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01_{BC1F6E33-37EC-486E-BC06-735D3416EBD5}" xr6:coauthVersionLast="47" xr6:coauthVersionMax="47" xr10:uidLastSave="{00000000-0000-0000-0000-000000000000}"/>
  <bookViews>
    <workbookView xWindow="-98" yWindow="-98" windowWidth="21795" windowHeight="13875" firstSheet="25" activeTab="9" xr2:uid="{66F69535-F879-4871-9E33-AED3EF2EDCF2}"/>
  </bookViews>
  <sheets>
    <sheet name="Global_WBS" sheetId="16" r:id="rId1"/>
    <sheet name="Amazon SSDs" sheetId="5" r:id="rId2"/>
    <sheet name="SSD Dematic" sheetId="19" r:id="rId3"/>
    <sheet name="SSD DCS" sheetId="1" r:id="rId4"/>
    <sheet name="SSD Daifuku" sheetId="3" r:id="rId5"/>
    <sheet name="SSD Fortna " sheetId="2" r:id="rId6"/>
    <sheet name="RIC4" sheetId="6" r:id="rId7"/>
    <sheet name="YXX1" sheetId="7" r:id="rId8"/>
    <sheet name="AVP3" sheetId="8" r:id="rId9"/>
    <sheet name="FTY3" sheetId="9" r:id="rId10"/>
    <sheet name="Target RCSS" sheetId="10" r:id="rId11"/>
    <sheet name="Walmart IND3" sheetId="11" r:id="rId12"/>
    <sheet name="MT" sheetId="12" r:id="rId13"/>
    <sheet name="CS_NG 2&amp;3" sheetId="20" r:id="rId14"/>
    <sheet name="CS_ NG1" sheetId="13" r:id="rId15"/>
    <sheet name="CS_ Digikey" sheetId="14" r:id="rId16"/>
    <sheet name="CS_NG Lite" sheetId="15" r:id="rId17"/>
    <sheet name="EE Workflow" sheetId="17" r:id="rId18"/>
    <sheet name="ME Workflow" sheetId="18" r:id="rId19"/>
    <sheet name="MT Structure" sheetId="21" r:id="rId20"/>
    <sheet name="MT Sub Systems" sheetId="25" r:id="rId21"/>
    <sheet name="DRAFT_ AEO" sheetId="22" r:id="rId22"/>
    <sheet name="DRAFT_ CS_ Adidas" sheetId="23" r:id="rId23"/>
    <sheet name="DRAFT_CS_AEO" sheetId="27" r:id="rId24"/>
    <sheet name="DRAFT_ SAX9_ SCL3" sheetId="30" r:id="rId25"/>
    <sheet name="Delete_ AEO" sheetId="29" r:id="rId26"/>
    <sheet name="Delete_ CS_ Adidas" sheetId="28" r:id="rId27"/>
  </sheets>
  <definedNames>
    <definedName name="ExternalData_1" localSheetId="0" hidden="1">Global_WBS!$A$1:$P$772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25" l="1"/>
  <c r="A13" i="25" s="1"/>
  <c r="A14" i="25" s="1"/>
  <c r="A15" i="25" s="1"/>
  <c r="A23" i="25"/>
  <c r="A24" i="25" s="1"/>
  <c r="A25" i="25" s="1"/>
  <c r="A26" i="25" s="1"/>
  <c r="A27" i="25" s="1"/>
  <c r="A28" i="25" s="1"/>
  <c r="A30" i="25"/>
  <c r="A31" i="25" s="1"/>
  <c r="A32" i="25" s="1"/>
  <c r="A33" i="25" s="1"/>
  <c r="A34" i="25" s="1"/>
  <c r="A44" i="25"/>
  <c r="A45" i="25" s="1"/>
  <c r="A46" i="25" s="1"/>
  <c r="A47" i="25" s="1"/>
  <c r="A48" i="25" s="1"/>
  <c r="A49" i="25" s="1"/>
  <c r="A54" i="25"/>
  <c r="A55" i="25" s="1"/>
  <c r="A56" i="25" s="1"/>
  <c r="A57" i="25" s="1"/>
  <c r="A58" i="25" s="1"/>
  <c r="A59" i="25" s="1"/>
  <c r="A51" i="25"/>
  <c r="A52" i="25" s="1"/>
  <c r="A62" i="25"/>
  <c r="A63" i="25" s="1"/>
  <c r="A64" i="25" s="1"/>
  <c r="A65" i="25" s="1"/>
  <c r="A66" i="25" s="1"/>
  <c r="A67" i="25" s="1"/>
  <c r="A36" i="25"/>
  <c r="A37" i="25" s="1"/>
  <c r="A38" i="25" s="1"/>
  <c r="A39" i="25" s="1"/>
  <c r="A40" i="25" s="1"/>
  <c r="A41" i="25" s="1"/>
  <c r="A42" i="25" s="1"/>
  <c r="A77" i="25"/>
  <c r="A78" i="25"/>
  <c r="A79" i="25" s="1"/>
  <c r="A80" i="25" s="1"/>
  <c r="A81" i="25" s="1"/>
  <c r="A82" i="25" s="1"/>
  <c r="A69" i="25"/>
  <c r="A70" i="25" s="1"/>
  <c r="A71" i="25" s="1"/>
  <c r="A72" i="25" s="1"/>
  <c r="A73" i="25" s="1"/>
  <c r="A74" i="25" s="1"/>
  <c r="A75" i="25" s="1"/>
  <c r="N43" i="28"/>
  <c r="N42" i="28"/>
  <c r="N41" i="28"/>
  <c r="N28" i="28"/>
  <c r="N27" i="28"/>
  <c r="M18" i="28"/>
  <c r="R18" i="28" s="1"/>
  <c r="M17" i="28"/>
  <c r="M16" i="28"/>
  <c r="M15" i="28"/>
  <c r="M14" i="28"/>
  <c r="M13" i="28"/>
  <c r="M12" i="28"/>
  <c r="M11" i="28"/>
  <c r="N10" i="28"/>
  <c r="M9" i="28"/>
  <c r="M8" i="28"/>
  <c r="M7" i="28"/>
  <c r="M6" i="28"/>
  <c r="M5" i="28"/>
  <c r="M4" i="28"/>
  <c r="M3" i="28"/>
  <c r="M2" i="28"/>
  <c r="R17" i="28" l="1"/>
  <c r="R16" i="28" s="1"/>
  <c r="R15" i="28" s="1"/>
  <c r="R14" i="28" s="1"/>
  <c r="R13" i="28" s="1"/>
  <c r="R12" i="28" s="1"/>
  <c r="R11" i="28" s="1"/>
  <c r="R9" i="28" s="1"/>
  <c r="R10" i="28" s="1"/>
  <c r="R8" i="28" l="1"/>
  <c r="R7" i="28" s="1"/>
  <c r="R6" i="28" s="1"/>
  <c r="R5" i="28"/>
  <c r="R4" i="28" s="1"/>
  <c r="R3" i="28" s="1"/>
  <c r="R46" i="28" s="1"/>
  <c r="U50" i="28" l="1"/>
  <c r="R47" i="28"/>
  <c r="C25" i="21"/>
  <c r="C24" i="21"/>
  <c r="E62" i="21"/>
  <c r="E63" i="21" s="1"/>
  <c r="B176" i="21"/>
  <c r="H23" i="21"/>
  <c r="C23" i="21"/>
  <c r="J12" i="21"/>
  <c r="G14" i="21"/>
  <c r="G13" i="21"/>
  <c r="F25" i="21" s="1"/>
  <c r="H15" i="21"/>
  <c r="J11" i="21"/>
  <c r="J10" i="21"/>
  <c r="I10" i="21"/>
  <c r="J9" i="21"/>
  <c r="I9" i="21"/>
  <c r="G9" i="21"/>
  <c r="F23" i="21" s="1"/>
  <c r="K27" i="21"/>
  <c r="I30" i="21"/>
  <c r="I29" i="21"/>
  <c r="I28" i="21"/>
  <c r="I23" i="21"/>
  <c r="G27" i="21"/>
  <c r="K26" i="21"/>
  <c r="I27" i="21"/>
  <c r="J24" i="21"/>
  <c r="J23" i="21"/>
  <c r="G26" i="21"/>
  <c r="G25" i="21"/>
  <c r="G24" i="21"/>
  <c r="G23" i="21"/>
  <c r="F24" i="21"/>
  <c r="E23" i="21"/>
  <c r="H25" i="21"/>
  <c r="H24" i="21"/>
  <c r="I26" i="21"/>
  <c r="I25" i="21"/>
  <c r="I24" i="21"/>
  <c r="K25" i="21"/>
  <c r="K24" i="21"/>
  <c r="K23" i="21"/>
  <c r="D23" i="21"/>
  <c r="M4" i="17"/>
  <c r="M5" i="17"/>
  <c r="M6" i="17"/>
  <c r="M7" i="17"/>
  <c r="M8" i="17"/>
  <c r="M9" i="17"/>
  <c r="M10" i="17"/>
  <c r="M11" i="17"/>
  <c r="M12" i="17"/>
  <c r="M13" i="17"/>
  <c r="M14" i="17"/>
  <c r="M15" i="17"/>
  <c r="M16" i="17"/>
  <c r="M17" i="17"/>
  <c r="M18" i="17"/>
  <c r="M20" i="17" s="1"/>
  <c r="M21" i="17" s="1"/>
  <c r="M19" i="17"/>
  <c r="M23" i="17"/>
  <c r="M24" i="17"/>
  <c r="M25" i="17"/>
  <c r="M26" i="17"/>
  <c r="M27" i="17"/>
  <c r="M29" i="17"/>
  <c r="M30" i="17"/>
  <c r="M31" i="17"/>
  <c r="M32" i="17"/>
  <c r="M33" i="17"/>
  <c r="M42" i="17"/>
  <c r="M43" i="17"/>
  <c r="M44" i="17"/>
  <c r="M45" i="17"/>
  <c r="M46" i="17"/>
  <c r="M47" i="17"/>
  <c r="M48" i="17"/>
  <c r="J68" i="18"/>
  <c r="K71" i="18" s="1"/>
  <c r="E60" i="21" l="1"/>
  <c r="E61" i="21" s="1"/>
  <c r="K70" i="18"/>
  <c r="R70" i="18" l="1"/>
  <c r="R71" i="18"/>
  <c r="R72" i="18"/>
  <c r="R73" i="18"/>
  <c r="R69" i="18"/>
  <c r="Q74" i="18"/>
  <c r="O73" i="18"/>
  <c r="P73" i="18" s="1"/>
  <c r="P63" i="18"/>
  <c r="O72" i="18" s="1"/>
  <c r="P72" i="18" s="1"/>
  <c r="P19" i="18"/>
  <c r="P2" i="18"/>
  <c r="O69" i="18" s="1"/>
  <c r="M65" i="18"/>
  <c r="O71" i="18" l="1"/>
  <c r="P71" i="18" s="1"/>
  <c r="O70" i="18"/>
  <c r="P70" i="18" s="1"/>
  <c r="O66" i="18"/>
  <c r="P69" i="18"/>
  <c r="S69" i="18"/>
  <c r="S70" i="18"/>
  <c r="S71" i="18"/>
  <c r="Q76" i="18"/>
  <c r="O74" i="18" l="1"/>
  <c r="P80" i="18"/>
  <c r="P79" i="18"/>
  <c r="P83" i="18"/>
  <c r="P82" i="18"/>
  <c r="P81" i="18"/>
  <c r="P89" i="18" l="1"/>
  <c r="O80" i="22" l="1"/>
  <c r="O54" i="22"/>
  <c r="O35" i="22"/>
  <c r="O70" i="22"/>
  <c r="O40" i="22"/>
  <c r="O74" i="22"/>
  <c r="O114" i="22"/>
  <c r="O76" i="22"/>
  <c r="O37" i="22"/>
  <c r="O53" i="22"/>
  <c r="O96" i="22"/>
  <c r="O38" i="22"/>
  <c r="O50" i="22"/>
  <c r="O78" i="22"/>
  <c r="O39" i="22"/>
  <c r="O73" i="22"/>
  <c r="O77" i="22"/>
  <c r="O52" i="22"/>
  <c r="O69" i="22"/>
  <c r="O36" i="22"/>
  <c r="O51" i="22"/>
  <c r="O138" i="22"/>
  <c r="O75" i="22"/>
  <c r="O72" i="22"/>
  <c r="O58" i="22"/>
  <c r="O87" i="22"/>
  <c r="O71" i="22"/>
  <c r="O79" i="22"/>
  <c r="O105" i="22"/>
  <c r="O137" i="22"/>
  <c r="O12" i="29"/>
  <c r="O9" i="29"/>
  <c r="O31" i="29"/>
  <c r="O24" i="29"/>
  <c r="O22" i="29"/>
  <c r="O15" i="29"/>
  <c r="O19" i="29"/>
  <c r="O11" i="29"/>
  <c r="O4" i="29"/>
  <c r="O27" i="29"/>
  <c r="O6" i="29"/>
  <c r="O23" i="29"/>
  <c r="O8" i="29"/>
  <c r="O13" i="29"/>
  <c r="O14" i="29"/>
  <c r="O5" i="29"/>
  <c r="O26" i="29"/>
  <c r="O25" i="29"/>
  <c r="O16" i="29"/>
  <c r="O37" i="29"/>
  <c r="O10" i="29"/>
  <c r="O7" i="29"/>
  <c r="O21" i="29"/>
  <c r="O38" i="29"/>
  <c r="O18" i="29"/>
  <c r="O20" i="29"/>
  <c r="O2" i="29"/>
  <c r="O36" i="29"/>
  <c r="O32" i="2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3FA3A4F-28DB-46A6-B7D0-55EBDF70FA19}" keepAlive="1" name="Query - Global_WBS" description="Connection to the 'Global_WBS' query in the workbook." type="5" refreshedVersion="8" background="1" saveData="1">
    <dbPr connection="Provider=Microsoft.Mashup.OleDb.1;Data Source=$Workbook$;Location=Global_WBS;Extended Properties=&quot;&quot;" command="SELECT * FROM [Global_WBS]"/>
  </connection>
</connections>
</file>

<file path=xl/sharedStrings.xml><?xml version="1.0" encoding="utf-8"?>
<sst xmlns="http://schemas.openxmlformats.org/spreadsheetml/2006/main" count="42487" uniqueCount="17210">
  <si>
    <t>Content.Division</t>
  </si>
  <si>
    <t>Content.Customer</t>
  </si>
  <si>
    <t>Content.Integ</t>
  </si>
  <si>
    <t>Content.Name</t>
  </si>
  <si>
    <t>Content.System</t>
  </si>
  <si>
    <t>Content.Task Category</t>
  </si>
  <si>
    <t>Content.Area</t>
  </si>
  <si>
    <t>Content.Deliverable</t>
  </si>
  <si>
    <t>Content.Status</t>
  </si>
  <si>
    <t>Content.Review Date</t>
  </si>
  <si>
    <t>Content.Due Date</t>
  </si>
  <si>
    <t>Content.Project Lead</t>
  </si>
  <si>
    <t>Content.Area Owner</t>
  </si>
  <si>
    <t>Content.Execution Owner</t>
  </si>
  <si>
    <t>Content.Comments</t>
  </si>
  <si>
    <t>Name</t>
  </si>
  <si>
    <t>Logistics</t>
  </si>
  <si>
    <t>Amazon</t>
  </si>
  <si>
    <t>DCS</t>
  </si>
  <si>
    <t>SFL9</t>
  </si>
  <si>
    <t>BGLS</t>
  </si>
  <si>
    <t>Project Engineering</t>
  </si>
  <si>
    <t>Documentation</t>
  </si>
  <si>
    <t>Site Survey</t>
  </si>
  <si>
    <t>Completed</t>
  </si>
  <si>
    <t>Deep Gajjar</t>
  </si>
  <si>
    <t>DGajjar WK 24 - All Documents</t>
  </si>
  <si>
    <t>SSD_DCS</t>
  </si>
  <si>
    <t>SOH7</t>
  </si>
  <si>
    <t>ME 11-20-25 - All Documents</t>
  </si>
  <si>
    <t>SSF3</t>
  </si>
  <si>
    <t>Xin Liu</t>
  </si>
  <si>
    <t>2025-12-10 Initial Site Survey - All Documents</t>
  </si>
  <si>
    <t>Design Engineering</t>
  </si>
  <si>
    <t>Detail Design</t>
  </si>
  <si>
    <t>Sorter Supports</t>
  </si>
  <si>
    <t>Customer Support</t>
  </si>
  <si>
    <t>Walmart</t>
  </si>
  <si>
    <t>Knapp</t>
  </si>
  <si>
    <t>NG1</t>
  </si>
  <si>
    <t>Loop Sorter</t>
  </si>
  <si>
    <t>Induction Unit - Mounting and Hardware</t>
  </si>
  <si>
    <t>Jameson Fitzpatrick</t>
  </si>
  <si>
    <t>James Bragg</t>
  </si>
  <si>
    <t>CS_NG1</t>
  </si>
  <si>
    <t>BGLS Ordering Tool - ME</t>
  </si>
  <si>
    <t>BGLS Sorter Length</t>
  </si>
  <si>
    <t>Spare Parts List</t>
  </si>
  <si>
    <t>MRF</t>
  </si>
  <si>
    <t>Safety Fencing</t>
  </si>
  <si>
    <t>SAX8</t>
  </si>
  <si>
    <t>System Components</t>
  </si>
  <si>
    <t>Cabinet Location</t>
  </si>
  <si>
    <t>SCA8</t>
  </si>
  <si>
    <t>SNJ5</t>
  </si>
  <si>
    <t>SNC7</t>
  </si>
  <si>
    <t>Operator and Maintenace Area</t>
  </si>
  <si>
    <t>Point Load Layout</t>
  </si>
  <si>
    <t>N/A</t>
  </si>
  <si>
    <t>FTY3</t>
  </si>
  <si>
    <t>IB - Load Plan Layout</t>
  </si>
  <si>
    <t>Alex Raff</t>
  </si>
  <si>
    <t>Andrea Hosna</t>
  </si>
  <si>
    <t>Amz_FTY3</t>
  </si>
  <si>
    <t>Break Belt Infeed Conveyor</t>
  </si>
  <si>
    <t>Chute - Carton</t>
  </si>
  <si>
    <t>Pierre Damis</t>
  </si>
  <si>
    <t>Update xref</t>
  </si>
  <si>
    <t>Chute - Tote</t>
  </si>
  <si>
    <t>System Layouts</t>
  </si>
  <si>
    <t xml:space="preserve">System Layout Submittal </t>
  </si>
  <si>
    <t>Fortna</t>
  </si>
  <si>
    <t>SAZ4</t>
  </si>
  <si>
    <t>2026-01-14 Initial Site Survey - All Documents</t>
  </si>
  <si>
    <t>SSD_Fortna</t>
  </si>
  <si>
    <t>Wk 3 DGajjar - All Documents</t>
  </si>
  <si>
    <t>2026-01-15 Initial Site Survey - All Documents</t>
  </si>
  <si>
    <t>2026-01-16 Initial Site Survey - All Documents</t>
  </si>
  <si>
    <t>Break Belt - Lenze Motor</t>
  </si>
  <si>
    <t>Break Belt - Electrical Components</t>
  </si>
  <si>
    <t>BCH to confirm if provided</t>
  </si>
  <si>
    <t>SSDs</t>
  </si>
  <si>
    <t>Chute Design</t>
  </si>
  <si>
    <t>Mobile Chute - Left hand vs Right hand count</t>
  </si>
  <si>
    <t>SSD_GFCD</t>
  </si>
  <si>
    <t>Mobile Chute - Floor Guides</t>
  </si>
  <si>
    <t>Rasmus Sorensen</t>
  </si>
  <si>
    <t>Mobile Chute - Device Frame</t>
  </si>
  <si>
    <t>Mobile Chute - Floor Guides- Updated Assembly Drawing</t>
  </si>
  <si>
    <t>Mobile Chute - Operator Post</t>
  </si>
  <si>
    <t xml:space="preserve">Mobile Chute - Break Roller </t>
  </si>
  <si>
    <t>Mobile Chute - Break Roller Customer FAT</t>
  </si>
  <si>
    <t>Amazon Chute Force Tests - OneDrive</t>
  </si>
  <si>
    <t>Mobile Chute - Transition Slide Structure for single chute</t>
  </si>
  <si>
    <t>Mobile Chute - Transition Slide Structure Between banks</t>
  </si>
  <si>
    <t>Static Chute - Included In J&amp;J Order</t>
  </si>
  <si>
    <t>Static Chute - Transition Slide Structure near recirculation line</t>
  </si>
  <si>
    <t>End of Line Chute - Left hand vs Right hand count</t>
  </si>
  <si>
    <t>Induction Chute</t>
  </si>
  <si>
    <t>Mobile Chute</t>
  </si>
  <si>
    <t>Static Chute</t>
  </si>
  <si>
    <t>Project Layouts</t>
  </si>
  <si>
    <t>Destination - Blocks</t>
  </si>
  <si>
    <t>Induction Unit</t>
  </si>
  <si>
    <t>IND3</t>
  </si>
  <si>
    <t>Installation Drawings</t>
  </si>
  <si>
    <t>Destination Layout - Hybrid Chute Locations</t>
  </si>
  <si>
    <t>LS_IND3</t>
  </si>
  <si>
    <t>Destination - IB MDR</t>
  </si>
  <si>
    <t>Destination - OB Break belt</t>
  </si>
  <si>
    <t>Induction Unit - Mounting Details</t>
  </si>
  <si>
    <t>Destination</t>
  </si>
  <si>
    <t>On schedule</t>
  </si>
  <si>
    <t>ECO Layout</t>
  </si>
  <si>
    <t>Svaraj Patel</t>
  </si>
  <si>
    <t>(Doubles detection, centering frame). Completed 3 DCS, Fortna Daifuku WIP</t>
  </si>
  <si>
    <t>Safety Equipment</t>
  </si>
  <si>
    <t>Guarding small plate under induction</t>
  </si>
  <si>
    <t>Sorter Support</t>
  </si>
  <si>
    <t>DCS/SNJ6/Daifuku to order</t>
  </si>
  <si>
    <t>System Interface</t>
  </si>
  <si>
    <t>Minor/Major IU Interface, generic drawing, Recirc line</t>
  </si>
  <si>
    <t>Safety Labels</t>
  </si>
  <si>
    <t>Pending Risk Assessment completion</t>
  </si>
  <si>
    <t>David Blanco</t>
  </si>
  <si>
    <t>DIR:</t>
  </si>
  <si>
    <t>Sorter Section</t>
  </si>
  <si>
    <t>Did we complete?</t>
  </si>
  <si>
    <t>Scanner</t>
  </si>
  <si>
    <t>Safety Fence - Layout Update</t>
  </si>
  <si>
    <t>Sprial Chute mounting</t>
  </si>
  <si>
    <t>AVP3</t>
  </si>
  <si>
    <t>Chute Interface</t>
  </si>
  <si>
    <t>Amz_AVP3</t>
  </si>
  <si>
    <t>Wk6_DGajjar - All Documents</t>
  </si>
  <si>
    <t>Sorter Netting</t>
  </si>
  <si>
    <t>Daifuku</t>
  </si>
  <si>
    <t>SGA6</t>
  </si>
  <si>
    <t>2026-02-18 SGA6 Initial Site Survey - All Documents</t>
  </si>
  <si>
    <t>SSD_Daifuku</t>
  </si>
  <si>
    <t>Hybrid FAT - Site Visit</t>
  </si>
  <si>
    <t>Hybrid destination test</t>
  </si>
  <si>
    <t>MRFs</t>
  </si>
  <si>
    <t>End of Line Chute</t>
  </si>
  <si>
    <t>Recirculation Line</t>
  </si>
  <si>
    <t>Do we need to provide transition plate?</t>
  </si>
  <si>
    <t xml:space="preserve">EE Device Bracket - </t>
  </si>
  <si>
    <t>6 weeks before install, Pending EE to provide a list of components</t>
  </si>
  <si>
    <t>Risk Assessment</t>
  </si>
  <si>
    <t>Safety Fencing - Destination Area</t>
  </si>
  <si>
    <t>Template RA - SSF3</t>
  </si>
  <si>
    <t>Transition Slide</t>
  </si>
  <si>
    <t>Cable Tray Path</t>
  </si>
  <si>
    <t>Electrical Components</t>
  </si>
  <si>
    <t>DST installation layout update</t>
  </si>
  <si>
    <t>Add dimension for caljen extendable conveyor. check note in teams labelled "IND_INST_UPDATE_1"</t>
  </si>
  <si>
    <t>Chute Assembly Model</t>
  </si>
  <si>
    <t>TREW</t>
  </si>
  <si>
    <t>RIC4</t>
  </si>
  <si>
    <t>Xref update</t>
  </si>
  <si>
    <t>Amz_RIC4</t>
  </si>
  <si>
    <t>SNJ6</t>
  </si>
  <si>
    <t>DES ECO Layout</t>
  </si>
  <si>
    <t>Destination Chutes</t>
  </si>
  <si>
    <t>Bert Ellard (Prolann)</t>
  </si>
  <si>
    <t>Datum</t>
  </si>
  <si>
    <t>Destination Transitions</t>
  </si>
  <si>
    <t>Egress, Maintenance Operator</t>
  </si>
  <si>
    <t>LNS ECO Layout</t>
  </si>
  <si>
    <t>LNS Sorter Section</t>
  </si>
  <si>
    <t>Confirm if completed by BDK</t>
  </si>
  <si>
    <t>Device frame floor mount</t>
  </si>
  <si>
    <t>Operator post floor mount</t>
  </si>
  <si>
    <t>IOB Bracket Design</t>
  </si>
  <si>
    <t>Site received, closed out JIRA.</t>
  </si>
  <si>
    <t>SWI2</t>
  </si>
  <si>
    <t>2026-03-11 SWI2 Initial Site Survey - All Documents</t>
  </si>
  <si>
    <t>Installation Book</t>
  </si>
  <si>
    <t>3 weeks before instal + 1 week buffer for MRF 4/13</t>
  </si>
  <si>
    <t>Installation Support</t>
  </si>
  <si>
    <t>Until end of ME Install</t>
  </si>
  <si>
    <t>SIL5</t>
  </si>
  <si>
    <t>SFW4</t>
  </si>
  <si>
    <t>Asbuild - Fencing Layout</t>
  </si>
  <si>
    <t>[NG1WLM-134] Fencing redlines - Jira</t>
  </si>
  <si>
    <t>Doubles Detection Bracket</t>
  </si>
  <si>
    <t>Doubles Detection Bracket - All Documents</t>
  </si>
  <si>
    <t>IB &amp; OB - FAT</t>
  </si>
  <si>
    <t>Pending Update</t>
  </si>
  <si>
    <t>High Speed Diverts, Inspection Cart, Cognex Vision system, Induction Jam camera</t>
  </si>
  <si>
    <t>Cabinet layout</t>
  </si>
  <si>
    <t>Cable tray layout</t>
  </si>
  <si>
    <t>Destinaion Layout - Chutes</t>
  </si>
  <si>
    <t>Destinaion Layout - JAM PE</t>
  </si>
  <si>
    <t>Destinaion Layout - Transition Slide</t>
  </si>
  <si>
    <t>Escape route layout</t>
  </si>
  <si>
    <t>E-stop layout</t>
  </si>
  <si>
    <t>Fencing layout</t>
  </si>
  <si>
    <t>Maintenance layout</t>
  </si>
  <si>
    <t>Operator area layout</t>
  </si>
  <si>
    <t>Platform layout</t>
  </si>
  <si>
    <t>Safety signs layout</t>
  </si>
  <si>
    <t>SCADA layout</t>
  </si>
  <si>
    <t>Scanner layout</t>
  </si>
  <si>
    <t>Sorter Netting - SGS-SGN</t>
  </si>
  <si>
    <t>Sorter section layout</t>
  </si>
  <si>
    <t>Support layout</t>
  </si>
  <si>
    <t>Dematic</t>
  </si>
  <si>
    <t>SAX9</t>
  </si>
  <si>
    <t>SSD_Dematic</t>
  </si>
  <si>
    <t>SCL3</t>
  </si>
  <si>
    <t>Installation Binder</t>
  </si>
  <si>
    <t>Level 6 Checklist</t>
  </si>
  <si>
    <t>Sorter Mobile Component List</t>
  </si>
  <si>
    <t>Mobile Chute - Locking Mechanism</t>
  </si>
  <si>
    <t>SFL 9 Files - All Documents</t>
  </si>
  <si>
    <t>YXX1</t>
  </si>
  <si>
    <t>Induction Reject Chute</t>
  </si>
  <si>
    <t>Reference Induction Install date to set deadline</t>
  </si>
  <si>
    <t>Final qtys for MRF</t>
  </si>
  <si>
    <t>Induction Unit Reverse Chute</t>
  </si>
  <si>
    <t>Amazon spec to include bead roller</t>
  </si>
  <si>
    <t>Site Start Date: 9/29/26 (4 weeks before install, 1 week buffer)</t>
  </si>
  <si>
    <t>Installation Drawing Prints</t>
  </si>
  <si>
    <t>As-Builds</t>
  </si>
  <si>
    <t>End of ME Install. Confirm Date</t>
  </si>
  <si>
    <t>Mobile Chute - Neoprene Addition</t>
  </si>
  <si>
    <t>TBD</t>
  </si>
  <si>
    <t>Design done, Custom lengths needed per project</t>
  </si>
  <si>
    <t>Confirm with Xin / Mary from PUR</t>
  </si>
  <si>
    <t>Need to schedule</t>
  </si>
  <si>
    <t>Ref previous SSDs</t>
  </si>
  <si>
    <t>ZMX Sensor Mount</t>
  </si>
  <si>
    <t>Pending Change order apporval</t>
  </si>
  <si>
    <t>2026-03-06 SNJ6 Initial Site Survey - All Documents</t>
  </si>
  <si>
    <t>SSJ1</t>
  </si>
  <si>
    <t>High Speed Divert</t>
  </si>
  <si>
    <t>BDK Scope</t>
  </si>
  <si>
    <t>IB -  Safety Fencing</t>
  </si>
  <si>
    <t>IB -  Safety Labels</t>
  </si>
  <si>
    <t>IB - All ME Materials</t>
  </si>
  <si>
    <t>IB - Cabinet layout</t>
  </si>
  <si>
    <t>IB - Cable tray layout</t>
  </si>
  <si>
    <t>IB - Consoladed EE Layouts</t>
  </si>
  <si>
    <t>IB - Datum</t>
  </si>
  <si>
    <t>IB - Destinaion Layout - Chutes</t>
  </si>
  <si>
    <t>IB - Destinaion Layout - JAM PE</t>
  </si>
  <si>
    <t>IB - Destinaion Layout - Transition Slide</t>
  </si>
  <si>
    <t>IB - ECO layout</t>
  </si>
  <si>
    <t>IB - Escape route layout</t>
  </si>
  <si>
    <t>IB - E-stop layout</t>
  </si>
  <si>
    <t>IB - Fencing layout</t>
  </si>
  <si>
    <t>IB - Installation Binder</t>
  </si>
  <si>
    <t>IB - Maintenance layout</t>
  </si>
  <si>
    <t>IB - Operator area layout</t>
  </si>
  <si>
    <t>IB - Platform layout</t>
  </si>
  <si>
    <t>IB - Risk Assessment</t>
  </si>
  <si>
    <t>IB - Safety signs layout</t>
  </si>
  <si>
    <t>IB - SCADA layout</t>
  </si>
  <si>
    <t>IB - Scanner layout</t>
  </si>
  <si>
    <t>IB - Sorter Netting - SGS-SGN</t>
  </si>
  <si>
    <t>NG Lite</t>
  </si>
  <si>
    <t>Induction Unit - Mounting &amp; Hardware</t>
  </si>
  <si>
    <t>CS_NGLite</t>
  </si>
  <si>
    <t>IB - Sorter section layout</t>
  </si>
  <si>
    <t>IB - Sorter Support</t>
  </si>
  <si>
    <t>IB - Support layout</t>
  </si>
  <si>
    <t>OB - All ME Materials</t>
  </si>
  <si>
    <t>OB - Cabinet layout</t>
  </si>
  <si>
    <t>OB - Cable tray layout</t>
  </si>
  <si>
    <t>OB - Consoladed EE Layouts</t>
  </si>
  <si>
    <t>OB - Datum</t>
  </si>
  <si>
    <t>OB - Destinaion Layout - Chutes</t>
  </si>
  <si>
    <t>OB - Destinaion Layout - JAM PE</t>
  </si>
  <si>
    <t>OB - Destinaion Layout - Transition Slide</t>
  </si>
  <si>
    <t>OB - ECO layout</t>
  </si>
  <si>
    <t>OB - Escape route layout</t>
  </si>
  <si>
    <t>OB - E-stop layout</t>
  </si>
  <si>
    <t>OB - Fencing layout</t>
  </si>
  <si>
    <t>OB - Installation Binder</t>
  </si>
  <si>
    <t>OB - Load Plan Layout</t>
  </si>
  <si>
    <t>OB - Maintenance layout</t>
  </si>
  <si>
    <t>OB - Operator area layout</t>
  </si>
  <si>
    <t>OB - Platform layout</t>
  </si>
  <si>
    <t>OB - Risk Assessment</t>
  </si>
  <si>
    <t>OB - Safety Fencing</t>
  </si>
  <si>
    <t>OB - Safety Labels</t>
  </si>
  <si>
    <t>OB - Safety signs layout</t>
  </si>
  <si>
    <t>OB - SCADA layout</t>
  </si>
  <si>
    <t>OB - Scanner layout</t>
  </si>
  <si>
    <t>OB - Sorter Components</t>
  </si>
  <si>
    <t xml:space="preserve">OB - Sorter Design Approval </t>
  </si>
  <si>
    <t>OB - Sorter Netting - SGS-SGN</t>
  </si>
  <si>
    <t>OB - Sorter section layout</t>
  </si>
  <si>
    <t>OB - Sorter Support</t>
  </si>
  <si>
    <t>OB - Support layout</t>
  </si>
  <si>
    <t>Mechatronics</t>
  </si>
  <si>
    <t>MT_ME</t>
  </si>
  <si>
    <t>NG2</t>
  </si>
  <si>
    <t>1/2" ordered last time, order 3/8" fully threaded</t>
  </si>
  <si>
    <t>CS_NG2_3</t>
  </si>
  <si>
    <t>Safety Fencing &amp; Induction Unit Mounting</t>
  </si>
  <si>
    <t>NG3</t>
  </si>
  <si>
    <t>Target</t>
  </si>
  <si>
    <t>RCSS</t>
  </si>
  <si>
    <t>Tar_RCSS</t>
  </si>
  <si>
    <t>Digikey</t>
  </si>
  <si>
    <t>DigiKey</t>
  </si>
  <si>
    <t>Safety Fence</t>
  </si>
  <si>
    <t>CS_Digikey</t>
  </si>
  <si>
    <t>Induction Unit - Mounitng Details</t>
  </si>
  <si>
    <t>Safety Fence Panels</t>
  </si>
  <si>
    <t>Induction Anchors</t>
  </si>
  <si>
    <t>Safety Fence Anchors</t>
  </si>
  <si>
    <t>Destinations</t>
  </si>
  <si>
    <t>Safety Netting</t>
  </si>
  <si>
    <t>Division</t>
  </si>
  <si>
    <t>Customer</t>
  </si>
  <si>
    <t>Integ</t>
  </si>
  <si>
    <t>System</t>
  </si>
  <si>
    <t>Task Category</t>
  </si>
  <si>
    <t>Area</t>
  </si>
  <si>
    <t>Deliverable</t>
  </si>
  <si>
    <t>Status</t>
  </si>
  <si>
    <t>Review Date</t>
  </si>
  <si>
    <t>Due Date</t>
  </si>
  <si>
    <t>Project Lead</t>
  </si>
  <si>
    <t>Area Owner</t>
  </si>
  <si>
    <t>Execution Owner</t>
  </si>
  <si>
    <t>Comments</t>
  </si>
  <si>
    <t>Operator post floor mount - modified to attach to guides</t>
  </si>
  <si>
    <t>Behind Schedule</t>
  </si>
  <si>
    <t>Pending Chute Design Updates - Need to updat Blocks</t>
  </si>
  <si>
    <t>ECO layout</t>
  </si>
  <si>
    <t>Pending Risk assessment completion</t>
  </si>
  <si>
    <t>NG4</t>
  </si>
  <si>
    <t>Induction Unit - Mounting Hardware</t>
  </si>
  <si>
    <t>Project Schedule</t>
  </si>
  <si>
    <t>Eng Scope</t>
  </si>
  <si>
    <t>System (Draft)</t>
  </si>
  <si>
    <t>Task Sequence (Draft)</t>
  </si>
  <si>
    <t>Schedule</t>
  </si>
  <si>
    <t>Estimated Duration</t>
  </si>
  <si>
    <t>Project phase Duration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</si>
  <si>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</si>
  <si>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</si>
  <si>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</si>
  <si>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</si>
  <si>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</si>
  <si>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</si>
  <si>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</si>
  <si>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</si>
  <si>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</si>
  <si>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</si>
  <si>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</si>
  <si>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</si>
  <si>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</si>
  <si>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</si>
  <si>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</si>
  <si>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</si>
  <si>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</si>
  <si>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</si>
  <si>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</si>
  <si>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</si>
  <si>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</si>
  <si>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</si>
  <si>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</si>
  <si>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</si>
  <si>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</si>
  <si>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</si>
  <si>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</si>
  <si>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</si>
  <si>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</si>
  <si>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</si>
  <si>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</si>
  <si>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</si>
  <si>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</si>
  <si>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</si>
  <si>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</si>
  <si>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</si>
  <si>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</si>
  <si>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</si>
  <si>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</si>
  <si>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</si>
  <si>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</si>
  <si>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</si>
  <si>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</si>
  <si>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</si>
  <si>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</si>
  <si>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</si>
  <si>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</si>
  <si>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</si>
  <si>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</si>
  <si>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</si>
  <si>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</si>
  <si>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</si>
  <si>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</si>
  <si>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</si>
  <si>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</si>
  <si>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</si>
  <si>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</si>
  <si>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</si>
  <si>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</si>
  <si>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</si>
  <si>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</si>
  <si>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</si>
  <si>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</si>
  <si>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</si>
  <si>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</si>
  <si>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</si>
  <si>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</si>
  <si>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</si>
  <si>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</si>
  <si>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</si>
  <si>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</si>
  <si>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</si>
  <si>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</si>
  <si>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</si>
  <si>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</si>
  <si>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</si>
  <si>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</si>
  <si>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</si>
  <si>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</si>
  <si>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</si>
  <si>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</si>
  <si>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</si>
  <si>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</si>
  <si>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</si>
  <si>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</si>
  <si>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</si>
  <si>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</si>
  <si>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</si>
  <si>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</si>
  <si>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</si>
  <si>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</si>
  <si>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</si>
  <si>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</si>
  <si>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</si>
  <si>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</si>
  <si>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</si>
  <si>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</si>
  <si>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</si>
  <si>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</si>
  <si>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</si>
  <si>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</si>
  <si>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</si>
  <si>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</si>
  <si>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</si>
  <si>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</si>
  <si>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</si>
  <si>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</si>
  <si>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</si>
  <si>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</si>
  <si>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</si>
  <si>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</si>
  <si>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</si>
  <si>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</si>
  <si>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</si>
  <si>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</si>
  <si>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</si>
  <si>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</si>
  <si>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</si>
  <si>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</si>
  <si>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</si>
  <si>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</si>
  <si>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</si>
  <si>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</si>
  <si>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</si>
  <si>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</si>
  <si>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</si>
  <si>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</si>
  <si>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</si>
  <si>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</si>
  <si>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</si>
  <si>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</si>
  <si>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</si>
  <si>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</si>
  <si>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</si>
  <si>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</si>
  <si>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</si>
  <si>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</si>
  <si>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</si>
  <si>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</si>
  <si>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</si>
  <si>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</si>
  <si>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</si>
  <si>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</si>
  <si>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</si>
  <si>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</si>
  <si>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</si>
  <si>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</si>
  <si>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</si>
  <si>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</si>
  <si>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</si>
  <si>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</si>
  <si>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</si>
  <si>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</si>
  <si>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</si>
  <si>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</si>
  <si>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</si>
  <si>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</si>
  <si>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</si>
  <si>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</si>
  <si>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</si>
  <si>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</si>
  <si>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</si>
  <si>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</si>
  <si>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</si>
  <si>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</si>
  <si>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</si>
  <si>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</si>
  <si>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</si>
  <si>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</si>
  <si>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</si>
  <si>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</si>
  <si>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</si>
  <si>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</si>
  <si>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</si>
  <si>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</si>
  <si>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</si>
  <si>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</si>
  <si>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</si>
  <si>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</si>
  <si>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</si>
  <si>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</si>
  <si>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</si>
  <si>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</si>
  <si>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</si>
  <si>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</si>
  <si>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</si>
  <si>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</si>
  <si>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</si>
  <si>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</si>
  <si>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</si>
  <si>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</si>
  <si>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</si>
  <si>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</si>
  <si>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</si>
  <si>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</si>
  <si>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</si>
  <si>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</si>
  <si>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</si>
  <si>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</si>
  <si>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</si>
  <si>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</si>
  <si>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</si>
  <si>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</si>
  <si>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</si>
  <si>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</si>
  <si>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</si>
  <si>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</si>
  <si>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</si>
  <si>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</si>
  <si>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</si>
  <si>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</si>
  <si>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</si>
  <si>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</si>
  <si>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</si>
  <si>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</si>
  <si>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</si>
  <si>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</si>
  <si>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</si>
  <si>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</si>
  <si>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</si>
  <si>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</si>
  <si>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</si>
  <si>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</si>
  <si>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</si>
  <si>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</si>
  <si>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</si>
  <si>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</si>
  <si>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</si>
  <si>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</si>
  <si>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</si>
  <si>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</si>
  <si>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</si>
  <si>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</si>
  <si>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</si>
  <si>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</si>
  <si>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</si>
  <si>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</si>
  <si>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</si>
  <si>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</si>
  <si>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</si>
  <si>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</si>
  <si>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</si>
  <si>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</si>
  <si>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</si>
  <si>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</si>
  <si>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</si>
  <si>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</si>
  <si>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</si>
  <si>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</si>
  <si>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</si>
  <si>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</si>
  <si>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</si>
  <si>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</si>
  <si>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</si>
  <si>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</si>
  <si>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</si>
  <si>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</si>
  <si>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</si>
  <si>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</si>
  <si>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</si>
  <si>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</si>
  <si>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</si>
  <si>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</si>
  <si>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</si>
  <si>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</si>
  <si>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</si>
  <si>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</si>
  <si>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</si>
  <si>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</si>
  <si>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</si>
  <si>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</si>
  <si>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</si>
  <si>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</si>
  <si>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</si>
  <si>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</si>
  <si>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</si>
  <si>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</si>
  <si>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</si>
  <si>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</si>
  <si>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</si>
  <si>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</si>
  <si>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</si>
  <si>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</si>
  <si>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</si>
  <si>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</si>
  <si>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</si>
  <si>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</si>
  <si>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</si>
  <si>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</si>
  <si>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</si>
  <si>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</si>
  <si>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</si>
  <si>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</si>
  <si>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</si>
  <si>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</si>
  <si>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</si>
  <si>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</si>
  <si>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</si>
  <si>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</si>
  <si>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</si>
  <si>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</si>
  <si>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</si>
  <si>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</si>
  <si>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</si>
  <si>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</si>
  <si>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</si>
  <si>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</si>
  <si>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</si>
  <si>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</si>
  <si>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</si>
  <si>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</si>
  <si>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</si>
  <si>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</si>
  <si>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</si>
  <si>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</si>
  <si>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</si>
  <si>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</si>
  <si>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</si>
  <si>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</si>
  <si>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</si>
  <si>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</si>
  <si>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</si>
  <si>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</si>
  <si>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</si>
  <si>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</si>
  <si>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</si>
  <si>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</si>
  <si>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</si>
  <si>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</si>
  <si>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</si>
  <si>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</si>
  <si>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</si>
  <si>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</si>
  <si>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</si>
  <si>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</si>
  <si>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</si>
  <si>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</si>
  <si>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</si>
  <si>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</si>
  <si>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</si>
  <si>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</si>
  <si>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</si>
  <si>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</si>
  <si>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</si>
  <si>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</si>
  <si>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</si>
  <si>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</si>
  <si>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</si>
  <si>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</si>
  <si>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</si>
  <si>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</si>
  <si>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</si>
  <si>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</si>
  <si>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</si>
  <si>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</si>
  <si>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</si>
  <si>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</si>
  <si>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</si>
  <si>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</si>
  <si>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</si>
  <si>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</si>
  <si>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</si>
  <si>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</si>
  <si>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</si>
  <si>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</si>
  <si>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</si>
  <si>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</si>
  <si>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</si>
  <si>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</si>
  <si>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</si>
  <si>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</si>
  <si>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</si>
  <si>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</si>
  <si>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</si>
  <si>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</si>
  <si>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</si>
  <si>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</si>
  <si>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</si>
  <si>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</si>
  <si>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</si>
  <si>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</si>
  <si>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</si>
  <si>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</si>
  <si>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</si>
  <si>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</si>
  <si>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</si>
  <si>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</si>
  <si>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</si>
  <si>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</si>
  <si>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</si>
  <si>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</si>
  <si>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</si>
  <si>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</si>
  <si>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</si>
  <si>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</si>
  <si>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</si>
  <si>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</si>
  <si>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</si>
  <si>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</si>
  <si>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</si>
  <si>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</si>
  <si>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</si>
  <si>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</si>
  <si>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</si>
  <si>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</si>
  <si>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</si>
  <si>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</si>
  <si>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</si>
  <si>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</si>
  <si>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</si>
  <si>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</si>
  <si>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</si>
  <si>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</si>
  <si>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</si>
  <si>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</si>
  <si>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</si>
  <si>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</si>
  <si>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</si>
  <si>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</si>
  <si>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</si>
  <si>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</si>
  <si>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</si>
  <si>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</si>
  <si>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</si>
  <si>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</si>
  <si>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</si>
  <si>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</si>
  <si>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</si>
  <si>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</si>
  <si>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</si>
  <si>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</si>
  <si>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</si>
  <si>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</si>
  <si>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</si>
  <si>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</si>
  <si>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</si>
  <si>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</si>
  <si>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</si>
  <si>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</si>
  <si>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</si>
  <si>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</si>
  <si>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</si>
  <si>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</si>
  <si>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</si>
  <si>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</si>
  <si>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</si>
  <si>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</si>
  <si>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</si>
  <si>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</si>
  <si>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</si>
  <si>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</si>
  <si>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</si>
  <si>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</si>
  <si>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</si>
  <si>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</si>
  <si>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</si>
  <si>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</si>
  <si>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</si>
  <si>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</si>
  <si>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</si>
  <si>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</si>
  <si>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</si>
  <si>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</si>
  <si>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</si>
  <si>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</si>
  <si>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</si>
  <si>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</si>
  <si>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</si>
  <si>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</si>
  <si>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</si>
  <si>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</si>
  <si>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</si>
  <si>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</si>
  <si>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</si>
  <si>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</si>
  <si>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</si>
  <si>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</si>
  <si>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</si>
  <si>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</si>
  <si>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</si>
  <si>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</si>
  <si>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</si>
  <si>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</si>
  <si>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</si>
  <si>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</si>
  <si>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</si>
  <si>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</si>
  <si>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</si>
  <si>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</si>
  <si>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</si>
  <si>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</si>
  <si>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</si>
  <si>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</si>
  <si>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</si>
  <si>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</si>
  <si>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</si>
  <si>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</si>
  <si>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</si>
  <si>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</si>
  <si>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</si>
  <si>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</si>
  <si>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</si>
  <si>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</si>
  <si>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</si>
  <si>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</si>
  <si>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</si>
  <si>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</si>
  <si>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</si>
  <si>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</si>
  <si>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</si>
  <si>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</si>
  <si>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</si>
  <si>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</si>
  <si>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</si>
  <si>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</si>
  <si>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</si>
  <si>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</si>
  <si>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</si>
  <si>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</si>
  <si>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</si>
  <si>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</si>
  <si>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</si>
  <si>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</si>
  <si>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</si>
  <si>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</si>
  <si>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</si>
  <si>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</si>
  <si>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</si>
  <si>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</si>
  <si>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</si>
  <si>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</si>
  <si>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</si>
  <si>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</si>
  <si>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</si>
  <si>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</si>
  <si>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</si>
  <si>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</si>
  <si>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</si>
  <si>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</si>
  <si>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</si>
  <si>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</si>
  <si>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</si>
  <si>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</si>
  <si>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</si>
  <si>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</si>
  <si>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</si>
  <si>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</si>
  <si>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</si>
  <si>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</si>
  <si>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</si>
  <si>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</si>
  <si>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</si>
  <si>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</si>
  <si>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</si>
  <si>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</si>
  <si>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</si>
  <si>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</si>
  <si>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</si>
  <si>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</si>
  <si>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</si>
  <si>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</si>
  <si>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</si>
  <si>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</si>
  <si>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</si>
  <si>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</si>
  <si>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</si>
  <si>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</si>
  <si>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</si>
  <si>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</si>
  <si>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</si>
  <si>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</si>
  <si>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</si>
  <si>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</si>
  <si>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</si>
  <si>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</si>
  <si>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</si>
  <si>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</si>
  <si>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</si>
  <si>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</si>
  <si>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</si>
  <si>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</si>
  <si>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</si>
  <si>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</si>
  <si>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</si>
  <si>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</si>
  <si>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</si>
  <si>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</si>
  <si>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</si>
  <si>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</si>
  <si>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</si>
  <si>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</si>
  <si>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</si>
  <si>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</si>
  <si>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</si>
  <si>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</si>
  <si>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</si>
  <si>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</si>
  <si>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</si>
  <si>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</si>
  <si>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</si>
  <si>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</si>
  <si>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</si>
  <si>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</si>
  <si>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</si>
  <si>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</si>
  <si>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</si>
  <si>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</si>
  <si>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</si>
  <si>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</si>
  <si>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</si>
  <si>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</si>
  <si>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</si>
  <si>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</si>
  <si>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</si>
  <si>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</si>
  <si>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</si>
  <si>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</si>
  <si>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</si>
  <si>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</si>
  <si>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</si>
  <si>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</si>
  <si>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</si>
  <si>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</si>
  <si>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</si>
  <si>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</si>
  <si>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</si>
  <si>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</si>
  <si>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</si>
  <si>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</si>
  <si>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</si>
  <si>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</si>
  <si>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</si>
  <si>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</si>
  <si>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</si>
  <si>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</si>
  <si>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</si>
  <si>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</si>
  <si>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</si>
  <si>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</si>
  <si>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</si>
  <si>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</si>
  <si>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</si>
  <si>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</si>
  <si>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</si>
  <si>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</si>
  <si>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</si>
  <si>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</si>
  <si>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</si>
  <si>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</si>
  <si>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</si>
  <si>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</si>
  <si>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</si>
  <si>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</si>
  <si>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</si>
  <si>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</si>
  <si>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</si>
  <si>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</si>
  <si>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</si>
  <si>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</si>
  <si>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</si>
  <si>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</si>
  <si>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</si>
  <si>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</si>
  <si>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</si>
  <si>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</si>
  <si>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</si>
  <si>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</si>
  <si>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</si>
  <si>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</si>
  <si>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</si>
  <si>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</si>
  <si>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</si>
  <si>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</si>
  <si>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</si>
  <si>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</si>
  <si>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</si>
  <si>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</si>
  <si>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</si>
  <si>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</si>
  <si>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</si>
  <si>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</si>
  <si>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</si>
  <si>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</si>
  <si>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</si>
  <si>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</si>
  <si>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</si>
  <si>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</si>
  <si>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</si>
  <si>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</si>
  <si>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</si>
  <si>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</si>
  <si>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</si>
  <si>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</si>
  <si>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</si>
  <si>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</si>
  <si>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</si>
  <si>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</si>
  <si>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</si>
  <si>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</si>
  <si>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</si>
  <si>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</si>
  <si>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</si>
  <si>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</si>
  <si>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</si>
  <si>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</si>
  <si>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</si>
  <si>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</si>
  <si>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</si>
  <si>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</si>
  <si>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</si>
  <si>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</si>
  <si>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</si>
  <si>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</si>
  <si>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</si>
  <si>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</si>
  <si>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</si>
  <si>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</si>
  <si>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</si>
  <si>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</si>
  <si>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</si>
  <si>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</si>
  <si>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</si>
  <si>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</si>
  <si>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</si>
  <si>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</si>
  <si>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</si>
  <si>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</si>
  <si>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</si>
  <si>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</si>
  <si>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</si>
  <si>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</si>
  <si>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</si>
  <si>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</si>
  <si>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</si>
  <si>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</si>
  <si>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</si>
  <si>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</si>
  <si>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</si>
  <si>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</si>
  <si>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</si>
  <si>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</si>
  <si>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</si>
  <si>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</si>
  <si>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</si>
  <si>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</si>
  <si>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</si>
  <si>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</si>
  <si>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</si>
  <si>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</si>
  <si>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</si>
  <si>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</si>
  <si>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</si>
  <si>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</si>
  <si>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</si>
  <si>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</si>
  <si>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</si>
  <si>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</si>
  <si>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</si>
  <si>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</si>
  <si>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</si>
  <si>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</si>
  <si>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</si>
  <si>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</si>
  <si>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</si>
  <si>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</si>
  <si>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</si>
  <si>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</si>
  <si>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</si>
  <si>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</si>
  <si>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</si>
  <si>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</si>
  <si>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</si>
  <si>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</si>
  <si>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</si>
  <si>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</si>
  <si>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</si>
  <si>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</si>
  <si>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</si>
  <si>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</si>
  <si>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</si>
  <si>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</si>
  <si>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</si>
  <si>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</si>
  <si>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</si>
  <si>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</si>
  <si>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</si>
  <si>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</si>
  <si>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</si>
  <si>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</si>
  <si>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</si>
  <si>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</si>
  <si>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</si>
  <si>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</si>
  <si>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</si>
  <si>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</si>
  <si>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</si>
  <si>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</si>
  <si>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</si>
  <si>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</si>
  <si>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</si>
  <si>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</si>
  <si>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</si>
  <si>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</si>
  <si>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</si>
  <si>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</si>
  <si>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</si>
  <si>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</si>
  <si>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</si>
  <si>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</si>
  <si>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</si>
  <si>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</si>
  <si>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</si>
  <si>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</si>
  <si>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</si>
  <si>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</si>
  <si>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</si>
  <si>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</si>
  <si>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</si>
  <si>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</si>
  <si>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</si>
  <si>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</si>
  <si>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</si>
  <si>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</si>
  <si>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</si>
  <si>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</si>
  <si>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</si>
  <si>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</si>
  <si>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</si>
  <si>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</si>
  <si>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</si>
  <si>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</si>
  <si>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</si>
  <si>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</si>
  <si>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</si>
  <si>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</si>
  <si>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</si>
  <si>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</si>
  <si>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</si>
  <si>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</si>
  <si>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</si>
  <si>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</si>
  <si>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</si>
  <si>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</si>
  <si>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</si>
  <si>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</si>
  <si>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</si>
  <si>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</si>
  <si>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</si>
  <si>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</si>
  <si>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</si>
  <si>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</si>
  <si>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</si>
  <si>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</si>
  <si>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</si>
  <si>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</si>
  <si>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</si>
  <si>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</si>
  <si>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</si>
  <si>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</si>
  <si>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</si>
  <si>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</si>
  <si>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</si>
  <si>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</si>
  <si>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</si>
  <si>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</si>
  <si>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</si>
  <si>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</si>
  <si>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</si>
  <si>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</si>
  <si>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</si>
  <si>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</si>
  <si>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</si>
  <si>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</si>
  <si>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</si>
  <si>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</si>
  <si>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</si>
  <si>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</si>
  <si>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</si>
  <si>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</si>
  <si>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</si>
  <si>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</si>
  <si>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</si>
  <si>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</si>
  <si>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</si>
  <si>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</si>
  <si>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</si>
  <si>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</si>
  <si>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</si>
  <si>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</si>
  <si>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</si>
  <si>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</si>
  <si>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</si>
  <si>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</si>
  <si>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</si>
  <si>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</si>
  <si>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</si>
  <si>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</si>
  <si>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</si>
  <si>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</si>
  <si>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</si>
  <si>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</si>
  <si>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</si>
  <si>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</si>
  <si>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</si>
  <si>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</si>
  <si>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</si>
  <si>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</si>
  <si>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</si>
  <si>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</si>
  <si>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</si>
  <si>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</si>
  <si>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</si>
  <si>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</si>
  <si>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</si>
  <si>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</si>
  <si>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</si>
  <si>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</si>
  <si>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</si>
  <si>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</si>
  <si>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</si>
  <si>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</si>
  <si>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</si>
  <si>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</si>
  <si>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</si>
  <si>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</si>
  <si>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</si>
  <si>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</si>
  <si>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</si>
  <si>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</si>
  <si>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</si>
  <si>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</si>
  <si>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</si>
  <si>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</si>
  <si>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</si>
  <si>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</si>
  <si>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</si>
  <si>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</si>
  <si>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</si>
  <si>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</si>
  <si>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</si>
  <si>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</si>
  <si>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</si>
  <si>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</si>
  <si>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</si>
  <si>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</si>
  <si>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</si>
  <si>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</si>
  <si>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</si>
  <si>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</si>
  <si>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</si>
  <si>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</si>
  <si>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</si>
  <si>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</si>
  <si>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</si>
  <si>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</si>
  <si>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</si>
  <si>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</si>
  <si>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</si>
  <si>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</si>
  <si>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</si>
  <si>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</si>
  <si>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</si>
  <si>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</si>
  <si>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</si>
  <si>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</si>
  <si>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</si>
  <si>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</si>
  <si>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</si>
  <si>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</si>
  <si>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</si>
  <si>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</si>
  <si>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</si>
  <si>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</si>
  <si>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</si>
  <si>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</si>
  <si>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</si>
  <si>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</si>
  <si>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</si>
  <si>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</si>
  <si>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</si>
  <si>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</si>
  <si>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</si>
  <si>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</si>
  <si>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</si>
  <si>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</si>
  <si>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</si>
  <si>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</si>
  <si>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</si>
  <si>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</si>
  <si>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</si>
  <si>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</si>
  <si>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</si>
  <si>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</si>
  <si>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</si>
  <si>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</si>
  <si>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</si>
  <si>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</si>
  <si>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</si>
  <si>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</si>
  <si>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</si>
  <si>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</si>
  <si>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</si>
  <si>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</si>
  <si>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</si>
  <si>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</si>
  <si>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</si>
  <si>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</si>
  <si>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</si>
  <si>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</si>
  <si>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</si>
  <si>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</si>
  <si>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</si>
  <si>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</si>
  <si>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</si>
  <si>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</si>
  <si>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</si>
  <si>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</si>
  <si>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</si>
  <si>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</si>
  <si>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</si>
  <si>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</si>
  <si>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</si>
  <si>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</si>
  <si>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</si>
  <si>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</si>
  <si>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</si>
  <si>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</si>
  <si>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</si>
  <si>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</si>
  <si>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</si>
  <si>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</si>
  <si>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</si>
  <si>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</si>
  <si>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</si>
  <si>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</si>
  <si>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</si>
  <si>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</si>
  <si>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</si>
  <si>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</si>
  <si>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</si>
  <si>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</si>
  <si>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</si>
  <si>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</si>
  <si>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</si>
  <si>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</si>
  <si>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</si>
  <si>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</si>
  <si>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</si>
  <si>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</si>
  <si>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</si>
  <si>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</si>
  <si>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</si>
  <si>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</si>
  <si>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</si>
  <si>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</si>
  <si>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</si>
  <si>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</si>
  <si>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</si>
  <si>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</si>
  <si>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</si>
  <si>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</si>
  <si>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</si>
  <si>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</si>
  <si>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</si>
  <si>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</si>
  <si>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</si>
  <si>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</si>
  <si>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</si>
  <si>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</si>
  <si>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</si>
  <si>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</si>
  <si>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</si>
  <si>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</si>
  <si>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</si>
  <si>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</si>
  <si>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</si>
  <si>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</si>
  <si>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</si>
  <si>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</si>
  <si>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</si>
  <si>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</si>
  <si>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</si>
  <si>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</si>
  <si>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</si>
  <si>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</si>
  <si>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</si>
  <si>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</si>
  <si>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</si>
  <si>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</si>
  <si>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</si>
  <si>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</si>
  <si>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</si>
  <si>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</si>
  <si>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</si>
  <si>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</si>
  <si>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</si>
  <si>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</si>
  <si>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</si>
  <si>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</si>
  <si>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</si>
  <si>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</si>
  <si>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</si>
  <si>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</si>
  <si>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</si>
  <si>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</si>
  <si>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</si>
  <si>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</si>
  <si>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</si>
  <si>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</si>
  <si>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</si>
  <si>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</si>
  <si>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</si>
  <si>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</si>
  <si>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</si>
  <si>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</si>
  <si>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</si>
  <si>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</si>
  <si>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</si>
  <si>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</si>
  <si>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</si>
  <si>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</si>
  <si>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</si>
  <si>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</si>
  <si>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</si>
  <si>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</si>
  <si>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</si>
  <si>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</si>
  <si>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</si>
  <si>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</si>
  <si>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</si>
  <si>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</si>
  <si>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</si>
  <si>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</si>
  <si>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</si>
  <si>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</si>
  <si>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</si>
  <si>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</si>
  <si>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</si>
  <si>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</si>
  <si>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</si>
  <si>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</si>
  <si>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</si>
  <si>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</si>
  <si>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</si>
  <si>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</si>
  <si>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</si>
  <si>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</si>
  <si>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</si>
  <si>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</si>
  <si>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</si>
  <si>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</si>
  <si>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</si>
  <si>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</si>
  <si>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</si>
  <si>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</si>
  <si>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</si>
  <si>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</si>
  <si>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</si>
  <si>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</si>
  <si>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</si>
  <si>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</si>
  <si>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</si>
  <si>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</si>
  <si>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</si>
  <si>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</si>
  <si>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</si>
  <si>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</si>
  <si>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</si>
  <si>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</si>
  <si>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</si>
  <si>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</si>
  <si>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</si>
  <si>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</si>
  <si>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</si>
  <si>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</si>
  <si>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</si>
  <si>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</si>
  <si>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</si>
  <si>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</si>
  <si>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</si>
  <si>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</si>
  <si>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</si>
  <si>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</si>
  <si>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</si>
  <si>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</si>
  <si>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</si>
  <si>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</si>
  <si>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</si>
  <si>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</si>
  <si>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</si>
  <si>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</si>
  <si>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</si>
  <si>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</si>
  <si>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</si>
  <si>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</si>
  <si>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</si>
  <si>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</si>
  <si>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</si>
  <si>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</si>
  <si>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</si>
  <si>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</si>
  <si>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</si>
  <si>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</si>
  <si>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</si>
  <si>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</si>
  <si>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</si>
  <si>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</si>
  <si>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</si>
  <si>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</si>
  <si>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</si>
  <si>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</si>
  <si>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</si>
  <si>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</si>
  <si>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</si>
  <si>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</si>
  <si>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</si>
  <si>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</si>
  <si>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</si>
  <si>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</si>
  <si>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</si>
  <si>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</si>
  <si>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</si>
  <si>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</si>
  <si>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</si>
  <si>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</si>
  <si>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</si>
  <si>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</si>
  <si>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</si>
  <si>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</si>
  <si>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</si>
  <si>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</si>
  <si>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</si>
  <si>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</si>
  <si>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</si>
  <si>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</si>
  <si>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</si>
  <si>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</si>
  <si>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</si>
  <si>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</si>
  <si>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</si>
  <si>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</si>
  <si>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</si>
  <si>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</si>
  <si>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</si>
  <si>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</si>
  <si>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</si>
  <si>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</si>
  <si>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</si>
  <si>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</si>
  <si>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</si>
  <si>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</si>
  <si>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</si>
  <si>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</si>
  <si>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</si>
  <si>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</si>
  <si>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</si>
  <si>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</si>
  <si>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</si>
  <si>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</si>
  <si>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</si>
  <si>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</si>
  <si>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</si>
  <si>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</si>
  <si>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</si>
  <si>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</si>
  <si>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</si>
  <si>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</si>
  <si>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</si>
  <si>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</si>
  <si>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</si>
  <si>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</si>
  <si>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</si>
  <si>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</si>
  <si>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</si>
  <si>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</si>
  <si>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</si>
  <si>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</si>
  <si>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</si>
  <si>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</si>
  <si>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</si>
  <si>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</si>
  <si>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</si>
  <si>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</si>
  <si>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</si>
  <si>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</si>
  <si>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</si>
  <si>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</si>
  <si>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</si>
  <si>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</si>
  <si>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</si>
  <si>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</si>
  <si>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</si>
  <si>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</si>
  <si>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</si>
  <si>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</si>
  <si>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</si>
  <si>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</si>
  <si>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</si>
  <si>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</si>
  <si>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</si>
  <si>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</si>
  <si>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</si>
  <si>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</si>
  <si>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</si>
  <si>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</si>
  <si>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</si>
  <si>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</si>
  <si>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</si>
  <si>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</si>
  <si>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</si>
  <si>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</si>
  <si>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</si>
  <si>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</si>
  <si>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</si>
  <si>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</si>
  <si>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</si>
  <si>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</si>
  <si>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</si>
  <si>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</si>
  <si>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</si>
  <si>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</si>
  <si>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</si>
  <si>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</si>
  <si>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</si>
  <si>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</si>
  <si>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</si>
  <si>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</si>
  <si>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</si>
  <si>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</si>
  <si>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</si>
  <si>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</si>
  <si>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</si>
  <si>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</si>
  <si>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</si>
  <si>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</si>
  <si>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</si>
  <si>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</si>
  <si>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</si>
  <si>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</si>
  <si>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</si>
  <si>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</si>
  <si>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</si>
  <si>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</si>
  <si>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</si>
  <si>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</si>
  <si>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</si>
  <si>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</si>
  <si>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</si>
  <si>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</si>
  <si>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</si>
  <si>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</si>
  <si>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</si>
  <si>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</si>
  <si>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</si>
  <si>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</si>
  <si>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</si>
  <si>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</si>
  <si>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</si>
  <si>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</si>
  <si>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</si>
  <si>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</si>
  <si>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</si>
  <si>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</si>
  <si>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</si>
  <si>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</si>
  <si>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</si>
  <si>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</si>
  <si>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</si>
  <si>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</si>
  <si>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</si>
  <si>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</si>
  <si>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</si>
  <si>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</si>
  <si>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</si>
  <si>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</si>
  <si>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</si>
  <si>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</si>
  <si>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</si>
  <si>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</si>
  <si>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</si>
  <si>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</si>
  <si>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</si>
  <si>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</si>
  <si>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</si>
  <si>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</si>
  <si>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</si>
  <si>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</si>
  <si>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</si>
  <si>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</si>
  <si>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</si>
  <si>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</si>
  <si>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</si>
  <si>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</si>
  <si>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</si>
  <si>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</si>
  <si>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</si>
  <si>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</si>
  <si>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</si>
  <si>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</si>
  <si>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</si>
  <si>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</si>
  <si>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</si>
  <si>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</si>
  <si>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</si>
  <si>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</si>
  <si>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</si>
  <si>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</si>
  <si>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</si>
  <si>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</si>
  <si>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</si>
  <si>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</si>
  <si>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</si>
  <si>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</si>
  <si>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</si>
  <si>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</si>
  <si>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</si>
  <si>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</si>
  <si>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</si>
  <si>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</si>
  <si>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</si>
  <si>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</si>
  <si>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</si>
  <si>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</si>
  <si>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</si>
  <si>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</si>
  <si>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</si>
  <si>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</si>
  <si>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</si>
  <si>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</si>
  <si>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</si>
  <si>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</si>
  <si>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</si>
  <si>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</si>
  <si>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</si>
  <si>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</si>
  <si>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</si>
  <si>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</si>
  <si>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</si>
  <si>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</si>
  <si>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</si>
  <si>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</si>
  <si>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</si>
  <si>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</si>
  <si>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</si>
  <si>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</si>
  <si>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</si>
  <si>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</si>
  <si>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</si>
  <si>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</si>
  <si>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</si>
  <si>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</si>
  <si>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</si>
  <si>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</si>
  <si>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</si>
  <si>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</si>
  <si>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</si>
  <si>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</si>
  <si>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</si>
  <si>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</si>
  <si>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</si>
  <si>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</si>
  <si>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</si>
  <si>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</si>
  <si>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</si>
  <si>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</si>
  <si>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</si>
  <si>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</si>
  <si>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</si>
  <si>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</si>
  <si>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</si>
  <si>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</si>
  <si>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</si>
  <si>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</si>
  <si>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</si>
  <si>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</si>
  <si>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</si>
  <si>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</si>
  <si>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</si>
  <si>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</si>
  <si>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</si>
  <si>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</si>
  <si>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</si>
  <si>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</si>
  <si>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</si>
  <si>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</si>
  <si>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</si>
  <si>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</si>
  <si>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</si>
  <si>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</si>
  <si>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</si>
  <si>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</si>
  <si>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</si>
  <si>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</si>
  <si>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</si>
  <si>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</si>
  <si>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</si>
  <si>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</si>
  <si>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</si>
  <si>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</si>
  <si>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</si>
  <si>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</si>
  <si>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</si>
  <si>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</si>
  <si>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</si>
  <si>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</si>
  <si>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</si>
  <si>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</si>
  <si>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</si>
  <si>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</si>
  <si>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</si>
  <si>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</si>
  <si>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</si>
  <si>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</si>
  <si>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</si>
  <si>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</si>
  <si>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</si>
  <si>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</si>
  <si>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</si>
  <si>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</si>
  <si>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</si>
  <si>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</si>
  <si>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</si>
  <si>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</si>
  <si>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</si>
  <si>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</si>
  <si>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</si>
  <si>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</si>
  <si>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</si>
  <si>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</si>
  <si>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</si>
  <si>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</si>
  <si>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</si>
  <si>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</si>
  <si>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</si>
  <si>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</si>
  <si>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</si>
  <si>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</si>
  <si>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</si>
  <si>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</si>
  <si>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</si>
  <si>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</si>
  <si>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</si>
  <si>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</si>
  <si>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</si>
  <si>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</si>
  <si>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</si>
  <si>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</si>
  <si>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</si>
  <si>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</si>
  <si>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</si>
  <si>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</si>
  <si>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</si>
  <si>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</si>
  <si>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</si>
  <si>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</si>
  <si>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</si>
  <si>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</si>
  <si>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</si>
  <si>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</si>
  <si>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</si>
  <si>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</si>
  <si>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</si>
  <si>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</si>
  <si>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</si>
  <si>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</si>
  <si>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</si>
  <si>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</si>
  <si>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</si>
  <si>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</si>
  <si>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</si>
  <si>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</si>
  <si>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</si>
  <si>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</si>
  <si>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</si>
  <si>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</si>
  <si>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</si>
  <si>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</si>
  <si>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</si>
  <si>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</si>
  <si>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</si>
  <si>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</si>
  <si>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</si>
  <si>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</si>
  <si>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</si>
  <si>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</si>
  <si>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</si>
  <si>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</si>
  <si>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</si>
  <si>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</si>
  <si>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</si>
  <si>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</si>
  <si>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</si>
  <si>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</si>
  <si>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</si>
  <si>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</si>
  <si>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</si>
  <si>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</si>
  <si>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</si>
  <si>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</si>
  <si>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</si>
  <si>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</si>
  <si>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</si>
  <si>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</si>
  <si>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</si>
  <si>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</si>
  <si>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</si>
  <si>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</si>
  <si>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</si>
  <si>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</si>
  <si>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</si>
  <si>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</si>
  <si>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</si>
  <si>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</si>
  <si>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</si>
  <si>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</si>
  <si>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</si>
  <si>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</si>
  <si>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</si>
  <si>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</si>
  <si>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</si>
  <si>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</si>
  <si>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</si>
  <si>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</si>
  <si>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</si>
  <si>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</si>
  <si>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</si>
  <si>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</si>
  <si>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</si>
  <si>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</si>
  <si>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</si>
  <si>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</si>
  <si>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</si>
  <si>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</si>
  <si>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</si>
  <si>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</si>
  <si>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</si>
  <si>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</si>
  <si>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</si>
  <si>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</si>
  <si>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</si>
  <si>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</si>
  <si>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</si>
  <si>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</si>
  <si>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</si>
  <si>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</si>
  <si>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</si>
  <si>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</si>
  <si>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</si>
  <si>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</si>
  <si>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</si>
  <si>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</si>
  <si>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</si>
  <si>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</si>
  <si>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</si>
  <si>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</si>
  <si>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</si>
  <si>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</si>
  <si>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</si>
  <si>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</si>
  <si>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</si>
  <si>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</si>
  <si>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</si>
  <si>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</si>
  <si>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</si>
  <si>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</si>
  <si>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</si>
  <si>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</si>
  <si>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</si>
  <si>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</si>
  <si>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</si>
  <si>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</si>
  <si>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</si>
  <si>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</si>
  <si>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</si>
  <si>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</si>
  <si>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</si>
  <si>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</si>
  <si>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</si>
  <si>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</si>
  <si>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</si>
  <si>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</si>
  <si>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</si>
  <si>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</si>
  <si>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</si>
  <si>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</si>
  <si>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</si>
  <si>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</si>
  <si>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</si>
  <si>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</si>
  <si>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</si>
  <si>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</si>
  <si>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</si>
  <si>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</si>
  <si>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</si>
  <si>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</si>
  <si>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</si>
  <si>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</si>
  <si>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</si>
  <si>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</si>
  <si>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</si>
  <si>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</si>
  <si>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</si>
  <si>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</si>
  <si>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</si>
  <si>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</si>
  <si>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</si>
  <si>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</si>
  <si>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</si>
  <si>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</si>
  <si>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</si>
  <si>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</si>
  <si>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</si>
  <si>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</si>
  <si>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</si>
  <si>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</si>
  <si>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</si>
  <si>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</si>
  <si>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</si>
  <si>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</si>
  <si>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</si>
  <si>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</si>
  <si>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</si>
  <si>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</si>
  <si>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</si>
  <si>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</si>
  <si>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</si>
  <si>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</si>
  <si>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</si>
  <si>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</si>
  <si>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</si>
  <si>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</si>
  <si>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</si>
  <si>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</si>
  <si>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</si>
  <si>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</si>
  <si>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</si>
  <si>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</si>
  <si>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</si>
  <si>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</si>
  <si>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</si>
  <si>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</si>
  <si>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</si>
  <si>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</si>
  <si>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</si>
  <si>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</si>
  <si>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</si>
  <si>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</si>
  <si>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</si>
  <si>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</si>
  <si>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</si>
  <si>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</si>
  <si>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</si>
  <si>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</si>
  <si>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</si>
  <si>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</si>
  <si>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</si>
  <si>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</si>
  <si>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</si>
  <si>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</si>
  <si>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</si>
  <si>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</si>
  <si>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</si>
  <si>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</si>
  <si>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</si>
  <si>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</si>
  <si>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</si>
  <si>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</si>
  <si>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</si>
  <si>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</si>
  <si>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</si>
  <si>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</si>
  <si>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</si>
  <si>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</si>
  <si>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</si>
  <si>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</si>
  <si>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</si>
  <si>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</si>
  <si>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</si>
  <si>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</si>
  <si>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</si>
  <si>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</si>
  <si>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</si>
  <si>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</si>
  <si>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</si>
  <si>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</si>
  <si>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</si>
  <si>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</si>
  <si>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</si>
  <si>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</si>
  <si>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</si>
  <si>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</si>
  <si>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</si>
  <si>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</si>
  <si>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</si>
  <si>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</si>
  <si>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</si>
  <si>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</si>
  <si>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</si>
  <si>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</si>
  <si>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</si>
  <si>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</si>
  <si>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</si>
  <si>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</si>
  <si>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</si>
  <si>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</si>
  <si>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</si>
  <si>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</si>
  <si>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</si>
  <si>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</si>
  <si>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</si>
  <si>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</si>
  <si>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</si>
  <si>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</si>
  <si>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</si>
  <si>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</si>
  <si>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</si>
  <si>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</si>
  <si>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</si>
  <si>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</si>
  <si>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</si>
  <si>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</si>
  <si>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</si>
  <si>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</si>
  <si>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</si>
  <si>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</si>
  <si>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</si>
  <si>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</si>
  <si>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</si>
  <si>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</si>
  <si>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</si>
  <si>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</si>
  <si>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</si>
  <si>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</si>
  <si>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</si>
  <si>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</si>
  <si>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</si>
  <si>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</si>
  <si>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</si>
  <si>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</si>
  <si>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</si>
  <si>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</si>
  <si>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</si>
  <si>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</si>
  <si>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</si>
  <si>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</si>
  <si>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</si>
  <si>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</si>
  <si>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</si>
  <si>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</si>
  <si>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</si>
  <si>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</si>
  <si>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</si>
  <si>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</si>
  <si>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</si>
  <si>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</si>
  <si>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</si>
  <si>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</si>
  <si>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</si>
  <si>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</si>
  <si>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</si>
  <si>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</si>
  <si>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</si>
  <si>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</si>
  <si>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</si>
  <si>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</si>
  <si>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</si>
  <si>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</si>
  <si>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</si>
  <si>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</si>
  <si>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</si>
  <si>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</si>
  <si>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</si>
  <si>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</si>
  <si>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</si>
  <si>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</si>
  <si>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</si>
  <si>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</si>
  <si>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</si>
  <si>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</si>
  <si>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</si>
  <si>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</si>
  <si>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</si>
  <si>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</si>
  <si>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</si>
  <si>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</si>
  <si>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</si>
  <si>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</si>
  <si>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</si>
  <si>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</si>
  <si>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</si>
  <si>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</si>
  <si>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</si>
  <si>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</si>
  <si>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</si>
  <si>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</si>
  <si>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</si>
  <si>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</si>
  <si>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</si>
  <si>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</si>
  <si>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</si>
  <si>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</si>
  <si>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</si>
  <si>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</si>
  <si>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</si>
  <si>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</si>
  <si>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</si>
  <si>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</si>
  <si>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</si>
  <si>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</si>
  <si>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</si>
  <si>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</si>
  <si>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</si>
  <si>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</si>
  <si>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</si>
  <si>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</si>
  <si>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</si>
  <si>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</si>
  <si>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</si>
  <si>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</si>
  <si>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</si>
  <si>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</si>
  <si>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</si>
  <si>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</si>
  <si>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</si>
  <si>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</si>
  <si>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</si>
  <si>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</si>
  <si>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</si>
  <si>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</si>
  <si>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</si>
  <si>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</si>
  <si>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</si>
  <si>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</si>
  <si>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</si>
  <si>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</si>
  <si>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</si>
  <si>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</si>
  <si>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</si>
  <si>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</si>
  <si>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</si>
  <si>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</si>
  <si>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</si>
  <si>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</si>
  <si>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</si>
  <si>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</si>
  <si>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</si>
  <si>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</si>
  <si>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</si>
  <si>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</si>
  <si>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</si>
  <si>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</si>
  <si>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</si>
  <si>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</si>
  <si>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</si>
  <si>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</si>
  <si>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</si>
  <si>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</si>
  <si>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</si>
  <si>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</si>
  <si>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</si>
  <si>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</si>
  <si>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</si>
  <si>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</si>
  <si>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</si>
  <si>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</si>
  <si>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</si>
  <si>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</si>
  <si>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</si>
  <si>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</si>
  <si>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</si>
  <si>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</si>
  <si>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</si>
  <si>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</si>
  <si>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</si>
  <si>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</si>
  <si>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</si>
  <si>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</si>
  <si>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</si>
  <si>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</si>
  <si>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</si>
  <si>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</si>
  <si>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</si>
  <si>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</si>
  <si>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</si>
  <si>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</si>
  <si>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</si>
  <si>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</si>
  <si>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</si>
  <si>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</si>
  <si>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</si>
  <si>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</si>
  <si>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</si>
  <si>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</si>
  <si>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</si>
  <si>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</si>
  <si>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</si>
  <si>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</si>
  <si>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</si>
  <si>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</si>
  <si>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</si>
  <si>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</si>
  <si>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</si>
  <si>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</si>
  <si>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</si>
  <si>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</si>
  <si>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</si>
  <si>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</si>
  <si>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</si>
  <si>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</si>
  <si>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</si>
  <si>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</si>
  <si>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</si>
  <si>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</si>
  <si>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</si>
  <si>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</si>
  <si>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</si>
  <si>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</si>
  <si>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</si>
  <si>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</si>
  <si>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</si>
  <si>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</si>
  <si>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</si>
  <si>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</si>
  <si>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</si>
  <si>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</si>
  <si>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</si>
  <si>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</si>
  <si>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</si>
  <si>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</si>
  <si>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</si>
  <si>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</si>
  <si>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</si>
  <si>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</si>
  <si>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</si>
  <si>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</si>
  <si>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</si>
  <si>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</si>
  <si>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</si>
  <si>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</si>
  <si>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</si>
  <si>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</si>
  <si>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</si>
  <si>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</si>
  <si>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</si>
  <si>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</si>
  <si>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</si>
  <si>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</si>
  <si>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</si>
  <si>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</si>
  <si>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</si>
  <si>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</si>
  <si>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</si>
  <si>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</si>
  <si>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</si>
  <si>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</si>
  <si>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</si>
  <si>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</si>
  <si>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</si>
  <si>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</si>
  <si>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</si>
  <si>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</si>
  <si>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</si>
  <si>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</si>
  <si>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</si>
  <si>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</si>
  <si>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</si>
  <si>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</si>
  <si>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</si>
  <si>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</si>
  <si>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</si>
  <si>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</si>
  <si>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</si>
  <si>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</si>
  <si>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</si>
  <si>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</si>
  <si>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</si>
  <si>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</si>
  <si>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</si>
  <si>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</si>
  <si>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</si>
  <si>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</si>
  <si>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</si>
  <si>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</si>
  <si>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</si>
  <si>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</si>
  <si>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</si>
  <si>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</si>
  <si>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</si>
  <si>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</si>
  <si>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</si>
  <si>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</si>
  <si>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</si>
  <si>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</si>
  <si>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</si>
  <si>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</si>
  <si>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</si>
  <si>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</si>
  <si>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</si>
  <si>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</si>
  <si>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</si>
  <si>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</si>
  <si>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</si>
  <si>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</si>
  <si>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</si>
  <si>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</si>
  <si>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</si>
  <si>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</si>
  <si>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</si>
  <si>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</si>
  <si>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</si>
  <si>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</si>
  <si>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</si>
  <si>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</si>
  <si>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</si>
  <si>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</si>
  <si>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</si>
  <si>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</si>
  <si>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</si>
  <si>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</si>
  <si>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</si>
  <si>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</si>
  <si>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</si>
  <si>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</si>
  <si>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</si>
  <si>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</si>
  <si>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</si>
  <si>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</si>
  <si>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</si>
  <si>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</si>
  <si>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</si>
  <si>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</si>
  <si>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</si>
  <si>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</si>
  <si>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</si>
  <si>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</si>
  <si>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</si>
  <si>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</si>
  <si>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</si>
  <si>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</si>
  <si>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</si>
  <si>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</si>
  <si>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</si>
  <si>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</si>
  <si>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</si>
  <si>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</si>
  <si>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</si>
  <si>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</si>
  <si>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</si>
  <si>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</si>
  <si>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</si>
  <si>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</si>
  <si>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</si>
  <si>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</si>
  <si>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</si>
  <si>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</si>
  <si>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</si>
  <si>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</si>
  <si>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</si>
  <si>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</si>
  <si>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</si>
  <si>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</si>
  <si>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</si>
  <si>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</si>
  <si>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</si>
  <si>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</si>
  <si>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</si>
  <si>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</si>
  <si>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</si>
  <si>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</si>
  <si>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</si>
  <si>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</si>
  <si>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</si>
  <si>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</si>
  <si>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</si>
  <si>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</si>
  <si>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</si>
  <si>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</si>
  <si>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</si>
  <si>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</si>
  <si>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</si>
  <si>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</si>
  <si>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</si>
  <si>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</si>
  <si>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</si>
  <si>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</si>
  <si>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</si>
  <si>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</si>
  <si>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</si>
  <si>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</si>
  <si>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</si>
  <si>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</si>
  <si>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</si>
  <si>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</si>
  <si>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</si>
  <si>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</si>
  <si>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</si>
  <si>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</si>
  <si>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</si>
  <si>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</si>
  <si>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</si>
  <si>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</si>
  <si>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</si>
  <si>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</si>
  <si>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</si>
  <si>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</si>
  <si>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</si>
  <si>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</si>
  <si>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</si>
  <si>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</si>
  <si>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</si>
  <si>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</si>
  <si>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</si>
  <si>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</si>
  <si>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</si>
  <si>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</si>
  <si>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</si>
  <si>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</si>
  <si>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</si>
  <si>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</si>
  <si>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</si>
  <si>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</si>
  <si>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</si>
  <si>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</si>
  <si>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</si>
  <si>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</si>
  <si>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</si>
  <si>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</si>
  <si>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</si>
  <si>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</si>
  <si>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</si>
  <si>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</si>
  <si>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</si>
  <si>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</si>
  <si>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</si>
  <si>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</si>
  <si>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</si>
  <si>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</si>
  <si>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</si>
  <si>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</si>
  <si>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</si>
  <si>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</si>
  <si>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</si>
  <si>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</si>
  <si>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</si>
  <si>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</si>
  <si>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</si>
  <si>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</si>
  <si>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</si>
  <si>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</si>
  <si>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</si>
  <si>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</si>
  <si>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</si>
  <si>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</si>
  <si>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</si>
  <si>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</si>
  <si>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</si>
  <si>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</si>
  <si>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</si>
  <si>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</si>
  <si>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</si>
  <si>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</si>
  <si>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</si>
  <si>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</si>
  <si>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</si>
  <si>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</si>
  <si>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</si>
  <si>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</si>
  <si>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</si>
  <si>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</si>
  <si>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</si>
  <si>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</si>
  <si>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</si>
  <si>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</si>
  <si>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</si>
  <si>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</si>
  <si>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</si>
  <si>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</si>
  <si>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</si>
  <si>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</si>
  <si>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</si>
  <si>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</si>
  <si>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</si>
  <si>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</si>
  <si>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</si>
  <si>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</si>
  <si>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</si>
  <si>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</si>
  <si>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</si>
  <si>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</si>
  <si>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</si>
  <si>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</si>
  <si>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</si>
  <si>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</si>
  <si>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</si>
  <si>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</si>
  <si>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</si>
  <si>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</si>
  <si>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</si>
  <si>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</si>
  <si>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</si>
  <si>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</si>
  <si>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</si>
  <si>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</si>
  <si>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</si>
  <si>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</si>
  <si>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</si>
  <si>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</si>
  <si>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</si>
  <si>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</si>
  <si>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</si>
  <si>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</si>
  <si>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</si>
  <si>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</si>
  <si>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</si>
  <si>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</si>
  <si>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</si>
  <si>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</si>
  <si>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</si>
  <si>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</si>
  <si>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</si>
  <si>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</si>
  <si>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</si>
  <si>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</si>
  <si>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</si>
  <si>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</si>
  <si>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</si>
  <si>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</si>
  <si>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</si>
  <si>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</si>
  <si>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</si>
  <si>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</si>
  <si>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</si>
  <si>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</si>
  <si>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</si>
  <si>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</si>
  <si>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</si>
  <si>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</si>
  <si>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</si>
  <si>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</si>
  <si>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</si>
  <si>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</si>
  <si>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</si>
  <si>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</si>
  <si>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</si>
  <si>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</si>
  <si>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</si>
  <si>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</si>
  <si>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</si>
  <si>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</si>
  <si>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</si>
  <si>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</si>
  <si>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</si>
  <si>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</si>
  <si>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</si>
  <si>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</si>
  <si>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</si>
  <si>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</si>
  <si>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</si>
  <si>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</si>
  <si>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</si>
  <si>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</si>
  <si>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</si>
  <si>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</si>
  <si>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</si>
  <si>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</si>
  <si>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</si>
  <si>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</si>
  <si>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</si>
  <si>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</si>
  <si>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</si>
  <si>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</si>
  <si>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</si>
  <si>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</si>
  <si>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</si>
  <si>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</si>
  <si>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</si>
  <si>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</si>
  <si>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</si>
  <si>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</si>
  <si>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</si>
  <si>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</si>
  <si>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</si>
  <si>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</si>
  <si>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</si>
  <si>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</si>
  <si>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</si>
  <si>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</si>
  <si>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</si>
  <si>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</si>
  <si>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</si>
  <si>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</si>
  <si>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</si>
  <si>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</si>
  <si>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</si>
  <si>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</si>
  <si>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</si>
  <si>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</si>
  <si>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</si>
  <si>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</si>
  <si>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</si>
  <si>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</si>
  <si>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</si>
  <si>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</si>
  <si>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</si>
  <si>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</si>
  <si>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</si>
  <si>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</si>
  <si>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</si>
  <si>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</si>
  <si>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</si>
  <si>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</si>
  <si>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</si>
  <si>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</si>
  <si>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</si>
  <si>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</si>
  <si>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</si>
  <si>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</si>
  <si>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</si>
  <si>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</si>
  <si>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</si>
  <si>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</si>
  <si>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</si>
  <si>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</si>
  <si>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</si>
  <si>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</si>
  <si>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</si>
  <si>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</si>
  <si>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</si>
  <si>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</si>
  <si>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</si>
  <si>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</si>
  <si>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</si>
  <si>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</si>
  <si>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</si>
  <si>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</si>
  <si>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</si>
  <si>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</si>
  <si>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</si>
  <si>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</si>
  <si>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</si>
  <si>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</si>
  <si>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</si>
  <si>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</si>
  <si>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</si>
  <si>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</si>
  <si>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</si>
  <si>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</si>
  <si>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</si>
  <si>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</si>
  <si>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</si>
  <si>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</si>
  <si>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</si>
  <si>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</si>
  <si>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</si>
  <si>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</si>
  <si>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</si>
  <si>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</si>
  <si>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</si>
  <si>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</si>
  <si>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</si>
  <si>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</si>
  <si>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</si>
  <si>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</si>
  <si>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</si>
  <si>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</si>
  <si>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</si>
  <si>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</si>
  <si>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</si>
  <si>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</si>
  <si>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</si>
  <si>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</si>
  <si>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</si>
  <si>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</si>
  <si>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</si>
  <si>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</si>
  <si>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</si>
  <si>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</si>
  <si>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</si>
  <si>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</si>
  <si>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</si>
  <si>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</si>
  <si>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</si>
  <si>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</si>
  <si>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</si>
  <si>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</si>
  <si>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</si>
  <si>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</si>
  <si>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</si>
  <si>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</si>
  <si>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</si>
  <si>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</si>
  <si>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</si>
  <si>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</si>
  <si>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</si>
  <si>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</si>
  <si>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</si>
  <si>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</si>
  <si>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</si>
  <si>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</si>
  <si>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</si>
  <si>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</si>
  <si>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</si>
  <si>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</si>
  <si>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</si>
  <si>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</si>
  <si>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</si>
  <si>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</si>
  <si>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</si>
  <si>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</si>
  <si>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</si>
  <si>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</si>
  <si>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</si>
  <si>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</si>
  <si>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</si>
  <si>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</si>
  <si>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</si>
  <si>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</si>
  <si>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</si>
  <si>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</si>
  <si>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</si>
  <si>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</si>
  <si>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</si>
  <si>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</si>
  <si>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</si>
  <si>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</si>
  <si>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</si>
  <si>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</si>
  <si>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</si>
  <si>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</si>
  <si>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</si>
  <si>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</si>
  <si>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</si>
  <si>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</si>
  <si>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</si>
  <si>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</si>
  <si>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</si>
  <si>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</si>
  <si>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</si>
  <si>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</si>
  <si>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</si>
  <si>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</si>
  <si>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</si>
  <si>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</si>
  <si>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</si>
  <si>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</si>
  <si>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</si>
  <si>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</si>
  <si>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</si>
  <si>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</si>
  <si>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</si>
  <si>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</si>
  <si>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</si>
  <si>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</si>
  <si>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</si>
  <si>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</si>
  <si>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</si>
  <si>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</si>
  <si>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</si>
  <si>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</si>
  <si>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</si>
  <si>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</si>
  <si>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</si>
  <si>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</si>
  <si>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</si>
  <si>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</si>
  <si>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</si>
  <si>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</si>
  <si>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</si>
  <si>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</si>
  <si>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</si>
  <si>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</si>
  <si>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</si>
  <si>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</si>
  <si>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</si>
  <si>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</si>
  <si>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</si>
  <si>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</si>
  <si>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</si>
  <si>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</si>
  <si>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</si>
  <si>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</si>
  <si>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</si>
  <si>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</si>
  <si>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</si>
  <si>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</si>
  <si>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</si>
  <si>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</si>
  <si>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</si>
  <si>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</si>
  <si>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</si>
  <si>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</si>
  <si>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</si>
  <si>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</si>
  <si>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</si>
  <si>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</si>
  <si>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</si>
  <si>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</si>
  <si>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</si>
  <si>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</si>
  <si>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</si>
  <si>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</si>
  <si>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</si>
  <si>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</si>
  <si>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</si>
  <si>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</si>
  <si>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</si>
  <si>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</si>
  <si>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</si>
  <si>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</si>
  <si>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</si>
  <si>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</si>
  <si>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</si>
  <si>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</si>
  <si>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</si>
  <si>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</si>
  <si>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</si>
  <si>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</si>
  <si>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</si>
  <si>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</si>
  <si>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</si>
  <si>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</si>
  <si>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</si>
  <si>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</si>
  <si>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</si>
  <si>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</si>
  <si>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</si>
  <si>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</si>
  <si>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</si>
  <si>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</si>
  <si>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</si>
  <si>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</si>
  <si>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</si>
  <si>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</si>
  <si>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</si>
  <si>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</si>
  <si>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</si>
  <si>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</si>
  <si>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</si>
  <si>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</si>
  <si>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</si>
  <si>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</si>
  <si>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</si>
  <si>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</si>
  <si>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</si>
  <si>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</si>
  <si>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</si>
  <si>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</si>
  <si>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</si>
  <si>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</si>
  <si>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</si>
  <si>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</si>
  <si>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</si>
  <si>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</si>
  <si>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</si>
  <si>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</si>
  <si>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</si>
  <si>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</si>
  <si>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</si>
  <si>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</si>
  <si>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</si>
  <si>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</si>
  <si>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</si>
  <si>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</si>
  <si>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</si>
  <si>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</si>
  <si>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</si>
  <si>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</si>
  <si>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</si>
  <si>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</si>
  <si>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</si>
  <si>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</si>
  <si>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</si>
  <si>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</si>
  <si>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</si>
  <si>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</si>
  <si>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</si>
  <si>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</si>
  <si>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</si>
  <si>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</si>
  <si>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</si>
  <si>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</si>
  <si>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</si>
  <si>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</si>
  <si>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</si>
  <si>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</si>
  <si>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</si>
  <si>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</si>
  <si>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</si>
  <si>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</si>
  <si>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</si>
  <si>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</si>
  <si>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</si>
  <si>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</si>
  <si>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</si>
  <si>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</si>
  <si>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</si>
  <si>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</si>
  <si>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</si>
  <si>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</si>
  <si>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</si>
  <si>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</si>
  <si>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</si>
  <si>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</si>
  <si>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</si>
  <si>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</si>
  <si>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</si>
  <si>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</si>
  <si>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</si>
  <si>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</si>
  <si>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</si>
  <si>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</si>
  <si>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</si>
  <si>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</si>
  <si>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</si>
  <si>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</si>
  <si>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</si>
  <si>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</si>
  <si>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</si>
  <si>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</si>
  <si>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</si>
  <si>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</si>
  <si>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</si>
  <si>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</si>
  <si>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</si>
  <si>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</si>
  <si>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</si>
  <si>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</si>
  <si>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</si>
  <si>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</si>
  <si>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</si>
  <si>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</si>
  <si>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</si>
  <si>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</si>
  <si>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</si>
  <si>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</si>
  <si>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</si>
  <si>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</si>
  <si>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</si>
  <si>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</si>
  <si>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</si>
  <si>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</si>
  <si>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</si>
  <si>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</si>
  <si>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</si>
  <si>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</si>
  <si>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</si>
  <si>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</si>
  <si>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</si>
  <si>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</si>
  <si>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</si>
  <si>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</si>
  <si>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</si>
  <si>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</si>
  <si>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</si>
  <si>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</si>
  <si>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</si>
  <si>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</si>
  <si>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</si>
  <si>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</si>
  <si>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</si>
  <si>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</si>
  <si>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</si>
  <si>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</si>
  <si>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</si>
  <si>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</si>
  <si>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</si>
  <si>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</si>
  <si>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</si>
  <si>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</si>
  <si>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</si>
  <si>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</si>
  <si>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</si>
  <si>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</si>
  <si>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</si>
  <si>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</si>
  <si>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</si>
  <si>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</si>
  <si>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</si>
  <si>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</si>
  <si>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</si>
  <si>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</si>
  <si>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</si>
  <si>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</si>
  <si>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</si>
  <si>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</si>
  <si>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</si>
  <si>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</si>
  <si>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</si>
  <si>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</si>
  <si>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</si>
  <si>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</si>
  <si>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</si>
  <si>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</si>
  <si>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</si>
  <si>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</si>
  <si>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</si>
  <si>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</si>
  <si>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</si>
  <si>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</si>
  <si>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</si>
  <si>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</si>
  <si>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</si>
  <si>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</si>
  <si>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</si>
  <si>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</si>
  <si>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</si>
  <si>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</si>
  <si>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</si>
  <si>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</si>
  <si>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</si>
  <si>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</si>
  <si>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</si>
  <si>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</si>
  <si>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</si>
  <si>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</si>
  <si>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</si>
  <si>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</si>
  <si>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</si>
  <si>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</si>
  <si>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</si>
  <si>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</si>
  <si>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</si>
  <si>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</si>
  <si>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</si>
  <si>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</si>
  <si>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</si>
  <si>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</si>
  <si>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</si>
  <si>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</si>
  <si>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</si>
  <si>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</si>
  <si>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</si>
  <si>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</si>
  <si>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</si>
  <si>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</si>
  <si>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</si>
  <si>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</si>
  <si>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</si>
  <si>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</si>
  <si>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</si>
  <si>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</si>
  <si>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</si>
  <si>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</si>
  <si>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</si>
  <si>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</si>
  <si>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</si>
  <si>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</si>
  <si>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</si>
  <si>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</si>
  <si>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</si>
  <si>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</si>
  <si>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</si>
  <si>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</si>
  <si>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</si>
  <si>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</si>
  <si>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</si>
  <si>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</si>
  <si>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</si>
  <si>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</si>
  <si>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</si>
  <si>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</si>
  <si>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</si>
  <si>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</si>
  <si>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</si>
  <si>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</si>
  <si>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</si>
  <si>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</si>
  <si>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</si>
  <si>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</si>
  <si>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</si>
  <si>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</si>
  <si>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</si>
  <si>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</si>
  <si>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</si>
  <si>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</si>
  <si>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</si>
  <si>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</si>
  <si>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</si>
  <si>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</si>
  <si>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</si>
  <si>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</si>
  <si>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</si>
  <si>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</si>
  <si>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</si>
  <si>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</si>
  <si>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</si>
  <si>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</si>
  <si>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</si>
  <si>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</si>
  <si>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</si>
  <si>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</si>
  <si>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</si>
  <si>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</si>
  <si>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</si>
  <si>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</si>
  <si>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</si>
  <si>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</si>
  <si>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</si>
  <si>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</si>
  <si>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</si>
  <si>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</si>
  <si>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</si>
  <si>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</si>
  <si>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</si>
  <si>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</si>
  <si>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</si>
  <si>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</si>
  <si>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</si>
  <si>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</si>
  <si>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</si>
  <si>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</si>
  <si>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</si>
  <si>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</si>
  <si>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</si>
  <si>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</si>
  <si>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</si>
  <si>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</si>
  <si>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</si>
  <si>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</si>
  <si>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</si>
  <si>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</si>
  <si>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</si>
  <si>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</si>
  <si>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</si>
  <si>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</si>
  <si>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</si>
  <si>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</si>
  <si>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</si>
  <si>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</si>
  <si>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</si>
  <si>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</si>
  <si>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</si>
  <si>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</si>
  <si>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</si>
  <si>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</si>
  <si>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</si>
  <si>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</si>
  <si>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</si>
  <si>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</si>
  <si>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</si>
  <si>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</si>
  <si>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</si>
  <si>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</si>
  <si>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</si>
  <si>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</si>
  <si>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</si>
  <si>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</si>
  <si>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</si>
  <si>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</si>
  <si>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</si>
  <si>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</si>
  <si>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</si>
  <si>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</si>
  <si>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</si>
  <si>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</si>
  <si>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</si>
  <si>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</si>
  <si>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</si>
  <si>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</si>
  <si>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</si>
  <si>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</si>
  <si>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</si>
  <si>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</si>
  <si>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</si>
  <si>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</si>
  <si>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</si>
  <si>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</si>
  <si>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</si>
  <si>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</si>
  <si>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</si>
  <si>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</si>
  <si>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</si>
  <si>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</si>
  <si>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</si>
  <si>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</si>
  <si>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</si>
  <si>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</si>
  <si>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</si>
  <si>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</si>
  <si>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</si>
  <si>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</si>
  <si>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</si>
  <si>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</si>
  <si>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</si>
  <si>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</si>
  <si>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</si>
  <si>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</si>
  <si>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</si>
  <si>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</si>
  <si>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</si>
  <si>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</si>
  <si>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</si>
  <si>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</si>
  <si>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</si>
  <si>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</si>
  <si>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</si>
  <si>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</si>
  <si>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</si>
  <si>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</si>
  <si>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</si>
  <si>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</si>
  <si>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</si>
  <si>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</si>
  <si>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</si>
  <si>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</si>
  <si>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</si>
  <si>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</si>
  <si>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</si>
  <si>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</si>
  <si>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</si>
  <si>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</si>
  <si>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</si>
  <si>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</si>
  <si>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</si>
  <si>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</si>
  <si>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</si>
  <si>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</si>
  <si>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</si>
  <si>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</si>
  <si>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</si>
  <si>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</si>
  <si>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</si>
  <si>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</si>
  <si>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</si>
  <si>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</si>
  <si>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</si>
  <si>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</si>
  <si>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</si>
  <si>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</si>
  <si>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</si>
  <si>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</si>
  <si>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</si>
  <si>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</si>
  <si>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</si>
  <si>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</si>
  <si>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</si>
  <si>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</si>
  <si>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</si>
  <si>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</si>
  <si>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</si>
  <si>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</si>
  <si>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</si>
  <si>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</si>
  <si>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</si>
  <si>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</si>
  <si>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</si>
  <si>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</si>
  <si>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</si>
  <si>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</si>
  <si>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</si>
  <si>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</si>
  <si>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</si>
  <si>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</si>
  <si>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</si>
  <si>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</si>
  <si>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</si>
  <si>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</si>
  <si>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</si>
  <si>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</si>
  <si>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</si>
  <si>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</si>
  <si>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</si>
  <si>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</si>
  <si>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</si>
  <si>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</si>
  <si>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</si>
  <si>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</si>
  <si>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</si>
  <si>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</si>
  <si>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</si>
  <si>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</si>
  <si>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</si>
  <si>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</si>
  <si>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</si>
  <si>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</si>
  <si>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</si>
  <si>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</si>
  <si>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</si>
  <si>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</si>
  <si>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</si>
  <si>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</si>
  <si>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</si>
  <si>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</si>
  <si>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</si>
  <si>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</si>
  <si>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</si>
  <si>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</si>
  <si>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</si>
  <si>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</si>
  <si>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</si>
  <si>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</si>
  <si>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</si>
  <si>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</si>
  <si>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</si>
  <si>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</si>
  <si>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</si>
  <si>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</si>
  <si>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</si>
  <si>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</si>
  <si>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</si>
  <si>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</si>
  <si>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</si>
  <si>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</si>
  <si>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</si>
  <si>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</si>
  <si>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</si>
  <si>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</si>
  <si>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</si>
  <si>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</si>
  <si>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</si>
  <si>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</si>
  <si>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</si>
  <si>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</si>
  <si>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</si>
  <si>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</si>
  <si>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</si>
  <si>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</si>
  <si>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</si>
  <si>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</si>
  <si>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</si>
  <si>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</si>
  <si>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</si>
  <si>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</si>
  <si>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</si>
  <si>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</si>
  <si>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</si>
  <si>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</si>
  <si>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</si>
  <si>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</si>
  <si>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</si>
  <si>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</si>
  <si>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</si>
  <si>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</si>
  <si>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</si>
  <si>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</si>
  <si>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</si>
  <si>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</si>
  <si>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</si>
  <si>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</si>
  <si>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</si>
  <si>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</si>
  <si>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</si>
  <si>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</si>
  <si>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</si>
  <si>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</si>
  <si>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</si>
  <si>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</si>
  <si>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</si>
  <si>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</si>
  <si>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</si>
  <si>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</si>
  <si>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</si>
  <si>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</si>
  <si>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</si>
  <si>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</si>
  <si>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</si>
  <si>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</si>
  <si>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</si>
  <si>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</si>
  <si>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</si>
  <si>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</si>
  <si>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</si>
  <si>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</si>
  <si>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</si>
  <si>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</si>
  <si>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</si>
  <si>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</si>
  <si>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</si>
  <si>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</si>
  <si>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</si>
  <si>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</si>
  <si>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</si>
  <si>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</si>
  <si>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</si>
  <si>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</si>
  <si>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</si>
  <si>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</si>
  <si>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</si>
  <si>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</si>
  <si>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</si>
  <si>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</si>
  <si>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</si>
  <si>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</si>
  <si>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</si>
  <si>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</si>
  <si>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</si>
  <si>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</si>
  <si>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</si>
  <si>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</si>
  <si>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</si>
  <si>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</si>
  <si>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</si>
  <si>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</si>
  <si>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</si>
  <si>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</si>
  <si>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</si>
  <si>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</si>
  <si>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</si>
  <si>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</si>
  <si>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</si>
  <si>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</si>
  <si>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</si>
  <si>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</si>
  <si>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</si>
  <si>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</si>
  <si>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</si>
  <si>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</si>
  <si>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</si>
  <si>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</si>
  <si>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</si>
  <si>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</si>
  <si>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</si>
  <si>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</si>
  <si>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</si>
  <si>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</si>
  <si>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</si>
  <si>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</si>
  <si>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</si>
  <si>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</si>
  <si>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</si>
  <si>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</si>
  <si>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</si>
  <si>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</si>
  <si>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</si>
  <si>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</si>
  <si>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</si>
  <si>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</si>
  <si>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</si>
  <si>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</si>
  <si>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</si>
  <si>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</si>
  <si>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</si>
  <si>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</si>
  <si>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</si>
  <si>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</si>
  <si>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</si>
  <si>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</si>
  <si>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</si>
  <si>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</si>
  <si>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</si>
  <si>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</si>
  <si>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</si>
  <si>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</si>
  <si>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</si>
  <si>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</si>
  <si>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</si>
  <si>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</si>
  <si>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</si>
  <si>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</si>
  <si>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</si>
  <si>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</si>
  <si>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</si>
  <si>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</si>
  <si>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</si>
  <si>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</si>
  <si>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</si>
  <si>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</si>
  <si>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</si>
  <si>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</si>
  <si>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</si>
  <si>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</si>
  <si>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</si>
  <si>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</si>
  <si>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</si>
  <si>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</si>
  <si>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</si>
  <si>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</si>
  <si>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</si>
  <si>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</si>
  <si>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</si>
  <si>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</si>
  <si>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</si>
  <si>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</si>
  <si>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</si>
  <si>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</si>
  <si>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</si>
  <si>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</si>
  <si>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</si>
  <si>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</si>
  <si>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</si>
  <si>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</si>
  <si>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</si>
  <si>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</si>
  <si>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</si>
  <si>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</si>
  <si>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</si>
  <si>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</si>
  <si>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</si>
  <si>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</si>
  <si>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</si>
  <si>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</si>
  <si>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</si>
  <si>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</si>
  <si>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</si>
  <si>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</si>
  <si>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</si>
  <si>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</si>
  <si>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</si>
  <si>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</si>
  <si>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</si>
  <si>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</si>
  <si>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</si>
  <si>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</si>
  <si>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</si>
  <si>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</si>
  <si>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</si>
  <si>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</si>
  <si>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</si>
  <si>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</si>
  <si>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</si>
  <si>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</si>
  <si>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</si>
  <si>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</si>
  <si>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</si>
  <si>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</si>
  <si>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</si>
  <si>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</si>
  <si>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</si>
  <si>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</si>
  <si>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</si>
  <si>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</si>
  <si>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</si>
  <si>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</si>
  <si>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</si>
  <si>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</si>
  <si>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</si>
  <si>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</si>
  <si>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</si>
  <si>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</si>
  <si>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</si>
  <si>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</si>
  <si>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</si>
  <si>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</si>
  <si>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</si>
  <si>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</si>
  <si>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</si>
  <si>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</si>
  <si>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</si>
  <si>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</si>
  <si>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</si>
  <si>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</si>
  <si>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</si>
  <si>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</si>
  <si>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</si>
  <si>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</si>
  <si>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</si>
  <si>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</si>
  <si>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</si>
  <si>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</si>
  <si>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</si>
  <si>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</si>
  <si>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</si>
  <si>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</si>
  <si>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</si>
  <si>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</si>
  <si>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</si>
  <si>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</si>
  <si>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</si>
  <si>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</si>
  <si>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</si>
  <si>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</si>
  <si>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</si>
  <si>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</si>
  <si>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</si>
  <si>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</si>
  <si>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</si>
  <si>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</si>
  <si>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</si>
  <si>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</si>
  <si>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</si>
  <si>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</si>
  <si>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</si>
  <si>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</si>
  <si>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</si>
  <si>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</si>
  <si>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</si>
  <si>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</si>
  <si>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</si>
  <si>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</si>
  <si>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</si>
  <si>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</si>
  <si>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</si>
  <si>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</si>
  <si>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</si>
  <si>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</si>
  <si>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</si>
  <si>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</si>
  <si>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</si>
  <si>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</si>
  <si>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</si>
  <si>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</si>
  <si>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</si>
  <si>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</si>
  <si>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</si>
  <si>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</si>
  <si>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</si>
  <si>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</si>
  <si>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</si>
  <si>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</si>
  <si>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</si>
  <si>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</si>
  <si>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</si>
  <si>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</si>
  <si>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</si>
  <si>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</si>
  <si>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</si>
  <si>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</si>
  <si>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</si>
  <si>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</si>
  <si>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</si>
  <si>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</si>
  <si>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</si>
  <si>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</si>
  <si>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</si>
  <si>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</si>
  <si>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</si>
  <si>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</si>
  <si>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</si>
  <si>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</si>
  <si>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</si>
  <si>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</si>
  <si>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</si>
  <si>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</si>
  <si>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</si>
  <si>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</si>
  <si>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</si>
  <si>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</si>
  <si>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</si>
  <si>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</si>
  <si>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</si>
  <si>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</si>
  <si>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</si>
  <si>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</si>
  <si>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</si>
  <si>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</si>
  <si>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</si>
  <si>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</si>
  <si>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</si>
  <si>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</si>
  <si>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</si>
  <si>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</si>
  <si>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</si>
  <si>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</si>
  <si>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</si>
  <si>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</si>
  <si>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</si>
  <si>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</si>
  <si>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</si>
  <si>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</si>
  <si>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</si>
  <si>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</si>
  <si>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</si>
  <si>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</si>
  <si>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</si>
  <si>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</si>
  <si>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</si>
  <si>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</si>
  <si>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</si>
  <si>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</si>
  <si>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</si>
  <si>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</si>
  <si>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</si>
  <si>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</si>
  <si>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</si>
  <si>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</si>
  <si>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</si>
  <si>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</si>
  <si>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</si>
  <si>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</si>
  <si>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</si>
  <si>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</si>
  <si>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</si>
  <si>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</si>
  <si>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</si>
  <si>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</si>
  <si>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</si>
  <si>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</si>
  <si>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</si>
  <si>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</si>
  <si>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</si>
  <si>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</si>
  <si>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</si>
  <si>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</si>
  <si>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</si>
  <si>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</si>
  <si>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</si>
  <si>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</si>
  <si>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</si>
  <si>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</si>
  <si>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</si>
  <si>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</si>
  <si>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</si>
  <si>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</si>
  <si>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</si>
  <si>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</si>
  <si>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</si>
  <si>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</si>
  <si>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</si>
  <si>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</si>
  <si>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</si>
  <si>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</si>
  <si>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</si>
  <si>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</si>
  <si>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</si>
  <si>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</si>
  <si>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</si>
  <si>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</si>
  <si>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</si>
  <si>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</si>
  <si>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</si>
  <si>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</si>
  <si>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</si>
  <si>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</si>
  <si>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</si>
  <si>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</si>
  <si>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</si>
  <si>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</si>
  <si>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</si>
  <si>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</si>
  <si>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</si>
  <si>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</si>
  <si>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</si>
  <si>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</si>
  <si>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</si>
  <si>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</si>
  <si>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</si>
  <si>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</si>
  <si>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</si>
  <si>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</si>
  <si>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</si>
  <si>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</si>
  <si>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</si>
  <si>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</si>
  <si>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</si>
  <si>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</si>
  <si>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</si>
  <si>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</si>
  <si>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</si>
  <si>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</si>
  <si>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</si>
  <si>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</si>
  <si>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</si>
  <si>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</si>
  <si>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</si>
  <si>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</si>
  <si>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</si>
  <si>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</si>
  <si>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</si>
  <si>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</si>
  <si>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</si>
  <si>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</si>
  <si>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</si>
  <si>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</si>
  <si>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</si>
  <si>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</si>
  <si>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</si>
  <si>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</si>
  <si>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</si>
  <si>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</si>
  <si>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</si>
  <si>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</si>
  <si>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</si>
  <si>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</si>
  <si>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</si>
  <si>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</si>
  <si>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</si>
  <si>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</si>
  <si>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</si>
  <si>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</si>
  <si>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</si>
  <si>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</si>
  <si>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</si>
  <si>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</si>
  <si>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</si>
  <si>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</si>
  <si>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</si>
  <si>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</si>
  <si>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</si>
  <si>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</si>
  <si>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</si>
  <si>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</si>
  <si>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</si>
  <si>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</si>
  <si>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</si>
  <si>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</si>
  <si>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</si>
  <si>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</si>
  <si>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</si>
  <si>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</si>
  <si>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</si>
  <si>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</si>
  <si>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</si>
  <si>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</si>
  <si>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</si>
  <si>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</si>
  <si>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</si>
  <si>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</si>
  <si>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</si>
  <si>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</si>
  <si>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</si>
  <si>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</si>
  <si>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</si>
  <si>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</si>
  <si>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</si>
  <si>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</si>
  <si>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</si>
  <si>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</si>
  <si>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</si>
  <si>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</si>
  <si>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</si>
  <si>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</si>
  <si>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</si>
  <si>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</si>
  <si>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</si>
  <si>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</si>
  <si>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</si>
  <si>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</si>
  <si>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</si>
  <si>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</si>
  <si>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</si>
  <si>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</si>
  <si>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</si>
  <si>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</si>
  <si>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</si>
  <si>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</si>
  <si>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</si>
  <si>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</si>
  <si>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</si>
  <si>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</si>
  <si>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</si>
  <si>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</si>
  <si>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</si>
  <si>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</si>
  <si>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</si>
  <si>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</si>
  <si>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</si>
  <si>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</si>
  <si>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</si>
  <si>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</si>
  <si>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</si>
  <si>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</si>
  <si>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</si>
  <si>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</si>
  <si>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</si>
  <si>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</si>
  <si>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</si>
  <si>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</si>
  <si>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</si>
  <si>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</si>
  <si>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</si>
  <si>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</si>
  <si>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</si>
  <si>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</si>
  <si>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</si>
  <si>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</si>
  <si>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</si>
  <si>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</si>
  <si>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</si>
  <si>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</si>
  <si>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</si>
  <si>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</si>
  <si>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</si>
  <si>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</si>
  <si>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</si>
  <si>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</si>
  <si>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</si>
  <si>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</si>
  <si>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</si>
  <si>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</si>
  <si>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</si>
  <si>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</si>
  <si>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</si>
  <si>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</si>
  <si>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</si>
  <si>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</si>
  <si>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</si>
  <si>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</si>
  <si>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</si>
  <si>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</si>
  <si>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</si>
  <si>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</si>
  <si>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</si>
  <si>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</si>
  <si>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</si>
  <si>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</si>
  <si>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</si>
  <si>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</si>
  <si>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</si>
  <si>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</si>
  <si>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</si>
  <si>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</si>
  <si>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</si>
  <si>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</si>
  <si>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</si>
  <si>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</si>
  <si>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</si>
  <si>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</si>
  <si>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</si>
  <si>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</si>
  <si>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</si>
  <si>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</si>
  <si>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</si>
  <si>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</si>
  <si>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</si>
  <si>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</si>
  <si>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</si>
  <si>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</si>
  <si>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</si>
  <si>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</si>
  <si>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</si>
  <si>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</si>
  <si>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</si>
  <si>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</si>
  <si>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</si>
  <si>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</si>
  <si>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</si>
  <si>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</si>
  <si>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</si>
  <si>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</si>
  <si>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</si>
  <si>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</si>
  <si>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</si>
  <si>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</si>
  <si>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</si>
  <si>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</si>
  <si>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</si>
  <si>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</si>
  <si>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</si>
  <si>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</si>
  <si>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</si>
  <si>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</si>
  <si>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</si>
  <si>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</si>
  <si>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</si>
  <si>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</si>
  <si>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</si>
  <si>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</si>
  <si>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</si>
  <si>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</si>
  <si>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</si>
  <si>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</si>
  <si>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</si>
  <si>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</si>
  <si>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</si>
  <si>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</si>
  <si>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</si>
  <si>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</si>
  <si>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</si>
  <si>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</si>
  <si>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</si>
  <si>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</si>
  <si>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</si>
  <si>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</si>
  <si>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</si>
  <si>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</si>
  <si>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</si>
  <si>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</si>
  <si>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</si>
  <si>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</si>
  <si>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</si>
  <si>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</si>
  <si>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</si>
  <si>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</si>
  <si>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</si>
  <si>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</si>
  <si>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</si>
  <si>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</si>
  <si>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</si>
  <si>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</si>
  <si>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</si>
  <si>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</si>
  <si>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</si>
  <si>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</si>
  <si>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</si>
  <si>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</si>
  <si>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</si>
  <si>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</si>
  <si>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</si>
  <si>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</si>
  <si>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</si>
  <si>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</si>
  <si>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</si>
  <si>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</si>
  <si>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</si>
  <si>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</si>
  <si>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</si>
  <si>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</si>
  <si>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</si>
  <si>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</si>
  <si>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</si>
  <si>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</si>
  <si>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</si>
  <si>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</si>
  <si>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</si>
  <si>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</si>
  <si>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</si>
  <si>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</si>
  <si>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</si>
  <si>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</si>
  <si>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</si>
  <si>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</si>
  <si>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</si>
  <si>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</si>
  <si>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</si>
  <si>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</si>
  <si>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</si>
  <si>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</si>
  <si>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</si>
  <si>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</si>
  <si>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</si>
  <si>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</si>
  <si>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</si>
  <si>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</si>
  <si>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</si>
  <si>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</si>
  <si>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</si>
  <si>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</si>
  <si>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</si>
  <si>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</si>
  <si>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</si>
  <si>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</si>
  <si>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</si>
  <si>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</si>
  <si>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</si>
  <si>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</si>
  <si>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</si>
  <si>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</si>
  <si>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</si>
  <si>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</si>
  <si>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</si>
  <si>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</si>
  <si>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</si>
  <si>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</si>
  <si>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</si>
  <si>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</si>
  <si>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</si>
  <si>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</si>
  <si>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</si>
  <si>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</si>
  <si>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</si>
  <si>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</si>
  <si>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</si>
  <si>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</si>
  <si>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</si>
  <si>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</si>
  <si>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</si>
  <si>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</si>
  <si>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</si>
  <si>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</si>
  <si>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</si>
  <si>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</si>
  <si>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</si>
  <si>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</si>
  <si>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</si>
  <si>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</si>
  <si>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</si>
  <si>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</si>
  <si>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</si>
  <si>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</si>
  <si>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</si>
  <si>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</si>
  <si>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</si>
  <si>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</si>
  <si>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</si>
  <si>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</si>
  <si>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</si>
  <si>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</si>
  <si>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</si>
  <si>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</si>
  <si>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</si>
  <si>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</si>
  <si>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</si>
  <si>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</si>
  <si>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</si>
  <si>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</si>
  <si>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</si>
  <si>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</si>
  <si>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</si>
  <si>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</si>
  <si>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</si>
  <si>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</si>
  <si>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</si>
  <si>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</si>
  <si>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</si>
  <si>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</si>
  <si>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</si>
  <si>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</si>
  <si>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</si>
  <si>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</si>
  <si>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</si>
  <si>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</si>
  <si>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</si>
  <si>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</si>
  <si>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</si>
  <si>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</si>
  <si>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</si>
  <si>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</si>
  <si>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</si>
  <si>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</si>
  <si>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</si>
  <si>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</si>
  <si>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</si>
  <si>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</si>
  <si>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</si>
  <si>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</si>
  <si>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</si>
  <si>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</si>
  <si>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</si>
  <si>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</si>
  <si>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</si>
  <si>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</si>
  <si>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</si>
  <si>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</si>
  <si>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</si>
  <si>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</si>
  <si>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</si>
  <si>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</si>
  <si>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</si>
  <si>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</si>
  <si>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</si>
  <si>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</si>
  <si>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</si>
  <si>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</si>
  <si>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</si>
  <si>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</si>
  <si>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</si>
  <si>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</si>
  <si>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</si>
  <si>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</si>
  <si>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</si>
  <si>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</si>
  <si>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</si>
  <si>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</si>
  <si>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</si>
  <si>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</si>
  <si>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</si>
  <si>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</si>
  <si>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</si>
  <si>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</si>
  <si>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</si>
  <si>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</si>
  <si>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</si>
  <si>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</si>
  <si>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</si>
  <si>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</si>
  <si>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</si>
  <si>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</si>
  <si>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</si>
  <si>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</si>
  <si>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</si>
  <si>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</si>
  <si>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</si>
  <si>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</si>
  <si>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</si>
  <si>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</si>
  <si>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</si>
  <si>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</si>
  <si>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</si>
  <si>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</si>
  <si>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</si>
  <si>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</si>
  <si>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</si>
  <si>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</si>
  <si>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</si>
  <si>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</si>
  <si>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</si>
  <si>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</si>
  <si>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</si>
  <si>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</si>
  <si>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</si>
  <si>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</si>
  <si>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</si>
  <si>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</si>
  <si>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</si>
  <si>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</si>
  <si>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</si>
  <si>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</si>
  <si>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</si>
  <si>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</si>
  <si>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</si>
  <si>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</si>
  <si>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</si>
  <si>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</si>
  <si>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</si>
  <si>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</si>
  <si>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</si>
  <si>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</si>
  <si>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</si>
  <si>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</si>
  <si>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</si>
  <si>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</si>
  <si>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</si>
  <si>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</si>
  <si>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</si>
  <si>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</si>
  <si>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</si>
  <si>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</si>
  <si>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</si>
  <si>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</si>
  <si>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</si>
  <si>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</si>
  <si>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</si>
  <si>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</si>
  <si>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</si>
  <si>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</si>
  <si>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</si>
  <si>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</si>
  <si>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</si>
  <si>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</si>
  <si>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</si>
  <si>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</si>
  <si>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</si>
  <si>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</si>
  <si>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</si>
  <si>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</si>
  <si>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</si>
  <si>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</si>
  <si>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</si>
  <si>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</si>
  <si>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</si>
  <si>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</si>
  <si>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</si>
  <si>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</si>
  <si>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</si>
  <si>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</si>
  <si>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</si>
  <si>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</si>
  <si>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</si>
  <si>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</si>
  <si>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</si>
  <si>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</si>
  <si>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</si>
  <si>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</si>
  <si>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</si>
  <si>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</si>
  <si>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</si>
  <si>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</si>
  <si>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</si>
  <si>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</si>
  <si>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</si>
  <si>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</si>
  <si>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</si>
  <si>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</si>
  <si>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</si>
  <si>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</si>
  <si>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</si>
  <si>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</si>
  <si>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</si>
  <si>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</si>
  <si>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</si>
  <si>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</si>
  <si>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</si>
  <si>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</si>
  <si>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</si>
  <si>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</si>
  <si>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</si>
  <si>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</si>
  <si>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</si>
  <si>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</si>
  <si>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</si>
  <si>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</si>
  <si>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</si>
  <si>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</si>
  <si>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</si>
  <si>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</si>
  <si>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</si>
  <si>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</si>
  <si>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</si>
  <si>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</si>
  <si>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</si>
  <si>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</si>
  <si>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</si>
  <si>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</si>
  <si>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</si>
  <si>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</si>
  <si>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</si>
  <si>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</si>
  <si>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</si>
  <si>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</si>
  <si>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</si>
  <si>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</si>
  <si>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</si>
  <si>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</si>
  <si>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</si>
  <si>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</si>
  <si>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</si>
  <si>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</si>
  <si>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</si>
  <si>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</si>
  <si>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</si>
  <si>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</si>
  <si>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</si>
  <si>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</si>
  <si>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</si>
  <si>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</si>
  <si>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</si>
  <si>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</si>
  <si>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</si>
  <si>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</si>
  <si>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</si>
  <si>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</si>
  <si>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</si>
  <si>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</si>
  <si>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</si>
  <si>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</si>
  <si>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</si>
  <si>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</si>
  <si>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</si>
  <si>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</si>
  <si>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</si>
  <si>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</si>
  <si>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</si>
  <si>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</si>
  <si>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</si>
  <si>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</si>
  <si>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</si>
  <si>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</si>
  <si>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</si>
  <si>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</si>
  <si>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</si>
  <si>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</si>
  <si>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</si>
  <si>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</si>
  <si>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</si>
  <si>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</si>
  <si>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</si>
  <si>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</si>
  <si>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</si>
  <si>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</si>
  <si>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</si>
  <si>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</si>
  <si>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</si>
  <si>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</si>
  <si>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</si>
  <si>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</si>
  <si>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</si>
  <si>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</si>
  <si>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</si>
  <si>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</si>
  <si>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</si>
  <si>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</si>
  <si>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</si>
  <si>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</si>
  <si>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</si>
  <si>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</si>
  <si>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</si>
  <si>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</si>
  <si>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</si>
  <si>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</si>
  <si>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</si>
  <si>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</si>
  <si>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</si>
  <si>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</si>
  <si>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</si>
  <si>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</si>
  <si>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</si>
  <si>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</si>
  <si>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</si>
  <si>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</si>
  <si>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</si>
  <si>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</si>
  <si>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</si>
  <si>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</si>
  <si>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</si>
  <si>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</si>
  <si>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</si>
  <si>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</si>
  <si>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</si>
  <si>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</si>
  <si>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</si>
  <si>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</si>
  <si>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</si>
  <si>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</si>
  <si>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</si>
  <si>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</si>
  <si>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</si>
  <si>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</si>
  <si>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</si>
  <si>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</si>
  <si>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</si>
  <si>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</si>
  <si>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</si>
  <si>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</si>
  <si>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</si>
  <si>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</si>
  <si>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</si>
  <si>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</si>
  <si>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</si>
  <si>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</si>
  <si>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</si>
  <si>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</si>
  <si>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</si>
  <si>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</si>
  <si>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</si>
  <si>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</si>
  <si>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</si>
  <si>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</si>
  <si>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</si>
  <si>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</si>
  <si>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</si>
  <si>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</si>
  <si>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</si>
  <si>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</si>
  <si>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</si>
  <si>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</si>
  <si>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</si>
  <si>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</si>
  <si>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</si>
  <si>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</si>
  <si>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</si>
  <si>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</si>
  <si>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</si>
  <si>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</si>
  <si>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</si>
  <si>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</si>
  <si>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</si>
  <si>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</si>
  <si>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</si>
  <si>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</si>
  <si>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</si>
  <si>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</si>
  <si>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</si>
  <si>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</si>
  <si>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</si>
  <si>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</si>
  <si>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</si>
  <si>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</si>
  <si>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</si>
  <si>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</si>
  <si>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</si>
  <si>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</si>
  <si>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</si>
  <si>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</si>
  <si>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</si>
  <si>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</si>
  <si>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</si>
  <si>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</si>
  <si>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</si>
  <si>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</si>
  <si>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</si>
  <si>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</si>
  <si>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</si>
  <si>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</si>
  <si>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</si>
  <si>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</si>
  <si>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</si>
  <si>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</si>
  <si>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</si>
  <si>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</si>
  <si>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</si>
  <si>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</si>
  <si>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</si>
  <si>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</si>
  <si>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</si>
  <si>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</si>
  <si>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</si>
  <si>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</si>
  <si>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</si>
  <si>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</si>
  <si>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</si>
  <si>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</si>
  <si>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</si>
  <si>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</si>
  <si>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</si>
  <si>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</si>
  <si>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</si>
  <si>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</si>
  <si>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</si>
  <si>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</si>
  <si>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</si>
  <si>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</si>
  <si>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</si>
  <si>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</si>
  <si>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</si>
  <si>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</si>
  <si>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</si>
  <si>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</si>
  <si>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</si>
  <si>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</si>
  <si>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</si>
  <si>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</si>
  <si>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</si>
  <si>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</si>
  <si>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</si>
  <si>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</si>
  <si>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</si>
  <si>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</si>
  <si>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</si>
  <si>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</si>
  <si>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</si>
  <si>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</si>
  <si>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</si>
  <si>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</si>
  <si>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</si>
  <si>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</si>
  <si>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</si>
  <si>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</si>
  <si>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</si>
  <si>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</si>
  <si>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</si>
  <si>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</si>
  <si>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</si>
  <si>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</si>
  <si>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</si>
  <si>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</si>
  <si>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</si>
  <si>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</si>
  <si>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</si>
  <si>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</si>
  <si>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</si>
  <si>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</si>
  <si>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</si>
  <si>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</si>
  <si>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</si>
  <si>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</si>
  <si>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</si>
  <si>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</si>
  <si>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</si>
  <si>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</si>
  <si>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</si>
  <si>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</si>
  <si>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</si>
  <si>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</si>
  <si>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</si>
  <si>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</si>
  <si>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</si>
  <si>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</si>
  <si>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</si>
  <si>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</si>
  <si>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</si>
  <si>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</si>
  <si>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</si>
  <si>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</si>
  <si>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</si>
  <si>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</si>
  <si>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</si>
  <si>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</si>
  <si>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</si>
  <si>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</si>
  <si>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</si>
  <si>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</si>
  <si>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</si>
  <si>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</si>
  <si>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</si>
  <si>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</si>
  <si>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</si>
  <si>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</si>
  <si>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</si>
  <si>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</si>
  <si>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</si>
  <si>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</si>
  <si>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</si>
  <si>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</si>
  <si>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</si>
  <si>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</si>
  <si>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</si>
  <si>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</si>
  <si>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</si>
  <si>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</si>
  <si>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</si>
  <si>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</si>
  <si>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</si>
  <si>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</si>
  <si>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</si>
  <si>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</si>
  <si>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</si>
  <si>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</si>
  <si>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</si>
  <si>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</si>
  <si>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</si>
  <si>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</si>
  <si>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</si>
  <si>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</si>
  <si>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</si>
  <si>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</si>
  <si>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</si>
  <si>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</si>
  <si>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</si>
  <si>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</si>
  <si>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</si>
  <si>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</si>
  <si>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</si>
  <si>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</si>
  <si>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</si>
  <si>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</si>
  <si>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</si>
  <si>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</si>
  <si>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</si>
  <si>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</si>
  <si>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</si>
  <si>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</si>
  <si>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</si>
  <si>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</si>
  <si>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</si>
  <si>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</si>
  <si>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</si>
  <si>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</si>
  <si>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</si>
  <si>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</si>
  <si>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</si>
  <si>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</si>
  <si>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</si>
  <si>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</si>
  <si>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</si>
  <si>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</si>
  <si>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</si>
  <si>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</si>
  <si>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</si>
  <si>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</si>
  <si>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</si>
  <si>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</si>
  <si>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</si>
  <si>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</si>
  <si>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</si>
  <si>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</si>
  <si>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</si>
  <si>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</si>
  <si>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</si>
  <si>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</si>
  <si>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</si>
  <si>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</si>
  <si>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</si>
  <si>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</si>
  <si>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</si>
  <si>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</si>
  <si>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</si>
  <si>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</si>
  <si>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</si>
  <si>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</si>
  <si>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</si>
  <si>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</si>
  <si>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</si>
  <si>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</si>
  <si>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</si>
  <si>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</si>
  <si>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</si>
  <si>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</si>
  <si>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</si>
  <si>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</si>
  <si>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</si>
  <si>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</si>
  <si>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</si>
  <si>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</si>
  <si>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</si>
  <si>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</si>
  <si>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</si>
  <si>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</si>
  <si>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</si>
  <si>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</si>
  <si>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</si>
  <si>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</si>
  <si>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</si>
  <si>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</si>
  <si>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</si>
  <si>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</si>
  <si>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</si>
  <si>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</si>
  <si>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</si>
  <si>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</si>
  <si>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</si>
  <si>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</si>
  <si>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</si>
  <si>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</si>
  <si>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</si>
  <si>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</si>
  <si>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</si>
  <si>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</si>
  <si>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</si>
  <si>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</si>
  <si>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</si>
  <si>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</si>
  <si>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</si>
  <si>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</si>
  <si>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</si>
  <si>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</si>
  <si>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</si>
  <si>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</si>
  <si>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</si>
  <si>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</si>
  <si>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</si>
  <si>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</si>
  <si>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</si>
  <si>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</si>
  <si>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</si>
  <si>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</si>
  <si>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</si>
  <si>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</si>
  <si>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</si>
  <si>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</si>
  <si>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</si>
  <si>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</si>
  <si>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</si>
  <si>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</si>
  <si>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</si>
  <si>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</si>
  <si>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</si>
  <si>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</si>
  <si>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</si>
  <si>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</si>
  <si>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</si>
  <si>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</si>
  <si>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</si>
  <si>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</si>
  <si>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</si>
  <si>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</si>
  <si>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</si>
  <si>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</si>
  <si>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</si>
  <si>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</si>
  <si>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</si>
  <si>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</si>
  <si>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</si>
  <si>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</si>
  <si>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</si>
  <si>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</si>
  <si>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</si>
  <si>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</si>
  <si>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</si>
  <si>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</si>
  <si>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</si>
  <si>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</si>
  <si>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</si>
  <si>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</si>
  <si>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</si>
  <si>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</si>
  <si>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</si>
  <si>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</si>
  <si>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</si>
  <si>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</si>
  <si>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</si>
  <si>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</si>
  <si>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</si>
  <si>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</si>
  <si>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</si>
  <si>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</si>
  <si>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</si>
  <si>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</si>
  <si>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</si>
  <si>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</si>
  <si>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</si>
  <si>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</si>
  <si>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</si>
  <si>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</si>
  <si>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</si>
  <si>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</si>
  <si>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</si>
  <si>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</si>
  <si>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</si>
  <si>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</si>
  <si>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</si>
  <si>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</si>
  <si>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</si>
  <si>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</si>
  <si>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</si>
  <si>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</si>
  <si>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</si>
  <si>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</si>
  <si>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</si>
  <si>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</si>
  <si>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</si>
  <si>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</si>
  <si>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</si>
  <si>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</si>
  <si>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</si>
  <si>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</si>
  <si>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</si>
  <si>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</si>
  <si>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</si>
  <si>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</si>
  <si>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</si>
  <si>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</si>
  <si>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</si>
  <si>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</si>
  <si>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</si>
  <si>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</si>
  <si>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</si>
  <si>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</si>
  <si>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</si>
  <si>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</si>
  <si>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</si>
  <si>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</si>
  <si>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</si>
  <si>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</si>
  <si>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</si>
  <si>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</si>
  <si>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</si>
  <si>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</si>
  <si>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</si>
  <si>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</si>
  <si>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</si>
  <si>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</si>
  <si>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</si>
  <si>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</si>
  <si>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</si>
  <si>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</si>
  <si>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</si>
  <si>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</si>
  <si>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</si>
  <si>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</si>
  <si>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</si>
  <si>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</si>
  <si>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</si>
  <si>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</si>
  <si>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</si>
  <si>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</si>
  <si>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</si>
  <si>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</si>
  <si>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</si>
  <si>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</si>
  <si>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</si>
  <si>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</si>
  <si>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</si>
  <si>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</si>
  <si>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</si>
  <si>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</si>
  <si>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</si>
  <si>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</si>
  <si>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</si>
  <si>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</si>
  <si>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</si>
  <si>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</si>
  <si>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</si>
  <si>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</si>
  <si>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</si>
  <si>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</si>
  <si>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</si>
  <si>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</si>
  <si>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</si>
  <si>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</si>
  <si>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</si>
  <si>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</si>
  <si>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</si>
  <si>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</si>
  <si>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</si>
  <si>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</si>
  <si>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</si>
  <si>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</si>
  <si>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</si>
  <si>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</si>
  <si>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</si>
  <si>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</si>
  <si>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</si>
  <si>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</si>
  <si>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</si>
  <si>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</si>
  <si>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</si>
  <si>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</si>
  <si>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</si>
  <si>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</si>
  <si>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</si>
  <si>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</si>
  <si>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</si>
  <si>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</si>
  <si>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</si>
  <si>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</si>
  <si>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</si>
  <si>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</si>
  <si>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</si>
  <si>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</si>
  <si>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</si>
  <si>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</si>
  <si>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</si>
  <si>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</si>
  <si>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</si>
  <si>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</si>
  <si>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</si>
  <si>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</si>
  <si>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</si>
  <si>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</si>
  <si>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</si>
  <si>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</si>
  <si>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</si>
  <si>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</si>
  <si>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</si>
  <si>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</si>
  <si>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</si>
  <si>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</si>
  <si>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</si>
  <si>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</si>
  <si>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</si>
  <si>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</si>
  <si>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</si>
  <si>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</si>
  <si>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</si>
  <si>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</si>
  <si>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</si>
  <si>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</si>
  <si>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</si>
  <si>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</si>
  <si>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</si>
  <si>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</si>
  <si>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</si>
  <si>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</si>
  <si>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</si>
  <si>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</si>
  <si>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</si>
  <si>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</si>
  <si>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</si>
  <si>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</si>
  <si>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</si>
  <si>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</si>
  <si>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</si>
  <si>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</si>
  <si>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</si>
  <si>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</si>
  <si>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</si>
  <si>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</si>
  <si>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</si>
  <si>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</si>
  <si>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</si>
  <si>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</si>
  <si>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</si>
  <si>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</si>
  <si>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</si>
  <si>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</si>
  <si>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</si>
  <si>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</si>
  <si>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</si>
  <si>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</si>
  <si>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</si>
  <si>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</si>
  <si>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</si>
  <si>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</si>
  <si>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</si>
  <si>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</si>
  <si>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</si>
  <si>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</si>
  <si>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</si>
  <si>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</si>
  <si>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</si>
  <si>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</si>
  <si>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</si>
  <si>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</si>
  <si>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</si>
  <si>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</si>
  <si>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</si>
  <si>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</si>
  <si>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</si>
  <si>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</si>
  <si>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</si>
  <si>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</si>
  <si>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</si>
  <si>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</si>
  <si>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</si>
  <si>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</si>
  <si>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</si>
  <si>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</si>
  <si>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</si>
  <si>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</si>
  <si>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</si>
  <si>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</si>
  <si>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</si>
  <si>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</si>
  <si>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</si>
  <si>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</si>
  <si>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</si>
  <si>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</si>
  <si>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</si>
  <si>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</si>
  <si>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</si>
  <si>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</si>
  <si>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</si>
  <si>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</si>
  <si>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</si>
  <si>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</si>
  <si>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</si>
  <si>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</si>
  <si>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</si>
  <si>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</si>
  <si>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</si>
  <si>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</si>
  <si>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</si>
  <si>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</si>
  <si>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</si>
  <si>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</si>
  <si>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</si>
  <si>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</si>
  <si>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</si>
  <si>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</si>
  <si>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</si>
  <si>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</si>
  <si>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</si>
  <si>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</si>
  <si>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</si>
  <si>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</si>
  <si>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</si>
  <si>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</si>
  <si>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</si>
  <si>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</si>
  <si>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</si>
  <si>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</si>
  <si>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</si>
  <si>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</si>
  <si>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</si>
  <si>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</si>
  <si>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</si>
  <si>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</si>
  <si>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</si>
  <si>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</si>
  <si>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</si>
  <si>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</si>
  <si>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</si>
  <si>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</si>
  <si>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</si>
  <si>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</si>
  <si>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</si>
  <si>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</si>
  <si>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</si>
  <si>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</si>
  <si>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</si>
  <si>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</si>
  <si>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</si>
  <si>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</si>
  <si>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</si>
  <si>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</si>
  <si>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</si>
  <si>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</si>
  <si>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</si>
  <si>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</si>
  <si>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</si>
  <si>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</si>
  <si>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</si>
  <si>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</si>
  <si>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</si>
  <si>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</si>
  <si>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</si>
  <si>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</si>
  <si>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</si>
  <si>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</si>
  <si>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</si>
  <si>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</si>
  <si>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</si>
  <si>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</si>
  <si>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</si>
  <si>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</si>
  <si>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</si>
  <si>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</si>
  <si>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</si>
  <si>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</si>
  <si>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</si>
  <si>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</si>
  <si>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</si>
  <si>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</si>
  <si>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</si>
  <si>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</si>
  <si>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</si>
  <si>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</si>
  <si>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</si>
  <si>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</si>
  <si>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</si>
  <si>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</si>
  <si>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</si>
  <si>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</si>
  <si>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</si>
  <si>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</si>
  <si>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</si>
  <si>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</si>
  <si>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</si>
  <si>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</si>
  <si>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</si>
  <si>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</si>
  <si>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</si>
  <si>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</si>
  <si>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</si>
  <si>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</si>
  <si>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</si>
  <si>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</si>
  <si>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</si>
  <si>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</si>
  <si>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</si>
  <si>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</si>
  <si>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</si>
  <si>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</si>
  <si>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</si>
  <si>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</si>
  <si>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</si>
  <si>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</si>
  <si>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</si>
  <si>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</si>
  <si>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</si>
  <si>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</si>
  <si>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</si>
  <si>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</si>
  <si>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</si>
  <si>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</si>
  <si>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</si>
  <si>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</si>
  <si>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</si>
  <si>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</si>
  <si>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</si>
  <si>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</si>
  <si>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</si>
  <si>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</si>
  <si>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</si>
  <si>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</si>
  <si>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</si>
  <si>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</si>
  <si>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</si>
  <si>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</si>
  <si>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</si>
  <si>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</si>
  <si>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</si>
  <si>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</si>
  <si>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</si>
  <si>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</si>
  <si>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</si>
  <si>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</si>
  <si>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</si>
  <si>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</si>
  <si>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</si>
  <si>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</si>
  <si>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</si>
  <si>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</si>
  <si>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</si>
  <si>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</si>
  <si>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</si>
  <si>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</si>
  <si>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</si>
  <si>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</si>
  <si>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</si>
  <si>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</si>
  <si>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</si>
  <si>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</si>
  <si>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</si>
  <si>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</si>
  <si>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</si>
  <si>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</si>
  <si>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</si>
  <si>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</si>
  <si>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</si>
  <si>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</si>
  <si>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</si>
  <si>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</si>
  <si>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</si>
  <si>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</si>
  <si>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</si>
  <si>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</si>
  <si>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</si>
  <si>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</si>
  <si>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</si>
  <si>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</si>
  <si>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</si>
  <si>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</si>
  <si>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</si>
  <si>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</si>
  <si>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</si>
  <si>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</si>
  <si>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</si>
  <si>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</si>
  <si>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</si>
  <si>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</si>
  <si>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</si>
  <si>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</si>
  <si>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</si>
  <si>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</si>
  <si>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</si>
  <si>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</si>
  <si>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</si>
  <si>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</si>
  <si>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</si>
  <si>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</si>
  <si>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</si>
  <si>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</si>
  <si>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</si>
  <si>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</si>
  <si>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</si>
  <si>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</si>
  <si>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</si>
  <si>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</si>
  <si>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</si>
  <si>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</si>
  <si>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</si>
  <si>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</si>
  <si>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</si>
  <si>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</si>
  <si>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</si>
  <si>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</si>
  <si>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</si>
  <si>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</si>
  <si>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</si>
  <si>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</si>
  <si>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</si>
  <si>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</si>
  <si>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</si>
  <si>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</si>
  <si>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</si>
  <si>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</si>
  <si>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</si>
  <si>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</si>
  <si>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</si>
  <si>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</si>
  <si>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</si>
  <si>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</si>
  <si>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</si>
  <si>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</si>
  <si>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</si>
  <si>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</si>
  <si>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</si>
  <si>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</si>
  <si>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</si>
  <si>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</si>
  <si>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</si>
  <si>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</si>
  <si>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</si>
  <si>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</si>
  <si>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</si>
  <si>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</si>
  <si>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</si>
  <si>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</si>
  <si>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</si>
  <si>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</si>
  <si>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</si>
  <si>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</si>
  <si>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</si>
  <si>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</si>
  <si>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</si>
  <si>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</si>
  <si>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</si>
  <si>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</si>
  <si>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</si>
  <si>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</si>
  <si>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</si>
  <si>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</si>
  <si>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</si>
  <si>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</si>
  <si>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</si>
  <si>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</si>
  <si>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</si>
  <si>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</si>
  <si>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</si>
  <si>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</si>
  <si>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</si>
  <si>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</si>
  <si>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</si>
  <si>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</si>
  <si>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</si>
  <si>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</si>
  <si>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</si>
  <si>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</si>
  <si>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</si>
  <si>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</si>
  <si>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</si>
  <si>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</si>
  <si>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</si>
  <si>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</si>
  <si>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</si>
  <si>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</si>
  <si>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</si>
  <si>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</si>
  <si>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</si>
  <si>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</si>
  <si>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</si>
  <si>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</si>
  <si>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</si>
  <si>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</si>
  <si>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</si>
  <si>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</si>
  <si>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</si>
  <si>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</si>
  <si>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</si>
  <si>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</si>
  <si>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</si>
  <si>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</si>
  <si>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</si>
  <si>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</si>
  <si>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</si>
  <si>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</si>
  <si>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</si>
  <si>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</si>
  <si>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</si>
  <si>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</si>
  <si>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</si>
  <si>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</si>
  <si>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</si>
  <si>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</si>
  <si>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</si>
  <si>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</si>
  <si>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</si>
  <si>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</si>
  <si>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</si>
  <si>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</si>
  <si>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</si>
  <si>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</si>
  <si>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</si>
  <si>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</si>
  <si>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</si>
  <si>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</si>
  <si>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</si>
  <si>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</si>
  <si>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</si>
  <si>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</si>
  <si>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</si>
  <si>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</si>
  <si>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</si>
  <si>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</si>
  <si>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</si>
  <si>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</si>
  <si>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</si>
  <si>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</si>
  <si>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</si>
  <si>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</si>
  <si>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</si>
  <si>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</si>
  <si>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</si>
  <si>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</si>
  <si>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</si>
  <si>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</si>
  <si>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</si>
  <si>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</si>
  <si>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</si>
  <si>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</si>
  <si>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</si>
  <si>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</si>
  <si>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</si>
  <si>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</si>
  <si>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</si>
  <si>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</si>
  <si>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</si>
  <si>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</si>
  <si>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</si>
  <si>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</si>
  <si>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</si>
  <si>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</si>
  <si>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</si>
  <si>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</si>
  <si>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</si>
  <si>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</si>
  <si>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</si>
  <si>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</si>
  <si>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</si>
  <si>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</si>
  <si>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</si>
  <si>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</si>
  <si>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</si>
  <si>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</si>
  <si>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</si>
  <si>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</si>
  <si>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</si>
  <si>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</si>
  <si>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</si>
  <si>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</si>
  <si>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</si>
  <si>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</si>
  <si>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</si>
  <si>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</si>
  <si>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</si>
  <si>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</si>
  <si>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</si>
  <si>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</si>
  <si>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</si>
  <si>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</si>
  <si>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</si>
  <si>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</si>
  <si>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</si>
  <si>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</si>
  <si>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</si>
  <si>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</si>
  <si>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</si>
  <si>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</si>
  <si>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</si>
  <si>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</si>
  <si>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</si>
  <si>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</si>
  <si>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</si>
  <si>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</si>
  <si>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</si>
  <si>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</si>
  <si>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</si>
  <si>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</si>
  <si>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</si>
  <si>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</si>
  <si>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</si>
  <si>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</si>
  <si>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</si>
  <si>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</si>
  <si>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</si>
  <si>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</si>
  <si>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</si>
  <si>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</si>
  <si>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</si>
  <si>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</si>
  <si>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</si>
  <si>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</si>
  <si>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</si>
  <si>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</si>
  <si>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</si>
  <si>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</si>
  <si>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</si>
  <si>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</si>
  <si>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</si>
  <si>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</si>
  <si>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</si>
  <si>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</si>
  <si>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</si>
  <si>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</si>
  <si>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</si>
  <si>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</si>
  <si>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</si>
  <si>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</si>
  <si>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</si>
  <si>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</si>
  <si>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</si>
  <si>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</si>
  <si>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</si>
  <si>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</si>
  <si>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</si>
  <si>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</si>
  <si>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</si>
  <si>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</si>
  <si>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</si>
  <si>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</si>
  <si>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</si>
  <si>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</si>
  <si>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</si>
  <si>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</si>
  <si>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</si>
  <si>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</si>
  <si>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</si>
  <si>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</si>
  <si>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</si>
  <si>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</si>
  <si>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</si>
  <si>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</si>
  <si>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</si>
  <si>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</si>
  <si>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</si>
  <si>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</si>
  <si>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</si>
  <si>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</si>
  <si>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</si>
  <si>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</si>
  <si>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</si>
  <si>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</si>
  <si>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</si>
  <si>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</si>
  <si>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</si>
  <si>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</si>
  <si>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</si>
  <si>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</si>
  <si>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</si>
  <si>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</si>
  <si>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</si>
  <si>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</si>
  <si>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</si>
  <si>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</si>
  <si>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</si>
  <si>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</si>
  <si>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</si>
  <si>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</si>
  <si>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</si>
  <si>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</si>
  <si>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</si>
  <si>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</si>
  <si>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</si>
  <si>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</si>
  <si>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</si>
  <si>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</si>
  <si>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</si>
  <si>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</si>
  <si>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</si>
  <si>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</si>
  <si>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</si>
  <si>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</si>
  <si>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</si>
  <si>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</si>
  <si>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</si>
  <si>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</si>
  <si>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</si>
  <si>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</si>
  <si>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</si>
  <si>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</si>
  <si>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</si>
  <si>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</si>
  <si>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</si>
  <si>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</si>
  <si>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</si>
  <si>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</si>
  <si>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</si>
  <si>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</si>
  <si>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</si>
  <si>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</si>
  <si>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</si>
  <si>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</si>
  <si>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</si>
  <si>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</si>
  <si>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</si>
  <si>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</si>
  <si>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</si>
  <si>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</si>
  <si>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</si>
  <si>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</si>
  <si>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</si>
  <si>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</si>
  <si>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</si>
  <si>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</si>
  <si>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</si>
  <si>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</si>
  <si>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</si>
  <si>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</si>
  <si>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</si>
  <si>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</si>
  <si>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</si>
  <si>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</si>
  <si>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</si>
  <si>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</si>
  <si>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</si>
  <si>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</si>
  <si>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</si>
  <si>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</si>
  <si>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</si>
  <si>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</si>
  <si>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</si>
  <si>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</si>
  <si>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</si>
  <si>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</si>
  <si>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</si>
  <si>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</si>
  <si>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</si>
  <si>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</si>
  <si>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</si>
  <si>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</si>
  <si>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</si>
  <si>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</si>
  <si>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</si>
  <si>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</si>
  <si>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</si>
  <si>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</si>
  <si>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</si>
  <si>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</si>
  <si>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</si>
  <si>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</si>
  <si>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</si>
  <si>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</si>
  <si>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</si>
  <si>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</si>
  <si>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</si>
  <si>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</si>
  <si>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</si>
  <si>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</si>
  <si>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</si>
  <si>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</si>
  <si>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</si>
  <si>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</si>
  <si>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</si>
  <si>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</si>
  <si>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</si>
  <si>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</si>
  <si>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</si>
  <si>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</si>
  <si>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</si>
  <si>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</si>
  <si>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</si>
  <si>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</si>
  <si>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</si>
  <si>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</si>
  <si>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</si>
  <si>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</si>
  <si>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</si>
  <si>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</si>
  <si>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</si>
  <si>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</si>
  <si>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</si>
  <si>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</si>
  <si>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</si>
  <si>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</si>
  <si>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</si>
  <si>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</si>
  <si>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</si>
  <si>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</si>
  <si>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</si>
  <si>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</si>
  <si>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</si>
  <si>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</si>
  <si>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</si>
  <si>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</si>
  <si>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</si>
  <si>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</si>
  <si>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</si>
  <si>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</si>
  <si>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</si>
  <si>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</si>
  <si>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</si>
  <si>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</si>
  <si>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</si>
  <si>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</si>
  <si>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</si>
  <si>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</si>
  <si>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</si>
  <si>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</si>
  <si>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</si>
  <si>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</si>
  <si>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</si>
  <si>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</si>
  <si>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</si>
  <si>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</si>
  <si>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</si>
  <si>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</si>
  <si>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</si>
  <si>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</si>
  <si>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</si>
  <si>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</si>
  <si>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</si>
  <si>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</si>
  <si>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</si>
  <si>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</si>
  <si>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</si>
  <si>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</si>
  <si>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</si>
  <si>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</si>
  <si>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</si>
  <si>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</si>
  <si>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</si>
  <si>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</si>
  <si>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</si>
  <si>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</si>
  <si>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</si>
  <si>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</si>
  <si>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</si>
  <si>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</si>
  <si>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</si>
  <si>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</si>
  <si>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</si>
  <si>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</si>
  <si>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</si>
  <si>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</si>
  <si>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</si>
  <si>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</si>
  <si>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</si>
  <si>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</si>
  <si>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</si>
  <si>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</si>
  <si>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</si>
  <si>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</si>
  <si>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</si>
  <si>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</si>
  <si>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</si>
  <si>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</si>
  <si>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</si>
  <si>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</si>
  <si>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</si>
  <si>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</si>
  <si>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</si>
  <si>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</si>
  <si>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</si>
  <si>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</si>
  <si>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</si>
  <si>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</si>
  <si>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</si>
  <si>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</si>
  <si>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</si>
  <si>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</si>
  <si>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</si>
  <si>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</si>
  <si>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</si>
  <si>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</si>
  <si>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</si>
  <si>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</si>
  <si>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</si>
  <si>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</si>
  <si>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</si>
  <si>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</si>
  <si>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</si>
  <si>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</si>
  <si>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</si>
  <si>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</si>
  <si>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</si>
  <si>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</si>
  <si>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</si>
  <si>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</si>
  <si>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</si>
  <si>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</si>
  <si>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</si>
  <si>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</si>
  <si>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</si>
  <si>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</si>
  <si>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</si>
  <si>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</si>
  <si>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</si>
  <si>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</si>
  <si>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</si>
  <si>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</si>
  <si>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</si>
  <si>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</si>
  <si>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</si>
  <si>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</si>
  <si>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</si>
  <si>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</si>
  <si>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</si>
  <si>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</si>
  <si>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</si>
  <si>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</si>
  <si>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</si>
  <si>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</si>
  <si>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</si>
  <si>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</si>
  <si>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</si>
  <si>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</si>
  <si>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</si>
  <si>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</si>
  <si>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</si>
  <si>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</si>
  <si>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</si>
  <si>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</si>
  <si>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</si>
  <si>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</si>
  <si>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</si>
  <si>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</si>
  <si>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</si>
  <si>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</si>
  <si>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</si>
  <si>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</si>
  <si>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</si>
  <si>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</si>
  <si>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</si>
  <si>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</si>
  <si>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</si>
  <si>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</si>
  <si>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</si>
  <si>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</si>
  <si>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</si>
  <si>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</si>
  <si>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</si>
  <si>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</si>
  <si>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</si>
  <si>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</si>
  <si>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</si>
  <si>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</si>
  <si>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</si>
  <si>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</si>
  <si>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</si>
  <si>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</si>
  <si>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</si>
  <si>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</si>
  <si>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</si>
  <si>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</si>
  <si>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</si>
  <si>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</si>
  <si>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</si>
  <si>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</si>
  <si>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</si>
  <si>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</si>
  <si>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</si>
  <si>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</si>
  <si>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</si>
  <si>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</si>
  <si>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</si>
  <si>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</si>
  <si>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</si>
  <si>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</si>
  <si>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</si>
  <si>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</si>
  <si>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</si>
  <si>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</si>
  <si>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</si>
  <si>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</si>
  <si>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</si>
  <si>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</si>
  <si>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</si>
  <si>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</si>
  <si>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</si>
  <si>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</si>
  <si>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</si>
  <si>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</si>
  <si>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</si>
  <si>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</si>
  <si>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</si>
  <si>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</si>
  <si>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</si>
  <si>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</si>
  <si>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</si>
  <si>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</si>
  <si>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</si>
  <si>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</si>
  <si>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</si>
  <si>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</si>
  <si>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</si>
  <si>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</si>
  <si>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</si>
  <si>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</si>
  <si>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</si>
  <si>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</si>
  <si>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</si>
  <si>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</si>
  <si>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</si>
  <si>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</si>
  <si>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</si>
  <si>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</si>
  <si>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</si>
  <si>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</si>
  <si>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</si>
  <si>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</si>
  <si>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</si>
  <si>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</si>
  <si>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</si>
  <si>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</si>
  <si>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</si>
  <si>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</si>
  <si>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</si>
  <si>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</si>
  <si>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</si>
  <si>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</si>
  <si>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</si>
  <si>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</si>
  <si>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</si>
  <si>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</si>
  <si>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</si>
  <si>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</si>
  <si>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</si>
  <si>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</si>
  <si>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</si>
  <si>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</si>
  <si>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</si>
  <si>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</si>
  <si>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</si>
  <si>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</si>
  <si>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</si>
  <si>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</si>
  <si>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</si>
  <si>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</si>
  <si>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</si>
  <si>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</si>
  <si>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</si>
  <si>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</si>
  <si>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</si>
  <si>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</si>
  <si>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</si>
  <si>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</si>
  <si>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</si>
  <si>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</si>
  <si>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</si>
  <si>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</si>
  <si>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</si>
  <si>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</si>
  <si>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</si>
  <si>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</si>
  <si>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</si>
  <si>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</si>
  <si>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</si>
  <si>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</si>
  <si>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</si>
  <si>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</si>
  <si>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</si>
  <si>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</si>
  <si>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</si>
  <si>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</si>
  <si>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</si>
  <si>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</si>
  <si>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</si>
  <si>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</si>
  <si>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</si>
  <si>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</si>
  <si>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</si>
  <si>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</si>
  <si>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</si>
  <si>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</si>
  <si>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</si>
  <si>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</si>
  <si>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</si>
  <si>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</si>
  <si>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</si>
  <si>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</si>
  <si>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</si>
  <si>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</si>
  <si>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</si>
  <si>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</si>
  <si>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</si>
  <si>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</si>
  <si>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</si>
  <si>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</si>
  <si>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</si>
  <si>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</si>
  <si>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</si>
  <si>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</si>
  <si>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</si>
  <si>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</si>
  <si>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</si>
  <si>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</si>
  <si>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</si>
  <si>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</si>
  <si>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</si>
  <si>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</si>
  <si>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</si>
  <si>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</si>
  <si>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</si>
  <si>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</si>
  <si>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</si>
  <si>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</si>
  <si>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</si>
  <si>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</si>
  <si>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</si>
  <si>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</si>
  <si>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</si>
  <si>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</si>
  <si>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</si>
  <si>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</si>
  <si>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</si>
  <si>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</si>
  <si>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</si>
  <si>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</si>
  <si>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</si>
  <si>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</si>
  <si>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</si>
  <si>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</si>
  <si>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</si>
  <si>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</si>
  <si>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</si>
  <si>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</si>
  <si>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</si>
  <si>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</si>
  <si>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</si>
  <si>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</si>
  <si>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</si>
  <si>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</si>
  <si>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</si>
  <si>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</si>
  <si>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</si>
  <si>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</si>
  <si>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</si>
  <si>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</si>
  <si>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</si>
  <si>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</si>
  <si>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</si>
  <si>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</si>
  <si>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</si>
  <si>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</si>
  <si>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</si>
  <si>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</si>
  <si>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</si>
  <si>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</si>
  <si>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</si>
  <si>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</si>
  <si>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</si>
  <si>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</si>
  <si>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</si>
  <si>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</si>
  <si>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</si>
  <si>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</si>
  <si>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</si>
  <si>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</si>
  <si>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</si>
  <si>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</si>
  <si>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</si>
  <si>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</si>
  <si>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</si>
  <si>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</si>
  <si>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</si>
  <si>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</si>
  <si>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</si>
  <si>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</si>
  <si>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</si>
  <si>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</si>
  <si>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</si>
  <si>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</si>
  <si>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</si>
  <si>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</si>
  <si>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</si>
  <si>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</si>
  <si>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</si>
  <si>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</si>
  <si>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</si>
  <si>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</si>
  <si>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</si>
  <si>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</si>
  <si>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</si>
  <si>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</si>
  <si>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</si>
  <si>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</si>
  <si>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</si>
  <si>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</si>
  <si>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</si>
  <si>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</si>
  <si>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</si>
  <si>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</si>
  <si>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</si>
  <si>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</si>
  <si>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</si>
  <si>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</si>
  <si>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</si>
  <si>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</si>
  <si>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</si>
  <si>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</si>
  <si>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</si>
  <si>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</si>
  <si>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</si>
  <si>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</si>
  <si>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</si>
  <si>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</si>
  <si>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</si>
  <si>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</si>
  <si>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</si>
  <si>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</si>
  <si>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</si>
  <si>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</si>
  <si>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</si>
  <si>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</si>
  <si>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</si>
  <si>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</si>
  <si>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</si>
  <si>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</si>
  <si>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</si>
  <si>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</si>
  <si>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</si>
  <si>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</si>
  <si>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</si>
  <si>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</si>
  <si>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</si>
  <si>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</si>
  <si>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</si>
  <si>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</si>
  <si>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</si>
  <si>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</si>
  <si>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</si>
  <si>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</si>
  <si>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</si>
  <si>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</si>
  <si>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</si>
  <si>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</si>
  <si>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</si>
  <si>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</si>
  <si>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</si>
  <si>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</si>
  <si>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</si>
  <si>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</si>
  <si>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</si>
  <si>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</si>
  <si>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</si>
  <si>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</si>
  <si>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</si>
  <si>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</si>
  <si>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</si>
  <si>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</si>
  <si>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</si>
  <si>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</si>
  <si>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</si>
  <si>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</si>
  <si>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</si>
  <si>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</si>
  <si>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</si>
  <si>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</si>
  <si>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</si>
  <si>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</si>
  <si>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</si>
  <si>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</si>
  <si>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</si>
  <si>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</si>
  <si>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</si>
  <si>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</si>
  <si>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</si>
  <si>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</si>
  <si>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</si>
  <si>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</si>
  <si>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</si>
  <si>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</si>
  <si>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</si>
  <si>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</si>
  <si>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</si>
  <si>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</si>
  <si>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</si>
  <si>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</si>
  <si>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</si>
  <si>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</si>
  <si>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</si>
  <si>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</si>
  <si>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</si>
  <si>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</si>
  <si>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</si>
  <si>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</si>
  <si>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</si>
  <si>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</si>
  <si>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</si>
  <si>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</si>
  <si>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</si>
  <si>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</si>
  <si>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</si>
  <si>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</si>
  <si>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</si>
  <si>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</si>
  <si>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</si>
  <si>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</si>
  <si>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</si>
  <si>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</si>
  <si>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</si>
  <si>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</si>
  <si>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</si>
  <si>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</si>
  <si>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</si>
  <si>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</si>
  <si>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</si>
  <si>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</si>
  <si>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</si>
  <si>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</si>
  <si>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</si>
  <si>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</si>
  <si>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</si>
  <si>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</si>
  <si>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</si>
  <si>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</si>
  <si>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</si>
  <si>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</si>
  <si>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</si>
  <si>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</si>
  <si>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</si>
  <si>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</si>
  <si>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</si>
  <si>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</si>
  <si>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</si>
  <si>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</si>
  <si>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</si>
  <si>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</si>
  <si>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</si>
  <si>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</si>
  <si>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</si>
  <si>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</si>
  <si>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</si>
  <si>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</si>
  <si>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</si>
  <si>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</si>
  <si>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</si>
  <si>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</si>
  <si>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</si>
  <si>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</si>
  <si>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</si>
  <si>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</si>
  <si>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</si>
  <si>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</si>
  <si>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</si>
  <si>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</si>
  <si>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</si>
  <si>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</si>
  <si>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</si>
  <si>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</si>
  <si>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</si>
  <si>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</si>
  <si>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</si>
  <si>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</si>
  <si>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</si>
  <si>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</si>
  <si>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</si>
  <si>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</si>
  <si>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</si>
  <si>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</si>
  <si>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</si>
  <si>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</si>
  <si>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</si>
  <si>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</si>
  <si>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</si>
  <si>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</si>
  <si>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</si>
  <si>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</si>
  <si>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</si>
  <si>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</si>
  <si>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</si>
  <si>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</si>
  <si>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</si>
  <si>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</si>
  <si>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</si>
  <si>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</si>
  <si>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</si>
  <si>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</si>
  <si>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</si>
  <si>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</si>
  <si>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</si>
  <si>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</si>
  <si>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</si>
  <si>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</si>
  <si>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</si>
  <si>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</si>
  <si>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</si>
  <si>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</si>
  <si>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</si>
  <si>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</si>
  <si>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</si>
  <si>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</si>
  <si>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</si>
  <si>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</si>
  <si>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</si>
  <si>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</si>
  <si>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</si>
  <si>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</si>
  <si>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</si>
  <si>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</si>
  <si>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</si>
  <si>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</si>
  <si>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</si>
  <si>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</si>
  <si>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</si>
  <si>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</si>
  <si>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</si>
  <si>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</si>
  <si>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</si>
  <si>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</si>
  <si>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</si>
  <si>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</si>
  <si>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</si>
  <si>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</si>
  <si>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</si>
  <si>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</si>
  <si>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</si>
  <si>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</si>
  <si>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</si>
  <si>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</si>
  <si>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</si>
  <si>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</si>
  <si>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</si>
  <si>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</si>
  <si>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</si>
  <si>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</si>
  <si>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</si>
  <si>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</si>
  <si>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</si>
  <si>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</si>
  <si>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</si>
  <si>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</si>
  <si>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</si>
  <si>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</si>
  <si>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</si>
  <si>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</si>
  <si>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</si>
  <si>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</si>
  <si>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</si>
  <si>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</si>
  <si>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</si>
  <si>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</si>
  <si>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</si>
  <si>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</si>
  <si>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</si>
  <si>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</si>
  <si>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</si>
  <si>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</si>
  <si>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</si>
  <si>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</si>
  <si>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</si>
  <si>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</si>
  <si>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</si>
  <si>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</si>
  <si>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</si>
  <si>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</si>
  <si>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</si>
  <si>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</si>
  <si>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</si>
  <si>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</si>
  <si>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</si>
  <si>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</si>
  <si>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</si>
  <si>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</si>
  <si>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</si>
  <si>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</si>
  <si>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</si>
  <si>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</si>
  <si>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</si>
  <si>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</si>
  <si>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</si>
  <si>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</si>
  <si>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</si>
  <si>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</si>
  <si>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</si>
  <si>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</si>
  <si>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</si>
  <si>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</si>
  <si>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</si>
  <si>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</si>
  <si>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</si>
  <si>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</si>
  <si>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</si>
  <si>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</si>
  <si>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</si>
  <si>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</si>
  <si>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</si>
  <si>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</si>
  <si>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</si>
  <si>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</si>
  <si>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</si>
  <si>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</si>
  <si>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</si>
  <si>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</si>
  <si>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</si>
  <si>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</si>
  <si>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</si>
  <si>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</si>
  <si>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</si>
  <si>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</si>
  <si>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</si>
  <si>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</si>
  <si>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</si>
  <si>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</si>
  <si>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</si>
  <si>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</si>
  <si>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</si>
  <si>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</si>
  <si>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</si>
  <si>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</si>
  <si>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</si>
  <si>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</si>
  <si>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</si>
  <si>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</si>
  <si>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</si>
  <si>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</si>
  <si>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</si>
  <si>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</si>
  <si>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</si>
  <si>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</si>
  <si>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</si>
  <si>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</si>
  <si>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</si>
  <si>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</si>
  <si>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</si>
  <si>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</si>
  <si>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</si>
  <si>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</si>
  <si>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</si>
  <si>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</si>
  <si>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</si>
  <si>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</si>
  <si>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</si>
  <si>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</si>
  <si>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</si>
  <si>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</si>
  <si>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</si>
  <si>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</si>
  <si>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</si>
  <si>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</si>
  <si>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</si>
  <si>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</si>
  <si>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</si>
  <si>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</si>
  <si>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</si>
  <si>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</si>
  <si>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</si>
  <si>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</si>
  <si>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</si>
  <si>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</si>
  <si>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</si>
  <si>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</si>
  <si>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</si>
  <si>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</si>
  <si>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</si>
  <si>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</si>
  <si>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</si>
  <si>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</si>
  <si>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</si>
  <si>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</si>
  <si>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</si>
  <si>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</si>
  <si>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</si>
  <si>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</si>
  <si>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</si>
  <si>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</si>
  <si>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</si>
  <si>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</si>
  <si>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</si>
  <si>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</si>
  <si>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</si>
  <si>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</si>
  <si>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</si>
  <si>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</si>
  <si>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</si>
  <si>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</si>
  <si>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</si>
  <si>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</si>
  <si>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</si>
  <si>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</si>
  <si>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</si>
  <si>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</si>
  <si>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</si>
  <si>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</si>
  <si>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</si>
  <si>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</si>
  <si>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</si>
  <si>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</si>
  <si>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</si>
  <si>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</si>
  <si>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</si>
  <si>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</si>
  <si>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</si>
  <si>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</si>
  <si>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</si>
  <si>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</si>
  <si>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</si>
  <si>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</si>
  <si>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</si>
  <si>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</si>
  <si>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</si>
  <si>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</si>
  <si>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</si>
  <si>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</si>
  <si>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</si>
  <si>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</si>
  <si>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</si>
  <si>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</si>
  <si>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</si>
  <si>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</si>
  <si>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</si>
  <si>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</si>
  <si>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</si>
  <si>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</si>
  <si>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</si>
  <si>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</si>
  <si>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</si>
  <si>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</si>
  <si>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</si>
  <si>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</si>
  <si>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</si>
  <si>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</si>
  <si>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</si>
  <si>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</si>
  <si>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</si>
  <si>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</si>
  <si>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</si>
  <si>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</si>
  <si>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</si>
  <si>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</si>
  <si>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</si>
  <si>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</si>
  <si>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</si>
  <si>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</si>
  <si>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</si>
  <si>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</si>
  <si>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</si>
  <si>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</si>
  <si>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</si>
  <si>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</si>
  <si>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</si>
  <si>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</si>
  <si>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</si>
  <si>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</si>
  <si>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</si>
  <si>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</si>
  <si>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</si>
  <si>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</si>
  <si>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</si>
  <si>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</si>
  <si>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</si>
  <si>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</si>
  <si>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</si>
  <si>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</si>
  <si>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</si>
  <si>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</si>
  <si>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</si>
  <si>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</si>
  <si>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</si>
  <si>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</si>
  <si>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</si>
  <si>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</si>
  <si>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</si>
  <si>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</si>
  <si>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</si>
  <si>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</si>
  <si>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</si>
  <si>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</si>
  <si>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</si>
  <si>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</si>
  <si>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</si>
  <si>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</si>
  <si>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</si>
  <si>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</si>
  <si>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</si>
  <si>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</si>
  <si>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</si>
  <si>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</si>
  <si>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</si>
  <si>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</si>
  <si>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</si>
  <si>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</si>
  <si>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</si>
  <si>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</si>
  <si>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</si>
  <si>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</si>
  <si>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</si>
  <si>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</si>
  <si>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</si>
  <si>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</si>
  <si>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</si>
  <si>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</si>
  <si>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</si>
  <si>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</si>
  <si>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</si>
  <si>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</si>
  <si>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</si>
  <si>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</si>
  <si>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</si>
  <si>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</si>
  <si>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</si>
  <si>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</si>
  <si>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</si>
  <si>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</si>
  <si>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</si>
  <si>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</si>
  <si>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</si>
  <si>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</si>
  <si>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</si>
  <si>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</si>
  <si>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</si>
  <si>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</si>
  <si>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</si>
  <si>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</si>
  <si>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</si>
  <si>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</si>
  <si>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</si>
  <si>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</si>
  <si>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</si>
  <si>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</si>
  <si>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</si>
  <si>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</si>
  <si>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</si>
  <si>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</si>
  <si>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</si>
  <si>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</si>
  <si>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</si>
  <si>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</si>
  <si>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</si>
  <si>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</si>
  <si>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</si>
  <si>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</si>
  <si>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</si>
  <si>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</si>
  <si>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</si>
  <si>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</si>
  <si>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</si>
  <si>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</si>
  <si>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</si>
  <si>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</si>
  <si>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</si>
  <si>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</si>
  <si>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</si>
  <si>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</si>
  <si>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</si>
  <si>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</si>
  <si>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</si>
  <si>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</si>
  <si>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</si>
  <si>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</si>
  <si>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</si>
  <si>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</si>
  <si>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</si>
  <si>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</si>
  <si>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</si>
  <si>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</si>
  <si>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</si>
  <si>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</si>
  <si>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</si>
  <si>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</si>
  <si>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</si>
  <si>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</si>
  <si>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</si>
  <si>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</si>
  <si>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</si>
  <si>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</si>
  <si>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</si>
  <si>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</si>
  <si>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</si>
  <si>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</si>
  <si>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</si>
  <si>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</si>
  <si>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</si>
  <si>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</si>
  <si>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</si>
  <si>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</si>
  <si>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</si>
  <si>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</si>
  <si>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</si>
  <si>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</si>
  <si>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</si>
  <si>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</si>
  <si>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</si>
  <si>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</si>
  <si>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</si>
  <si>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</si>
  <si>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</si>
  <si>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</si>
  <si>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</si>
  <si>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</si>
  <si>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</si>
  <si>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</si>
  <si>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</si>
  <si>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</si>
  <si>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</si>
  <si>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</si>
  <si>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</si>
  <si>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</si>
  <si>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</si>
  <si>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</si>
  <si>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</si>
  <si>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</si>
  <si>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</si>
  <si>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</si>
  <si>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</si>
  <si>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</si>
  <si>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</si>
  <si>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</si>
  <si>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</si>
  <si>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</si>
  <si>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</si>
  <si>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</si>
  <si>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</si>
  <si>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</si>
  <si>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</si>
  <si>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</si>
  <si>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</si>
  <si>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</si>
  <si>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</si>
  <si>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</si>
  <si>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</si>
  <si>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</si>
  <si>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</si>
  <si>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</si>
  <si>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</si>
  <si>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</si>
  <si>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</si>
  <si>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</si>
  <si>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</si>
  <si>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</si>
  <si>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</si>
  <si>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</si>
  <si>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</si>
  <si>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</si>
  <si>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</si>
  <si>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</si>
  <si>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</si>
  <si>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</si>
  <si>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</si>
  <si>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</si>
  <si>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</si>
  <si>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</si>
  <si>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</si>
  <si>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</si>
  <si>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</si>
  <si>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</si>
  <si>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</si>
  <si>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</si>
  <si>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</si>
  <si>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</si>
  <si>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</si>
  <si>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</si>
  <si>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</si>
  <si>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</si>
  <si>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</si>
  <si>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</si>
  <si>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</si>
  <si>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</si>
  <si>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</si>
  <si>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</si>
  <si>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</si>
  <si>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</si>
  <si>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</si>
  <si>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</si>
  <si>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</si>
  <si>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</si>
  <si>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</si>
  <si>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</si>
  <si>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</si>
  <si>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</si>
  <si>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</si>
  <si>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</si>
  <si>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</si>
  <si>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</si>
  <si>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</si>
  <si>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</si>
  <si>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</si>
  <si>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</si>
  <si>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</si>
  <si>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</si>
  <si>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</si>
  <si>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</si>
  <si>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</si>
  <si>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</si>
  <si>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</si>
  <si>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</si>
  <si>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</si>
  <si>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</si>
  <si>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</si>
  <si>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</si>
  <si>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</si>
  <si>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</si>
  <si>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</si>
  <si>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</si>
  <si>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</si>
  <si>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</si>
  <si>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</si>
  <si>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</si>
  <si>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</si>
  <si>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</si>
  <si>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</si>
  <si>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</si>
  <si>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</si>
  <si>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</si>
  <si>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</si>
  <si>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</si>
  <si>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</si>
  <si>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</si>
  <si>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</si>
  <si>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</si>
  <si>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</si>
  <si>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</si>
  <si>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</si>
  <si>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</si>
  <si>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</si>
  <si>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</si>
  <si>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</si>
  <si>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</si>
  <si>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</si>
  <si>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</si>
  <si>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</si>
  <si>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</si>
  <si>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</si>
  <si>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</si>
  <si>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</si>
  <si>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</si>
  <si>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</si>
  <si>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</si>
  <si>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</si>
  <si>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</si>
  <si>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</si>
  <si>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</si>
  <si>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</si>
  <si>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</si>
  <si>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</si>
  <si>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</si>
  <si>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</si>
  <si>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</si>
  <si>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</si>
  <si>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</si>
  <si>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</si>
  <si>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</si>
  <si>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</si>
  <si>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</si>
  <si>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</si>
  <si>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</si>
  <si>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</si>
  <si>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</si>
  <si>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</si>
  <si>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</si>
  <si>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</si>
  <si>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</si>
  <si>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</si>
  <si>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</si>
  <si>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</si>
  <si>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</si>
  <si>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</si>
  <si>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</si>
  <si>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</si>
  <si>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</si>
  <si>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</si>
  <si>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</si>
  <si>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</si>
  <si>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</si>
  <si>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</si>
  <si>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</si>
  <si>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</si>
  <si>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</si>
  <si>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</si>
  <si>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</si>
  <si>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</si>
  <si>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</si>
  <si>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</si>
  <si>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</si>
  <si>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</si>
  <si>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</si>
  <si>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</si>
  <si>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</si>
  <si>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</si>
  <si>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</si>
  <si>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</si>
  <si>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</si>
  <si>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</si>
  <si>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</si>
  <si>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</si>
  <si>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</si>
  <si>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</si>
  <si>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</si>
  <si>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</si>
  <si>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</si>
  <si>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</si>
  <si>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</si>
  <si>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</si>
  <si>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</si>
  <si>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</si>
  <si>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</si>
  <si>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</si>
  <si>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</si>
  <si>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</si>
  <si>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</si>
  <si>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</si>
  <si>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</si>
  <si>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</si>
  <si>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</si>
  <si>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</si>
  <si>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</si>
  <si>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</si>
  <si>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</si>
  <si>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</si>
  <si>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</si>
  <si>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</si>
  <si>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</si>
  <si>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</si>
  <si>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</si>
  <si>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</si>
  <si>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</si>
  <si>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</si>
  <si>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</si>
  <si>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</si>
  <si>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</si>
  <si>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</si>
  <si>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</si>
  <si>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</si>
  <si>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</si>
  <si>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</si>
  <si>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</si>
  <si>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</si>
  <si>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</si>
  <si>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</si>
  <si>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</si>
  <si>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</si>
  <si>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</si>
  <si>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</si>
  <si>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</si>
  <si>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</si>
  <si>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</si>
  <si>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</si>
  <si>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</si>
  <si>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</si>
  <si>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</si>
  <si>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</si>
  <si>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</si>
  <si>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</si>
  <si>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</si>
  <si>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</si>
  <si>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</si>
  <si>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</si>
  <si>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</si>
  <si>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</si>
  <si>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</si>
  <si>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</si>
  <si>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</si>
  <si>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</si>
  <si>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</si>
  <si>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</si>
  <si>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</si>
  <si>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</si>
  <si>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</si>
  <si>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</si>
  <si>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</si>
  <si>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</si>
  <si>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</si>
  <si>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</si>
  <si>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</si>
  <si>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</si>
  <si>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</si>
  <si>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</si>
  <si>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</si>
  <si>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</si>
  <si>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</si>
  <si>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</si>
  <si>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</si>
  <si>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</si>
  <si>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</si>
  <si>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</si>
  <si>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</si>
  <si>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</si>
  <si>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</si>
  <si>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</si>
  <si>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</si>
  <si>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</si>
  <si>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</si>
  <si>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</si>
  <si>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</si>
  <si>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</si>
  <si>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</si>
  <si>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</si>
  <si>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</si>
  <si>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</si>
  <si>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</si>
  <si>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</si>
  <si>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</si>
  <si>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</si>
  <si>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</si>
  <si>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</si>
  <si>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</si>
  <si>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</si>
  <si>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</si>
  <si>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</si>
  <si>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</si>
  <si>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</si>
  <si>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</si>
  <si>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</si>
  <si>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</si>
  <si>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</si>
  <si>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</si>
  <si>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</si>
  <si>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</si>
  <si>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</si>
  <si>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</si>
  <si>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</si>
  <si>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</si>
  <si>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</si>
  <si>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</si>
  <si>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</si>
  <si>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</si>
  <si>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</si>
  <si>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</si>
  <si>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</si>
  <si>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</si>
  <si>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</si>
  <si>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</si>
  <si>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</si>
  <si>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</si>
  <si>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</si>
  <si>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</si>
  <si>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</si>
  <si>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</si>
  <si>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</si>
  <si>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</si>
  <si>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</si>
  <si>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</si>
  <si>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</si>
  <si>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</si>
  <si>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</si>
  <si>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</si>
  <si>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</si>
  <si>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</si>
  <si>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</si>
  <si>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</si>
  <si>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</si>
  <si>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</si>
  <si>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</si>
  <si>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</si>
  <si>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</si>
  <si>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</si>
  <si>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</si>
  <si>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</si>
  <si>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</si>
  <si>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</si>
  <si>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</si>
  <si>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</si>
  <si>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</si>
  <si>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</si>
  <si>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</si>
  <si>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</si>
  <si>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</si>
  <si>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</si>
  <si>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</si>
  <si>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</si>
  <si>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</si>
  <si>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</si>
  <si>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</si>
  <si>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</si>
  <si>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</si>
  <si>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</si>
  <si>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</si>
  <si>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</si>
  <si>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</si>
  <si>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</si>
  <si>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</si>
  <si>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</si>
  <si>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</si>
  <si>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</si>
  <si>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</si>
  <si>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</si>
  <si>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</si>
  <si>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</si>
  <si>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</si>
  <si>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</si>
  <si>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</si>
  <si>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</si>
  <si>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</si>
  <si>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</si>
  <si>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</si>
  <si>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</si>
  <si>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</si>
  <si>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</si>
  <si>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</si>
  <si>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</si>
  <si>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</si>
  <si>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</si>
  <si>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</si>
  <si>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</si>
  <si>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</si>
  <si>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</si>
  <si>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</si>
  <si>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</si>
  <si>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</si>
  <si>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</si>
  <si>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</si>
  <si>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</si>
  <si>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</si>
  <si>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</si>
  <si>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</si>
  <si>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</si>
  <si>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</si>
  <si>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</si>
  <si>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</si>
  <si>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</si>
  <si>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</si>
  <si>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</si>
  <si>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</si>
  <si>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</si>
  <si>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</si>
  <si>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</si>
  <si>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</si>
  <si>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</si>
  <si>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</si>
  <si>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</si>
  <si>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</si>
  <si>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</si>
  <si>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</si>
  <si>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</si>
  <si>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</si>
  <si>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</si>
  <si>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</si>
  <si>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</si>
  <si>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</si>
  <si>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</si>
  <si>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</si>
  <si>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</si>
  <si>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</si>
  <si>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</si>
  <si>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</si>
  <si>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</si>
  <si>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</si>
  <si>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</si>
  <si>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</si>
  <si>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</si>
  <si>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</si>
  <si>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</si>
  <si>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</si>
  <si>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</si>
  <si>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</si>
  <si>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</si>
  <si>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</si>
  <si>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</si>
  <si>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</si>
  <si>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</si>
  <si>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</si>
  <si>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</si>
  <si>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</si>
  <si>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</si>
  <si>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</si>
  <si>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</si>
  <si>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</si>
  <si>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</si>
  <si>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</si>
  <si>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</si>
  <si>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</si>
  <si>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</si>
  <si>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</si>
  <si>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</si>
  <si>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</si>
  <si>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</si>
  <si>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</si>
  <si>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</si>
  <si>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</si>
  <si>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</si>
  <si>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</si>
  <si>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</si>
  <si>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</si>
  <si>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</si>
  <si>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</si>
  <si>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</si>
  <si>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</si>
  <si>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</si>
  <si>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</si>
  <si>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</si>
  <si>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</si>
  <si>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</si>
  <si>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</si>
  <si>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</si>
  <si>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</si>
  <si>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</si>
  <si>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</si>
  <si>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</si>
  <si>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</si>
  <si>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</si>
  <si>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</si>
  <si>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</si>
  <si>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</si>
  <si>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</si>
  <si>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</si>
  <si>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</si>
  <si>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</si>
  <si>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</si>
  <si>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</si>
  <si>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</si>
  <si>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</si>
  <si>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</si>
  <si>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</si>
  <si>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</si>
  <si>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</si>
  <si>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</si>
  <si>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</si>
  <si>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</si>
  <si>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</si>
  <si>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</si>
  <si>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</si>
  <si>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</si>
  <si>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</si>
  <si>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</si>
  <si>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</si>
  <si>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</si>
  <si>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</si>
  <si>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</si>
  <si>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</si>
  <si>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</si>
  <si>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</si>
  <si>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</si>
  <si>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</si>
  <si>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</si>
  <si>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</si>
  <si>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</si>
  <si>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</si>
  <si>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</si>
  <si>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</si>
  <si>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</si>
  <si>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</si>
  <si>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</si>
  <si>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</si>
  <si>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</si>
  <si>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</si>
  <si>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</si>
  <si>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</si>
  <si>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</si>
  <si>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</si>
  <si>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</si>
  <si>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</si>
  <si>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</si>
  <si>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</si>
  <si>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</si>
  <si>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</si>
  <si>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</si>
  <si>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</si>
  <si>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</si>
  <si>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</si>
  <si>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</si>
  <si>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</si>
  <si>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</si>
  <si>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</si>
  <si>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</si>
  <si>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</si>
  <si>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</si>
  <si>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</si>
  <si>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</si>
  <si>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</si>
  <si>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</si>
  <si>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</si>
  <si>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</si>
  <si>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</si>
  <si>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</si>
  <si>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</si>
  <si>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</si>
  <si>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</si>
  <si>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</si>
  <si>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</si>
  <si>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</si>
  <si>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</si>
  <si>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</si>
  <si>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</si>
  <si>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</si>
  <si>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</si>
  <si>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</si>
  <si>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</si>
  <si>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</si>
  <si>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</si>
  <si>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</si>
  <si>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</si>
  <si>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</si>
  <si>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</si>
  <si>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</si>
  <si>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</si>
  <si>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</si>
  <si>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</si>
  <si>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</si>
  <si>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</si>
  <si>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</si>
  <si>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</si>
  <si>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</si>
  <si>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</si>
  <si>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</si>
  <si>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</si>
  <si>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</si>
  <si>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</si>
  <si>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</si>
  <si>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</si>
  <si>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</si>
  <si>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</si>
  <si>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</si>
  <si>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</si>
  <si>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</si>
  <si>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</si>
  <si>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</si>
  <si>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</si>
  <si>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</si>
  <si>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</si>
  <si>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</si>
  <si>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</si>
  <si>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</si>
  <si>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</si>
  <si>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</si>
  <si>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</si>
  <si>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</si>
  <si>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</si>
  <si>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</si>
  <si>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</si>
  <si>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</si>
  <si>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</si>
  <si>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</si>
  <si>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</si>
  <si>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</si>
  <si>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</si>
  <si>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</si>
  <si>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</si>
  <si>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</si>
  <si>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</si>
  <si>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</si>
  <si>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</si>
  <si>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</si>
  <si>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</si>
  <si>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</si>
  <si>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</si>
  <si>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</si>
  <si>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</si>
  <si>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</si>
  <si>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</si>
  <si>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</si>
  <si>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</si>
  <si>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</si>
  <si>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</si>
  <si>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</si>
  <si>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</si>
  <si>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</si>
  <si>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</si>
  <si>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</si>
  <si>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</si>
  <si>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</si>
  <si>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</si>
  <si>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</si>
  <si>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</si>
  <si>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</si>
  <si>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</si>
  <si>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</si>
  <si>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</si>
  <si>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</si>
  <si>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</si>
  <si>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</si>
  <si>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</si>
  <si>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</si>
  <si>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</si>
  <si>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</si>
  <si>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</si>
  <si>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</si>
  <si>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</si>
  <si>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</si>
  <si>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</si>
  <si>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</si>
  <si>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</si>
  <si>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</si>
  <si>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</si>
  <si>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</si>
  <si>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</si>
  <si>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</si>
  <si>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</si>
  <si>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</si>
  <si>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</si>
  <si>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</si>
  <si>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</si>
  <si>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</si>
  <si>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</si>
  <si>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</si>
  <si>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</si>
  <si>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</si>
  <si>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</si>
  <si>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</si>
  <si>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</si>
  <si>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</si>
  <si>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</si>
  <si>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</si>
  <si>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</si>
  <si>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</si>
  <si>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</si>
  <si>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</si>
  <si>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</si>
  <si>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</si>
  <si>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</si>
  <si>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</si>
  <si>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</si>
  <si>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</si>
  <si>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</si>
  <si>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</si>
  <si>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</si>
  <si>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</si>
  <si>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</si>
  <si>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</si>
  <si>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</si>
  <si>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</si>
  <si>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</si>
  <si>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</si>
  <si>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</si>
  <si>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</si>
  <si>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</si>
  <si>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</si>
  <si>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</si>
  <si>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</si>
  <si>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</si>
  <si>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</si>
  <si>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</si>
  <si>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</si>
  <si>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</si>
  <si>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</si>
  <si>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</si>
  <si>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</si>
  <si>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</si>
  <si>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</si>
  <si>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</si>
  <si>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</si>
  <si>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</si>
  <si>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</si>
  <si>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</si>
  <si>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</si>
  <si>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</si>
  <si>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</si>
  <si>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</si>
  <si>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</si>
  <si>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</si>
  <si>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</si>
  <si>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</si>
  <si>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</si>
  <si>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</si>
  <si>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</si>
  <si>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</si>
  <si>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</si>
  <si>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</si>
  <si>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</si>
  <si>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</si>
  <si>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</si>
  <si>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</si>
  <si>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</si>
  <si>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</si>
  <si>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</si>
  <si>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</si>
  <si>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</si>
  <si>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</si>
  <si>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</si>
  <si>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</si>
  <si>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</si>
  <si>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</si>
  <si>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</si>
  <si>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</si>
  <si>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</si>
  <si>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</si>
  <si>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</si>
  <si>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</si>
  <si>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</si>
  <si>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</si>
  <si>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</si>
  <si>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</si>
  <si>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</si>
  <si>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</si>
  <si>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</si>
  <si>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</si>
  <si>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</si>
  <si>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</si>
  <si>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</si>
  <si>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</si>
  <si>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</si>
  <si>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</si>
  <si>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</si>
  <si>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</si>
  <si>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</si>
  <si>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</si>
  <si>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</si>
  <si>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</si>
  <si>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</si>
  <si>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</si>
  <si>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</si>
  <si>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</si>
  <si>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</si>
  <si>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</si>
  <si>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</si>
  <si>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</si>
  <si>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</si>
  <si>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</si>
  <si>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</si>
  <si>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</si>
  <si>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</si>
  <si>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</si>
  <si>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</si>
  <si>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</si>
  <si>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</si>
  <si>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</si>
  <si>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</si>
  <si>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</si>
  <si>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</si>
  <si>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</si>
  <si>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</si>
  <si>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</si>
  <si>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</si>
  <si>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</si>
  <si>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</si>
  <si>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</si>
  <si>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</si>
  <si>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</si>
  <si>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</si>
  <si>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</si>
  <si>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</si>
  <si>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</si>
  <si>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</si>
  <si>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</si>
  <si>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</si>
  <si>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</si>
  <si>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</si>
  <si>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</si>
  <si>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</si>
  <si>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</si>
  <si>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</si>
  <si>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</si>
  <si>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</si>
  <si>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</si>
  <si>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</si>
  <si>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</si>
  <si>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</si>
  <si>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</si>
  <si>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</si>
  <si>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</si>
  <si>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</si>
  <si>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</si>
  <si>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</si>
  <si>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</si>
  <si>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</si>
  <si>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</si>
  <si>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</si>
  <si>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</si>
  <si>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</si>
  <si>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</si>
  <si>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</si>
  <si>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</si>
  <si>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</si>
  <si>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</si>
  <si>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</si>
  <si>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</si>
  <si>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</si>
  <si>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</si>
  <si>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</si>
  <si>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</si>
  <si>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</si>
  <si>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</si>
  <si>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</si>
  <si>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</si>
  <si>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</si>
  <si>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</si>
  <si>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</si>
  <si>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</si>
  <si>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</si>
  <si>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</si>
  <si>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</si>
  <si>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</si>
  <si>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</si>
  <si>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</si>
  <si>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</si>
  <si>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</si>
  <si>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</si>
  <si>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</si>
  <si>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</si>
  <si>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</si>
  <si>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</si>
  <si>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</si>
  <si>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</si>
  <si>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</si>
  <si>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</si>
  <si>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</si>
  <si>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</si>
  <si>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</si>
  <si>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</si>
  <si>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</si>
  <si>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</si>
  <si>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</si>
  <si>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</si>
  <si>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</si>
  <si>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</si>
  <si>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</si>
  <si>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</si>
  <si>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</si>
  <si>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</si>
  <si>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</si>
  <si>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</si>
  <si>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</si>
  <si>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</si>
  <si>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</si>
  <si>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</si>
  <si>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</si>
  <si>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</si>
  <si>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</si>
  <si>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</si>
  <si>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</si>
  <si>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</si>
  <si>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</si>
  <si>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</si>
  <si>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</si>
  <si>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</si>
  <si>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</si>
  <si>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</si>
  <si>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</si>
  <si>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</si>
  <si>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</si>
  <si>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</si>
  <si>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</si>
  <si>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</si>
  <si>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</si>
  <si>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</si>
  <si>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</si>
  <si>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</si>
  <si>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</si>
  <si>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</si>
  <si>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</si>
  <si>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</si>
  <si>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</si>
  <si>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</si>
  <si>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</si>
  <si>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</si>
  <si>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</si>
  <si>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</si>
  <si>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</si>
  <si>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</si>
  <si>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</si>
  <si>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</si>
  <si>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</si>
  <si>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</si>
  <si>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</si>
  <si>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</si>
  <si>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</si>
  <si>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</si>
  <si>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</si>
  <si>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</si>
  <si>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</si>
  <si>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</si>
  <si>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</si>
  <si>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</si>
  <si>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</si>
  <si>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</si>
  <si>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</si>
  <si>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</si>
  <si>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</si>
  <si>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</si>
  <si>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</si>
  <si>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</si>
  <si>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</si>
  <si>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</si>
  <si>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</si>
  <si>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</si>
  <si>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</si>
  <si>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</si>
  <si>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</si>
  <si>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</si>
  <si>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</si>
  <si>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</si>
  <si>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</si>
  <si>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</si>
  <si>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</si>
  <si>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</si>
  <si>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</si>
  <si>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</si>
  <si>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</si>
  <si>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</si>
  <si>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</si>
  <si>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</si>
  <si>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</si>
  <si>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</si>
  <si>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</si>
  <si>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</si>
  <si>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</si>
  <si>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</si>
  <si>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</si>
  <si>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</si>
  <si>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</si>
  <si>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</si>
  <si>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</si>
  <si>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</si>
  <si>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</si>
  <si>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</si>
  <si>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</si>
  <si>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</si>
  <si>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</si>
  <si>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</si>
  <si>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</si>
  <si>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</si>
  <si>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</si>
  <si>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</si>
  <si>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</si>
  <si>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</si>
  <si>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</si>
  <si>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</si>
  <si>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</si>
  <si>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</si>
  <si>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</si>
  <si>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</si>
  <si>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</si>
  <si>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</si>
  <si>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</si>
  <si>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</si>
  <si>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</si>
  <si>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</si>
  <si>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</si>
  <si>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</si>
  <si>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</si>
  <si>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</si>
  <si>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</si>
  <si>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</si>
  <si>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</si>
  <si>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</si>
  <si>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</si>
  <si>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</si>
  <si>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</si>
  <si>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</si>
  <si>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</si>
  <si>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</si>
  <si>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</si>
  <si>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</si>
  <si>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</si>
  <si>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</si>
  <si>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</si>
  <si>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</si>
  <si>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</si>
  <si>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</si>
  <si>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</si>
  <si>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</si>
  <si>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</si>
  <si>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</si>
  <si>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</si>
  <si>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</si>
  <si>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</si>
  <si>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</si>
  <si>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</si>
  <si>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</si>
  <si>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</si>
  <si>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</si>
  <si>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</si>
  <si>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</si>
  <si>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</si>
  <si>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</si>
  <si>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</si>
  <si>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</si>
  <si>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</si>
  <si>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</si>
  <si>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</si>
  <si>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</si>
  <si>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</si>
  <si>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</si>
  <si>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</si>
  <si>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</si>
  <si>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</si>
  <si>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</si>
  <si>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</si>
  <si>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</si>
  <si>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</si>
  <si>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</si>
  <si>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</si>
  <si>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</si>
  <si>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</si>
  <si>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</si>
  <si>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</si>
  <si>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</si>
  <si>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</si>
  <si>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</si>
  <si>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</si>
  <si>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</si>
  <si>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</si>
  <si>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</si>
  <si>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</si>
  <si>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</si>
  <si>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</si>
  <si>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</si>
  <si>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</si>
  <si>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</si>
  <si>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</si>
  <si>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</si>
  <si>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</si>
  <si>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</si>
  <si>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</si>
  <si>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</si>
  <si>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</si>
  <si>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</si>
  <si>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</si>
  <si>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</si>
  <si>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</si>
  <si>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</si>
  <si>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</si>
  <si>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</si>
  <si>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</si>
  <si>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</si>
  <si>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</si>
  <si>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</si>
  <si>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</si>
  <si>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</si>
  <si>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</si>
  <si>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</si>
  <si>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</si>
  <si>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</si>
  <si>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</si>
  <si>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</si>
  <si>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</si>
  <si>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</si>
  <si>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</si>
  <si>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</si>
  <si>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</si>
  <si>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</si>
  <si>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</si>
  <si>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</si>
  <si>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</si>
  <si>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</si>
  <si>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</si>
  <si>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</si>
  <si>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</si>
  <si>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</si>
  <si>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</si>
  <si>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</si>
  <si>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</si>
  <si>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</si>
  <si>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</si>
  <si>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</si>
  <si>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</si>
  <si>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</si>
  <si>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</si>
  <si>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</si>
  <si>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</si>
  <si>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</si>
  <si>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</si>
  <si>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</si>
  <si>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</si>
  <si>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</si>
  <si>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</si>
  <si>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</si>
  <si>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</si>
  <si>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</si>
  <si>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</si>
  <si>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</si>
  <si>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</si>
  <si>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</si>
  <si>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</si>
  <si>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</si>
  <si>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</si>
  <si>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</si>
  <si>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</si>
  <si>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</si>
  <si>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</si>
  <si>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</si>
  <si>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</si>
  <si>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</si>
  <si>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</si>
  <si>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</si>
  <si>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</si>
  <si>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</si>
  <si>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</si>
  <si>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</si>
  <si>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</si>
  <si>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</si>
  <si>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</si>
  <si>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</si>
  <si>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</si>
  <si>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</si>
  <si>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</si>
  <si>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</si>
  <si>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</si>
  <si>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</si>
  <si>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</si>
  <si>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</si>
  <si>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</si>
  <si>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</si>
  <si>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</si>
  <si>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</si>
  <si>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</si>
  <si>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</si>
  <si>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</si>
  <si>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</si>
  <si>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</si>
  <si>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</si>
  <si>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</si>
  <si>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</si>
  <si>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</si>
  <si>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</si>
  <si>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</si>
  <si>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</si>
  <si>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</si>
  <si>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</si>
  <si>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</si>
  <si>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</si>
  <si>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</si>
  <si>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</si>
  <si>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</si>
  <si>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</si>
  <si>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</si>
  <si>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</si>
  <si>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</si>
  <si>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</si>
  <si>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</si>
  <si>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</si>
  <si>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</si>
  <si>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</si>
  <si>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</si>
  <si>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</si>
  <si>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</si>
  <si>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</si>
  <si>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</si>
  <si>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</si>
  <si>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</si>
  <si>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</si>
  <si>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</si>
  <si>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</si>
  <si>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</si>
  <si>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</si>
  <si>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</si>
  <si>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</si>
  <si>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</si>
  <si>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</si>
  <si>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</si>
  <si>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</si>
  <si>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</si>
  <si>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</si>
  <si>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</si>
  <si>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</si>
  <si>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</si>
  <si>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</si>
  <si>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</si>
  <si>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</si>
  <si>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</si>
  <si>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</si>
  <si>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</si>
  <si>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</si>
  <si>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</si>
  <si>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</si>
  <si>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</si>
  <si>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</si>
  <si>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</si>
  <si>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</si>
  <si>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</si>
  <si>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</si>
  <si>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</si>
  <si>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</si>
  <si>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</si>
  <si>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</si>
  <si>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</si>
  <si>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</si>
  <si>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</si>
  <si>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</si>
  <si>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</si>
  <si>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</si>
  <si>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</si>
  <si>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</si>
  <si>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</si>
  <si>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</si>
  <si>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</si>
  <si>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</si>
  <si>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</si>
  <si>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</si>
  <si>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</si>
  <si>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</si>
  <si>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</si>
  <si>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</si>
  <si>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</si>
  <si>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</si>
  <si>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</si>
  <si>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</si>
  <si>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</si>
  <si>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</si>
  <si>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</si>
  <si>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</si>
  <si>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</si>
  <si>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</si>
  <si>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</si>
  <si>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</si>
  <si>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</si>
  <si>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</si>
  <si>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</si>
  <si>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</si>
  <si>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</si>
  <si>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</si>
  <si>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</si>
  <si>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</si>
  <si>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</si>
  <si>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</si>
  <si>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</si>
  <si>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</si>
  <si>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</si>
  <si>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</si>
  <si>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</si>
  <si>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</si>
  <si>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</si>
  <si>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</si>
  <si>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</si>
  <si>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</si>
  <si>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</si>
  <si>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</si>
  <si>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</si>
  <si>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</si>
  <si>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</si>
  <si>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</si>
  <si>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</si>
  <si>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</si>
  <si>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</si>
  <si>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</si>
  <si>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</si>
  <si>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</si>
  <si>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</si>
  <si>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</si>
  <si>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</si>
  <si>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</si>
  <si>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</si>
  <si>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</si>
  <si>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</si>
  <si>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</si>
  <si>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</si>
  <si>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</si>
  <si>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</si>
  <si>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</si>
  <si>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</si>
  <si>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</si>
  <si>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</si>
  <si>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</si>
  <si>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</si>
  <si>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</si>
  <si>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</si>
  <si>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</si>
  <si>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</si>
  <si>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</si>
  <si>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</si>
  <si>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</si>
  <si>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</si>
  <si>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</si>
  <si>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</si>
  <si>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</si>
  <si>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</si>
  <si>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</si>
  <si>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</si>
  <si>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</si>
  <si>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</si>
  <si>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</si>
  <si>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</si>
  <si>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</si>
  <si>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</si>
  <si>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</si>
  <si>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</si>
  <si>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</si>
  <si>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</si>
  <si>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</si>
  <si>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</si>
  <si>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</si>
  <si>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</si>
  <si>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</si>
  <si>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</si>
  <si>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</si>
  <si>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</si>
  <si>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</si>
  <si>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</si>
  <si>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</si>
  <si>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</si>
  <si>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</si>
  <si>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</si>
  <si>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</si>
  <si>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</si>
  <si>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</si>
  <si>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</si>
  <si>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</si>
  <si>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</si>
  <si>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</si>
  <si>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</si>
  <si>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</si>
  <si>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</si>
  <si>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</si>
  <si>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</si>
  <si>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</si>
  <si>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</si>
  <si>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</si>
  <si>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</si>
  <si>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</si>
  <si>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</si>
  <si>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</si>
  <si>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</si>
  <si>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</si>
  <si>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</si>
  <si>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</si>
  <si>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</si>
  <si>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</si>
  <si>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</si>
  <si>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</si>
  <si>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</si>
  <si>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</si>
  <si>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</si>
  <si>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</si>
  <si>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</si>
  <si>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</si>
  <si>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</si>
  <si>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</si>
  <si>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</si>
  <si>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</si>
  <si>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</si>
  <si>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</si>
  <si>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</si>
  <si>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</si>
  <si>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</si>
  <si>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</si>
  <si>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</si>
  <si>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</si>
  <si>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</si>
  <si>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</si>
  <si>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</si>
  <si>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</si>
  <si>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</si>
  <si>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</si>
  <si>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</si>
  <si>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</si>
  <si>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</si>
  <si>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</si>
  <si>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</si>
  <si>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</si>
  <si>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</si>
  <si>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</si>
  <si>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</si>
  <si>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</si>
  <si>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</si>
  <si>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</si>
  <si>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</si>
  <si>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</si>
  <si>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</si>
  <si>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</si>
  <si>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</si>
  <si>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</si>
  <si>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</si>
  <si>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</si>
  <si>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</si>
  <si>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</si>
  <si>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</si>
  <si>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</si>
  <si>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</si>
  <si>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</si>
  <si>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</si>
  <si>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</si>
  <si>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</si>
  <si>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</si>
  <si>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</si>
  <si>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</si>
  <si>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</si>
  <si>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</si>
  <si>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</si>
  <si>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</si>
  <si>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</si>
  <si>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</si>
  <si>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</si>
  <si>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</si>
  <si>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</si>
  <si>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</si>
  <si>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</si>
  <si>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</si>
  <si>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</si>
  <si>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</si>
  <si>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</si>
  <si>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</si>
  <si>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</si>
  <si>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</si>
  <si>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</si>
  <si>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</si>
  <si>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</si>
  <si>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</si>
  <si>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</si>
  <si>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</si>
  <si>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</si>
  <si>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</si>
  <si>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</si>
  <si>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</si>
  <si>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</si>
  <si>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</si>
  <si>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</si>
  <si>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</si>
  <si>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</si>
  <si>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</si>
  <si>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</si>
  <si>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</si>
  <si>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</si>
  <si>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</si>
  <si>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</si>
  <si>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</si>
  <si>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</si>
  <si>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</si>
  <si>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</si>
  <si>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</si>
  <si>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</si>
  <si>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</si>
  <si>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</si>
  <si>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</si>
  <si>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</si>
  <si>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</si>
  <si>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</si>
  <si>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</si>
  <si>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</si>
  <si>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</si>
  <si>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</si>
  <si>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</si>
  <si>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</si>
  <si>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</si>
  <si>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</si>
  <si>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</si>
  <si>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</si>
  <si>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</si>
  <si>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</si>
  <si>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</si>
  <si>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</si>
  <si>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</si>
  <si>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</si>
  <si>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</si>
  <si>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</si>
  <si>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</si>
  <si>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</si>
  <si>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</si>
  <si>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</si>
  <si>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</si>
  <si>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</si>
  <si>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</si>
  <si>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</si>
  <si>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</si>
  <si>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</si>
  <si>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</si>
  <si>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</si>
  <si>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</si>
  <si>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</si>
  <si>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</si>
  <si>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</si>
  <si>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</si>
  <si>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</si>
  <si>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</si>
  <si>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</si>
  <si>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</si>
  <si>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</si>
  <si>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</si>
  <si>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</si>
  <si>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</si>
  <si>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</si>
  <si>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</si>
  <si>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</si>
  <si>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</si>
  <si>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</si>
  <si>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</si>
  <si>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</si>
  <si>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</si>
  <si>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</si>
  <si>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</si>
  <si>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</si>
  <si>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</si>
  <si>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</si>
  <si>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</si>
  <si>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</si>
  <si>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</si>
  <si>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</si>
  <si>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</si>
  <si>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</si>
  <si>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</si>
  <si>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</si>
  <si>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</si>
  <si>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</si>
  <si>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</si>
  <si>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</si>
  <si>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</si>
  <si>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</si>
  <si>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</si>
  <si>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</si>
  <si>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</si>
  <si>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</si>
  <si>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</si>
  <si>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</si>
  <si>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</si>
  <si>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</si>
  <si>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</si>
  <si>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</si>
  <si>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</si>
  <si>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</si>
  <si>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</si>
  <si>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</si>
  <si>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</si>
  <si>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</si>
  <si>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</si>
  <si>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</si>
  <si>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</si>
  <si>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</si>
  <si>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</si>
  <si>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</si>
  <si>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</si>
  <si>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</si>
  <si>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</si>
  <si>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</si>
  <si>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</si>
  <si>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</si>
  <si>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</si>
  <si>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</si>
  <si>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</si>
  <si>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</si>
  <si>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</si>
  <si>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</si>
  <si>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</si>
  <si>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</si>
  <si>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</si>
  <si>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</si>
  <si>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</si>
  <si>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</si>
  <si>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</si>
  <si>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</si>
  <si>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</si>
  <si>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</si>
  <si>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</si>
  <si>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</si>
  <si>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</si>
  <si>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</si>
  <si>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</si>
  <si>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</si>
  <si>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</si>
  <si>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</si>
  <si>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</si>
  <si>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</si>
  <si>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</si>
  <si>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</si>
  <si>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</si>
  <si>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</si>
  <si>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</si>
  <si>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</si>
  <si>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</si>
  <si>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</si>
  <si>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</si>
  <si>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</si>
  <si>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</si>
  <si>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</si>
  <si>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</si>
  <si>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</si>
  <si>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</si>
  <si>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</si>
  <si>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</si>
  <si>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</si>
  <si>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</si>
  <si>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</si>
  <si>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</si>
  <si>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</si>
  <si>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</si>
  <si>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</si>
  <si>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</si>
  <si>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</si>
  <si>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</si>
  <si>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</si>
  <si>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</si>
  <si>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</si>
  <si>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</si>
  <si>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</si>
  <si>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</si>
  <si>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</si>
  <si>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</si>
  <si>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</si>
  <si>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</si>
  <si>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</si>
  <si>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</si>
  <si>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</si>
  <si>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</si>
  <si>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</si>
  <si>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</si>
  <si>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</si>
  <si>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</si>
  <si>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</si>
  <si>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</si>
  <si>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</si>
  <si>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</si>
  <si>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</si>
  <si>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</si>
  <si>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</si>
  <si>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</si>
  <si>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</si>
  <si>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</si>
  <si>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</si>
  <si>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</si>
  <si>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</si>
  <si>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</si>
  <si>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</si>
  <si>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</si>
  <si>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</si>
  <si>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</si>
  <si>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</si>
  <si>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</si>
  <si>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</si>
  <si>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</si>
  <si>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</si>
  <si>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</si>
  <si>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</si>
  <si>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</si>
  <si>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</si>
  <si>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</si>
  <si>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</si>
  <si>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</si>
  <si>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</si>
  <si>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</si>
  <si>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</si>
  <si>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</si>
  <si>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</si>
  <si>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</si>
  <si>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</si>
  <si>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</si>
  <si>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</si>
  <si>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</si>
  <si>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</si>
  <si>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</si>
  <si>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</si>
  <si>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</si>
  <si>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</si>
  <si>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</si>
  <si>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</si>
  <si>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</si>
  <si>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</si>
  <si>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</si>
  <si>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</si>
  <si>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</si>
  <si>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</si>
  <si>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</si>
  <si>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</si>
  <si>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</si>
  <si>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</si>
  <si>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</si>
  <si>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</si>
  <si>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</si>
  <si>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</si>
  <si>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</si>
  <si>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</si>
  <si>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</si>
  <si>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</si>
  <si>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</si>
  <si>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</si>
  <si>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</si>
  <si>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</si>
  <si>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</si>
  <si>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</si>
  <si>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</si>
  <si>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</si>
  <si>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</si>
  <si>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</si>
  <si>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</si>
  <si>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</si>
  <si>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</si>
  <si>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</si>
  <si>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</si>
  <si>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</si>
  <si>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</si>
  <si>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</si>
  <si>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</si>
  <si>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</si>
  <si>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</si>
  <si>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</si>
  <si>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</si>
  <si>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</si>
  <si>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</si>
  <si>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</si>
  <si>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</si>
  <si>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</si>
  <si>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</si>
  <si>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</si>
  <si>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</si>
  <si>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</si>
  <si>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</si>
  <si>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</si>
  <si>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</si>
  <si>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</si>
  <si>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</si>
  <si>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</si>
  <si>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</si>
  <si>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</si>
  <si>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</si>
  <si>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</si>
  <si>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</si>
  <si>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</si>
  <si>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</si>
  <si>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</si>
  <si>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</si>
  <si>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</si>
  <si>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</si>
  <si>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</si>
  <si>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</si>
  <si>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</si>
  <si>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</si>
  <si>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</si>
  <si>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</si>
  <si>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</si>
  <si>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</si>
  <si>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</si>
  <si>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</si>
  <si>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</si>
  <si>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</si>
  <si>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</si>
  <si>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</si>
  <si>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</si>
  <si>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</si>
  <si>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</si>
  <si>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</si>
  <si>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</si>
  <si>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</si>
  <si>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</si>
  <si>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</si>
  <si>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</si>
  <si>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</si>
  <si>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</si>
  <si>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</si>
  <si>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</si>
  <si>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</si>
  <si>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</si>
  <si>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</si>
  <si>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</si>
  <si>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</si>
  <si>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</si>
  <si>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</si>
  <si>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</si>
  <si>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</si>
  <si>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</si>
  <si>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</si>
  <si>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</si>
  <si>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</si>
  <si>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</si>
  <si>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</si>
  <si>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</si>
  <si>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</si>
  <si>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</si>
  <si>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</si>
  <si>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</si>
  <si>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</si>
  <si>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</si>
  <si>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</si>
  <si>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</si>
  <si>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</si>
  <si>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</si>
  <si>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</si>
  <si>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</si>
  <si>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</si>
  <si>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</si>
  <si>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</si>
  <si>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</si>
  <si>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</si>
  <si>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</si>
  <si>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</si>
  <si>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</si>
  <si>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</si>
  <si>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</si>
  <si>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</si>
  <si>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</si>
  <si>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</si>
  <si>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</si>
  <si>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</si>
  <si>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</si>
  <si>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</si>
  <si>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</si>
  <si>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</si>
  <si>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</si>
  <si>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</si>
  <si>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</si>
  <si>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</si>
  <si>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</si>
  <si>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</si>
  <si>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</si>
  <si>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</si>
  <si>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</si>
  <si>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</si>
  <si>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</si>
  <si>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</si>
  <si>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</si>
  <si>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</si>
  <si>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</si>
  <si>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</si>
  <si>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</si>
  <si>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</si>
  <si>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</si>
  <si>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</si>
  <si>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</si>
  <si>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</si>
  <si>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</si>
  <si>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</si>
  <si>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</si>
  <si>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</si>
  <si>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</si>
  <si>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</si>
  <si>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</si>
  <si>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</si>
  <si>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</si>
  <si>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</si>
  <si>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</si>
  <si>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</si>
  <si>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</si>
  <si>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</si>
  <si>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</si>
  <si>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</si>
  <si>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</si>
  <si>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</si>
  <si>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</si>
  <si>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</si>
  <si>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</si>
  <si>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</si>
  <si>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</si>
  <si>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</si>
  <si>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</si>
  <si>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</si>
  <si>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</si>
  <si>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</si>
  <si>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</si>
  <si>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</si>
  <si>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</si>
  <si>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</si>
  <si>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</si>
  <si>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</si>
  <si>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</si>
  <si>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</si>
  <si>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</si>
  <si>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</si>
  <si>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</si>
  <si>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</si>
  <si>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</si>
  <si>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</si>
  <si>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</si>
  <si>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</si>
  <si>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</si>
  <si>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</si>
  <si>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</si>
  <si>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</si>
  <si>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</si>
  <si>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</si>
  <si>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</si>
  <si>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</si>
  <si>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</si>
  <si>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</si>
  <si>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</si>
  <si>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</si>
  <si>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</si>
  <si>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</si>
  <si>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</si>
  <si>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</si>
  <si>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</si>
  <si>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</si>
  <si>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</si>
  <si>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</si>
  <si>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</si>
  <si>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</si>
  <si>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</si>
  <si>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</si>
  <si>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</si>
  <si>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</si>
  <si>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</si>
  <si>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</si>
  <si>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</si>
  <si>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</si>
  <si>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</si>
  <si>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</si>
  <si>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</si>
  <si>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</si>
  <si>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</si>
  <si>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</si>
  <si>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</si>
  <si>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</si>
  <si>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</si>
  <si>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</si>
  <si>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</si>
  <si>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</si>
  <si>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</si>
  <si>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</si>
  <si>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</si>
  <si>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</si>
  <si>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</si>
  <si>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</si>
  <si>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</si>
  <si>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</si>
  <si>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</si>
  <si>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</si>
  <si>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</si>
  <si>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</si>
  <si>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</si>
  <si>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</si>
  <si>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</si>
  <si>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</si>
  <si>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</si>
  <si>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</si>
  <si>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</si>
  <si>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</si>
  <si>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</si>
  <si>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</si>
  <si>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</si>
  <si>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</si>
  <si>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</si>
  <si>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</si>
  <si>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</si>
  <si>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</si>
  <si>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</si>
  <si>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</si>
  <si>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</si>
  <si>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</si>
  <si>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</si>
  <si>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</si>
  <si>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</si>
  <si>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</si>
  <si>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</si>
  <si>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</si>
  <si>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</si>
  <si>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</si>
  <si>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</si>
  <si>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</si>
  <si>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</si>
  <si>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</si>
  <si>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</si>
  <si>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</si>
  <si>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</si>
  <si>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</si>
  <si>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</si>
  <si>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</si>
  <si>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</si>
  <si>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</si>
  <si>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</si>
  <si>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</si>
  <si>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</si>
  <si>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</si>
  <si>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</si>
  <si>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</si>
  <si>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</si>
  <si>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</si>
  <si>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</si>
  <si>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</si>
  <si>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</si>
  <si>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</si>
  <si>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</si>
  <si>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</si>
  <si>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</si>
  <si>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</si>
  <si>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</si>
  <si>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</si>
  <si>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</si>
  <si>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</si>
  <si>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</si>
  <si>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</si>
  <si>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</si>
  <si>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</si>
  <si>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</si>
  <si>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</si>
  <si>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</si>
  <si>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</si>
  <si>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</si>
  <si>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</si>
  <si>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</si>
  <si>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</si>
  <si>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</si>
  <si>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</si>
  <si>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</si>
  <si>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</si>
  <si>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</si>
  <si>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</si>
  <si>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</si>
  <si>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</si>
  <si>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</si>
  <si>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</si>
  <si>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</si>
  <si>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</si>
  <si>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</si>
  <si>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</si>
  <si>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</si>
  <si>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</si>
  <si>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</si>
  <si>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</si>
  <si>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</si>
  <si>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</si>
  <si>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</si>
  <si>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</si>
  <si>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</si>
  <si>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</si>
  <si>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</si>
  <si>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</si>
  <si>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</si>
  <si>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</si>
  <si>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</si>
  <si>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</si>
  <si>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</si>
  <si>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</si>
  <si>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</si>
  <si>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</si>
  <si>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</si>
  <si>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</si>
  <si>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</si>
  <si>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</si>
  <si>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</si>
  <si>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</si>
  <si>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</si>
  <si>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</si>
  <si>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</si>
  <si>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</si>
  <si>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</si>
  <si>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</si>
  <si>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</si>
  <si>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</si>
  <si>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</si>
  <si>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</si>
  <si>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</si>
  <si>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</si>
  <si>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</si>
  <si>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</si>
  <si>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</si>
  <si>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</si>
  <si>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</si>
  <si>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</si>
  <si>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</si>
  <si>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</si>
  <si>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</si>
  <si>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</si>
  <si>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</si>
  <si>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</si>
  <si>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</si>
  <si>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</si>
  <si>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</si>
  <si>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</si>
  <si>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</si>
  <si>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</si>
  <si>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</si>
  <si>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</si>
  <si>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</si>
  <si>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</si>
  <si>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</si>
  <si>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</si>
  <si>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</si>
  <si>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</si>
  <si>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</si>
  <si>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</si>
  <si>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</si>
  <si>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</si>
  <si>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</si>
  <si>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</si>
  <si>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</si>
  <si>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</si>
  <si>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</si>
  <si>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</si>
  <si>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</si>
  <si>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</si>
  <si>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</si>
  <si>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</si>
  <si>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</si>
  <si>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</si>
  <si>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</si>
  <si>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</si>
  <si>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</si>
  <si>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</si>
  <si>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</si>
  <si>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</si>
  <si>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</si>
  <si>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</si>
  <si>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</si>
  <si>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</si>
  <si>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</si>
  <si>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</si>
  <si>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</si>
  <si>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</si>
  <si>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</si>
  <si>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</si>
  <si>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</si>
  <si>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</si>
  <si>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</si>
  <si>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</si>
  <si>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</si>
  <si>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</si>
  <si>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</si>
  <si>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</si>
  <si>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</si>
  <si>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</si>
  <si>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</si>
  <si>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</si>
  <si>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</si>
  <si>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</si>
  <si>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</si>
  <si>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</si>
  <si>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</si>
  <si>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</si>
  <si>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</si>
  <si>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</si>
  <si>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</si>
  <si>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</si>
  <si>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</si>
  <si>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</si>
  <si>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</si>
  <si>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</si>
  <si>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</si>
  <si>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</si>
  <si>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</si>
  <si>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</si>
  <si>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</si>
  <si>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</si>
  <si>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</si>
  <si>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</si>
  <si>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</si>
  <si>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</si>
  <si>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</si>
  <si>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</si>
  <si>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</si>
  <si>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</si>
  <si>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</si>
  <si>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</si>
  <si>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</si>
  <si>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</si>
  <si>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</si>
  <si>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</si>
  <si>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</si>
  <si>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</si>
  <si>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</si>
  <si>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</si>
  <si>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</si>
  <si>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</si>
  <si>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</si>
  <si>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</si>
  <si>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</si>
  <si>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</si>
  <si>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</si>
  <si>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</si>
  <si>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</si>
  <si>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</si>
  <si>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</si>
  <si>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</si>
  <si>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</si>
  <si>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</si>
  <si>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</si>
  <si>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</si>
  <si>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</si>
  <si>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</si>
  <si>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</si>
  <si>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</si>
  <si>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</si>
  <si>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</si>
  <si>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</si>
  <si>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</si>
  <si>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</si>
  <si>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</si>
  <si>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</si>
  <si>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</si>
  <si>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</si>
  <si>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</si>
  <si>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</si>
  <si>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</si>
  <si>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</si>
  <si>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</si>
  <si>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</si>
  <si>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</si>
  <si>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</si>
  <si>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</si>
  <si>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</si>
  <si>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</si>
  <si>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</si>
  <si>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</si>
  <si>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</si>
  <si>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</si>
  <si>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</si>
  <si>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</si>
  <si>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</si>
  <si>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</si>
  <si>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</si>
  <si>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</si>
  <si>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</si>
  <si>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</si>
  <si>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</si>
  <si>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</si>
  <si>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</si>
  <si>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</si>
  <si>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</si>
  <si>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</si>
  <si>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</si>
  <si>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</si>
  <si>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</si>
  <si>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</si>
  <si>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</si>
  <si>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</si>
  <si>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</si>
  <si>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</si>
  <si>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</si>
  <si>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</si>
  <si>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</si>
  <si>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</si>
  <si>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</si>
  <si>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</si>
  <si>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</si>
  <si>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</si>
  <si>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</si>
  <si>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</si>
  <si>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</si>
  <si>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</si>
  <si>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</si>
  <si>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</si>
  <si>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</si>
  <si>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</si>
  <si>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</si>
  <si>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</si>
  <si>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</si>
  <si>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</si>
  <si>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</si>
  <si>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</si>
  <si>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</si>
  <si>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</si>
  <si>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</si>
  <si>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</si>
  <si>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</si>
  <si>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</si>
  <si>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</si>
  <si>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</si>
  <si>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</si>
  <si>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</si>
  <si>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</si>
  <si>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</si>
  <si>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</si>
  <si>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</si>
  <si>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</si>
  <si>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</si>
  <si>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</si>
  <si>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</si>
  <si>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</si>
  <si>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</si>
  <si>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</si>
  <si>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</si>
  <si>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</si>
  <si>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</si>
  <si>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</si>
  <si>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</si>
  <si>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</si>
  <si>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</si>
  <si>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</si>
  <si>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</si>
  <si>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</si>
  <si>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</si>
  <si>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</si>
  <si>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</si>
  <si>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</si>
  <si>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</si>
  <si>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</si>
  <si>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</si>
  <si>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</si>
  <si>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</si>
  <si>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</si>
  <si>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</si>
  <si>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</si>
  <si>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</si>
  <si>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</si>
  <si>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</si>
  <si>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</si>
  <si>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</si>
  <si>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</si>
  <si>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</si>
  <si>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</si>
  <si>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</si>
  <si>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</si>
  <si>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</si>
  <si>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</si>
  <si>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</si>
  <si>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</si>
  <si>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</si>
  <si>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</si>
  <si>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</si>
  <si>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</si>
  <si>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</si>
  <si>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</si>
  <si>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</si>
  <si>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</si>
  <si>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</si>
  <si>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</si>
  <si>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</si>
  <si>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</si>
  <si>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</si>
  <si>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</si>
  <si>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</si>
  <si>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</si>
  <si>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</si>
  <si>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</si>
  <si>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</si>
  <si>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</si>
  <si>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</si>
  <si>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</si>
  <si>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</si>
  <si>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</si>
  <si>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</si>
  <si>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</si>
  <si>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</si>
  <si>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</si>
  <si>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</si>
  <si>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</si>
  <si>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</si>
  <si>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</si>
  <si>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</si>
  <si>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</si>
  <si>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</si>
  <si>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</si>
  <si>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</si>
  <si>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</si>
  <si>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</si>
  <si>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</si>
  <si>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</si>
  <si>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</si>
  <si>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</si>
  <si>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</si>
  <si>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</si>
  <si>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</si>
  <si>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</si>
  <si>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</si>
  <si>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</si>
  <si>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</si>
  <si>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</si>
  <si>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</si>
  <si>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</si>
  <si>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</si>
  <si>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</si>
  <si>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</si>
  <si>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</si>
  <si>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</si>
  <si>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</si>
  <si>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</si>
  <si>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</si>
  <si>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</si>
  <si>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</si>
  <si>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</si>
  <si>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</si>
  <si>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</si>
  <si>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</si>
  <si>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</si>
  <si>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</si>
  <si>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</si>
  <si>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</si>
  <si>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</si>
  <si>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</si>
  <si>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</si>
  <si>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</si>
  <si>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</si>
  <si>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</si>
  <si>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</si>
  <si>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</si>
  <si>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</si>
  <si>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</si>
  <si>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</si>
  <si>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</si>
  <si>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</si>
  <si>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</si>
  <si>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</si>
  <si>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</si>
  <si>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</si>
  <si>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</si>
  <si>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</si>
  <si>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</si>
  <si>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</si>
  <si>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</si>
  <si>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</si>
  <si>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</si>
  <si>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</si>
  <si>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</si>
  <si>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</si>
  <si>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</si>
  <si>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</si>
  <si>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</si>
  <si>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</si>
  <si>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</si>
  <si>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</si>
  <si>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</si>
  <si>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</si>
  <si>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</si>
  <si>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</si>
  <si>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</si>
  <si>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</si>
  <si>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</si>
  <si>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</si>
  <si>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</si>
  <si>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</si>
  <si>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</si>
  <si>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</si>
  <si>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</si>
  <si>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</si>
  <si>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</si>
  <si>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</si>
  <si>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</si>
  <si>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</si>
  <si>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</si>
  <si>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</si>
  <si>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</si>
  <si>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</si>
  <si>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</si>
  <si>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</si>
  <si>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</si>
  <si>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</si>
  <si>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</si>
  <si>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</si>
  <si>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</si>
  <si>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</si>
  <si>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</si>
  <si>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</si>
  <si>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</si>
  <si>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</si>
  <si>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</si>
  <si>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</si>
  <si>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</si>
  <si>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</si>
  <si>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</si>
  <si>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</si>
  <si>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</si>
  <si>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</si>
  <si>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</si>
  <si>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</si>
  <si>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</si>
  <si>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</si>
  <si>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</si>
  <si>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</si>
  <si>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</si>
  <si>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</si>
  <si>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</si>
  <si>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</si>
  <si>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</si>
  <si>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</si>
  <si>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</si>
  <si>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</si>
  <si>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</si>
  <si>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</si>
  <si>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</si>
  <si>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</si>
  <si>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</si>
  <si>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</si>
  <si>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</si>
  <si>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</si>
  <si>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</si>
  <si>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</si>
  <si>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</si>
  <si>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</si>
  <si>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</si>
  <si>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</si>
  <si>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</si>
  <si>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</si>
  <si>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</si>
  <si>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</si>
  <si>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</si>
  <si>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</si>
  <si>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</si>
  <si>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</si>
  <si>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</si>
  <si>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</si>
  <si>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</si>
  <si>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</si>
  <si>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</si>
  <si>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</si>
  <si>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</si>
  <si>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</si>
  <si>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</si>
  <si>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</si>
  <si>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</si>
  <si>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</si>
  <si>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</si>
  <si>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</si>
  <si>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</si>
  <si>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</si>
  <si>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</si>
  <si>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</si>
  <si>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</si>
  <si>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</si>
  <si>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</si>
  <si>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</si>
  <si>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</si>
  <si>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</si>
  <si>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</si>
  <si>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</si>
  <si>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</si>
  <si>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</si>
  <si>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</si>
  <si>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</si>
  <si>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</si>
  <si>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</si>
  <si>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</si>
  <si>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</si>
  <si>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</si>
  <si>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</si>
  <si>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</si>
  <si>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</si>
  <si>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</si>
  <si>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</si>
  <si>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</si>
  <si>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</si>
  <si>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</si>
  <si>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</si>
  <si>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</si>
  <si>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</si>
  <si>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</si>
  <si>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</si>
  <si>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</si>
  <si>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</si>
  <si>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</si>
  <si>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</si>
  <si>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</si>
  <si>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</si>
  <si>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</si>
  <si>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</si>
  <si>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</si>
  <si>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</si>
  <si>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</si>
  <si>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</si>
  <si>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</si>
  <si>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</si>
  <si>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</si>
  <si>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</si>
  <si>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</si>
  <si>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</si>
  <si>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</si>
  <si>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</si>
  <si>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</si>
  <si>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</si>
  <si>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</si>
  <si>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</si>
  <si>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</si>
  <si>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</si>
  <si>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</si>
  <si>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</si>
  <si>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</si>
  <si>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</si>
  <si>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</si>
  <si>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</si>
  <si>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</si>
  <si>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</si>
  <si>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</si>
  <si>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</si>
  <si>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</si>
  <si>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</si>
  <si>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</si>
  <si>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</si>
  <si>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</si>
  <si>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</si>
  <si>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</si>
  <si>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</si>
  <si>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</si>
  <si>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</si>
  <si>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</si>
  <si>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</si>
  <si>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</si>
  <si>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</si>
  <si>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</si>
  <si>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</si>
  <si>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</si>
  <si>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</si>
  <si>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</si>
  <si>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</si>
  <si>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</si>
  <si>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</si>
  <si>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</si>
  <si>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</si>
  <si>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</si>
  <si>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</si>
  <si>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</si>
  <si>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</si>
  <si>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</si>
  <si>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</si>
  <si>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</si>
  <si>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</si>
  <si>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</si>
  <si>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</si>
  <si>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</si>
  <si>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</si>
  <si>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</si>
  <si>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</si>
  <si>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</si>
  <si>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</si>
  <si>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</si>
  <si>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</si>
  <si>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</si>
  <si>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</si>
  <si>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</si>
  <si>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</si>
  <si>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</si>
  <si>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</si>
  <si>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</si>
  <si>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</si>
  <si>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</si>
  <si>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</si>
  <si>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</si>
  <si>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</si>
  <si>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</si>
  <si>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</si>
  <si>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</si>
  <si>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</si>
  <si>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</si>
  <si>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</si>
  <si>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</si>
  <si>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</si>
  <si>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</si>
  <si>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</si>
  <si>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</si>
  <si>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</si>
  <si>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</si>
  <si>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</si>
  <si>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</si>
  <si>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</si>
  <si>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</si>
  <si>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</si>
  <si>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</si>
  <si>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</si>
  <si>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</si>
  <si>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</si>
  <si>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</si>
  <si>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</si>
  <si>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</si>
  <si>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</si>
  <si>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</si>
  <si>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</si>
  <si>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</si>
  <si>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</si>
  <si>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</si>
  <si>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</si>
  <si>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</si>
  <si>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</si>
  <si>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</si>
  <si>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</si>
  <si>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</si>
  <si>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</si>
  <si>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</si>
  <si>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</si>
  <si>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</si>
  <si>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</si>
  <si>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</si>
  <si>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</si>
  <si>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</si>
  <si>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</si>
  <si>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</si>
  <si>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</si>
  <si>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</si>
  <si>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</si>
  <si>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</si>
  <si>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</si>
  <si>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</si>
  <si>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</si>
  <si>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</si>
  <si>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</si>
  <si>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</si>
  <si>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</si>
  <si>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</si>
  <si>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</si>
  <si>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</si>
  <si>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</si>
  <si>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</si>
  <si>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</si>
  <si>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</si>
  <si>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</si>
  <si>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</si>
  <si>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</si>
  <si>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</si>
  <si>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</si>
  <si>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</si>
  <si>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</si>
  <si>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</si>
  <si>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</si>
  <si>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</si>
  <si>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</si>
  <si>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</si>
  <si>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</si>
  <si>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</si>
  <si>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</si>
  <si>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</si>
  <si>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</si>
  <si>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</si>
  <si>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</si>
  <si>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</si>
  <si>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</si>
  <si>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</si>
  <si>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</si>
  <si>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</si>
  <si>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</si>
  <si>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</si>
  <si>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</si>
  <si>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</si>
  <si>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</si>
  <si>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</si>
  <si>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</si>
  <si>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</si>
  <si>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</si>
  <si>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</si>
  <si>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</si>
  <si>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</si>
  <si>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</si>
  <si>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</si>
  <si>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</si>
  <si>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</si>
  <si>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</si>
  <si>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</si>
  <si>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</si>
  <si>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</si>
  <si>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</si>
  <si>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</si>
  <si>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</si>
  <si>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</si>
  <si>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</si>
  <si>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</si>
  <si>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</si>
  <si>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</si>
  <si>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</si>
  <si>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</si>
  <si>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</si>
  <si>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</si>
  <si>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</si>
  <si>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</si>
  <si>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</si>
  <si>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</si>
  <si>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</si>
  <si>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</si>
  <si>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</si>
  <si>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</si>
  <si>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</si>
  <si>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</si>
  <si>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</si>
  <si>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</si>
  <si>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</si>
  <si>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</si>
  <si>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</si>
  <si>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</si>
  <si>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</si>
  <si>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</si>
  <si>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</si>
  <si>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</si>
  <si>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</si>
  <si>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</si>
  <si>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</si>
  <si>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</si>
  <si>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</si>
  <si>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</si>
  <si>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</si>
  <si>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</si>
  <si>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</si>
  <si>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</si>
  <si>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</si>
  <si>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</si>
  <si>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</si>
  <si>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</si>
  <si>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</si>
  <si>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</si>
  <si>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</si>
  <si>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</si>
  <si>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</si>
  <si>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</si>
  <si>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</si>
  <si>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</si>
  <si>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</si>
  <si>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</si>
  <si>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</si>
  <si>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</si>
  <si>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</si>
  <si>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</si>
  <si>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</si>
  <si>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</si>
  <si>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</si>
  <si>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</si>
  <si>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</si>
  <si>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</si>
  <si>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</si>
  <si>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</si>
  <si>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</si>
  <si>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</si>
  <si>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</si>
  <si>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</si>
  <si>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</si>
  <si>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</si>
  <si>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</si>
  <si>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</si>
  <si>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</si>
  <si>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</si>
  <si>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</si>
  <si>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</si>
  <si>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</si>
  <si>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</si>
  <si>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</si>
  <si>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</si>
  <si>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</si>
  <si>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</si>
  <si>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</si>
  <si>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</si>
  <si>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</si>
  <si>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</si>
  <si>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</si>
  <si>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</si>
  <si>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</si>
  <si>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</si>
  <si>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</si>
  <si>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</si>
  <si>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</si>
  <si>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</si>
  <si>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</si>
  <si>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</si>
  <si>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</si>
  <si>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</si>
  <si>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</si>
  <si>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</si>
  <si>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</si>
  <si>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</si>
  <si>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</si>
  <si>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</si>
  <si>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</si>
  <si>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</si>
  <si>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</si>
  <si>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</si>
  <si>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</si>
  <si>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</si>
  <si>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</si>
  <si>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</si>
  <si>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</si>
  <si>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</si>
  <si>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</si>
  <si>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</si>
  <si>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</si>
  <si>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</si>
  <si>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</si>
  <si>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</si>
  <si>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</si>
  <si>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</si>
  <si>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</si>
  <si>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</si>
  <si>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</si>
  <si>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</si>
  <si>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</si>
  <si>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</si>
  <si>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</si>
  <si>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</si>
  <si>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</si>
  <si>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</si>
  <si>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</si>
  <si>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</si>
  <si>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</si>
  <si>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</si>
  <si>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</si>
  <si>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</si>
  <si>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</si>
  <si>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</si>
  <si>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</si>
  <si>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</si>
  <si>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</si>
  <si>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</si>
  <si>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</si>
  <si>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</si>
  <si>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</si>
  <si>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</si>
  <si>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</si>
  <si>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</si>
  <si>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</si>
  <si>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</si>
  <si>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</si>
  <si>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</si>
  <si>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</si>
  <si>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</si>
  <si>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</si>
  <si>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</si>
  <si>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</si>
  <si>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</si>
  <si>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</si>
  <si>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</si>
  <si>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</si>
  <si>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</si>
  <si>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</si>
  <si>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</si>
  <si>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</si>
  <si>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</si>
  <si>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</si>
  <si>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</si>
  <si>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</si>
  <si>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</si>
  <si>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</si>
  <si>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</si>
  <si>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</si>
  <si>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</si>
  <si>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</si>
  <si>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</si>
  <si>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</si>
  <si>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</si>
  <si>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</si>
  <si>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</si>
  <si>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</si>
  <si>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</si>
  <si>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</si>
  <si>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</si>
  <si>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</si>
  <si>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</si>
  <si>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</si>
  <si>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</si>
  <si>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</si>
  <si>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</si>
  <si>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</si>
  <si>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</si>
  <si>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</si>
  <si>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</si>
  <si>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</si>
  <si>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</si>
  <si>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</si>
  <si>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</si>
  <si>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</si>
  <si>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</si>
  <si>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</si>
  <si>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</si>
  <si>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</si>
  <si>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</si>
  <si>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</si>
  <si>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</si>
  <si>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</si>
  <si>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</si>
  <si>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</si>
  <si>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</si>
  <si>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</si>
  <si>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</si>
  <si>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</si>
  <si>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</si>
  <si>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</si>
  <si>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</si>
  <si>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</si>
  <si>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</si>
  <si>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</si>
  <si>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</si>
  <si>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</si>
  <si>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</si>
  <si>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</si>
  <si>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</si>
  <si>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</si>
  <si>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</si>
  <si>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</si>
  <si>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</si>
  <si>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</si>
  <si>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</si>
  <si>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</si>
  <si>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</si>
  <si>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</si>
  <si>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</si>
  <si>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</si>
  <si>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</si>
  <si>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</si>
  <si>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</si>
  <si>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</si>
  <si>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</si>
  <si>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</si>
  <si>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</si>
  <si>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</si>
  <si>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</si>
  <si>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</si>
  <si>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</si>
  <si>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</si>
  <si>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</si>
  <si>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</si>
  <si>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</si>
  <si>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</si>
  <si>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</si>
  <si>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</si>
  <si>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</si>
  <si>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</si>
  <si>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</si>
  <si>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</si>
  <si>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</si>
  <si>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</si>
  <si>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</si>
  <si>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</si>
  <si>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</si>
  <si>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</si>
  <si>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</si>
  <si>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</si>
  <si>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</si>
  <si>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</si>
  <si>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</si>
  <si>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</si>
  <si>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</si>
  <si>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</si>
  <si>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</si>
  <si>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</si>
  <si>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</si>
  <si>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</si>
  <si>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</si>
  <si>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</si>
  <si>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</si>
  <si>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</si>
  <si>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</si>
  <si>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</si>
  <si>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</si>
  <si>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</si>
  <si>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</si>
  <si>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</si>
  <si>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</si>
  <si>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</si>
  <si>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</si>
  <si>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</si>
  <si>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</si>
  <si>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</si>
  <si>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</si>
  <si>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</si>
  <si>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</si>
  <si>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</si>
  <si>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</si>
  <si>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</si>
  <si>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</si>
  <si>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</si>
  <si>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</si>
  <si>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</si>
  <si>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</si>
  <si>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</si>
  <si>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</si>
  <si>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</si>
  <si>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</si>
  <si>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</si>
  <si>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</si>
  <si>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</si>
  <si>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</si>
  <si>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</si>
  <si>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</si>
  <si>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</si>
  <si>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</si>
  <si>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</si>
  <si>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</si>
  <si>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</si>
  <si>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</si>
  <si>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</si>
  <si>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</si>
  <si>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</si>
  <si>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</si>
  <si>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</si>
  <si>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</si>
  <si>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</si>
  <si>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</si>
  <si>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</si>
  <si>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</si>
  <si>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</si>
  <si>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</si>
  <si>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</si>
  <si>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</si>
  <si>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</si>
  <si>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</si>
  <si>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</si>
  <si>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</si>
  <si>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</si>
  <si>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</si>
  <si>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</si>
  <si>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</si>
  <si>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</si>
  <si>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</si>
  <si>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</si>
  <si>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</si>
  <si>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</si>
  <si>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</si>
  <si>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</si>
  <si>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</si>
  <si>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</si>
  <si>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</si>
  <si>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</si>
  <si>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</si>
  <si>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</si>
  <si>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</si>
  <si>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</si>
  <si>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</si>
  <si>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</si>
  <si>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</si>
  <si>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</si>
  <si>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</si>
  <si>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</si>
  <si>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</si>
  <si>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</si>
  <si>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</si>
  <si>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</si>
  <si>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</si>
  <si>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</si>
  <si>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</si>
  <si>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</si>
  <si>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</si>
  <si>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</si>
  <si>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</si>
  <si>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</si>
  <si>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</si>
  <si>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</si>
  <si>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</si>
  <si>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</si>
  <si>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</si>
  <si>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</si>
  <si>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</si>
  <si>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</si>
  <si>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</si>
  <si>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</si>
  <si>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</si>
  <si>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</si>
  <si>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</si>
  <si>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</si>
  <si>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</si>
  <si>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</si>
  <si>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</si>
  <si>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</si>
  <si>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</si>
  <si>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</si>
  <si>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</si>
  <si>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</si>
  <si>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</si>
  <si>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</si>
  <si>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</si>
  <si>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</si>
  <si>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</si>
  <si>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</si>
  <si>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</si>
  <si>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</si>
  <si>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</si>
  <si>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</si>
  <si>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</si>
  <si>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</si>
  <si>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</si>
  <si>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</si>
  <si>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</si>
  <si>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</si>
  <si>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</si>
  <si>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</si>
  <si>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</si>
  <si>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</si>
  <si>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</si>
  <si>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</si>
  <si>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</si>
  <si>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</si>
  <si>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</si>
  <si>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</si>
  <si>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</si>
  <si>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</si>
  <si>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</si>
  <si>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</si>
  <si>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</si>
  <si>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</si>
  <si>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</si>
  <si>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</si>
  <si>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</si>
  <si>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</si>
  <si>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</si>
  <si>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</si>
  <si>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</si>
  <si>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</si>
  <si>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</si>
  <si>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</si>
  <si>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</si>
  <si>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</si>
  <si>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</si>
  <si>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</si>
  <si>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</si>
  <si>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</si>
  <si>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</si>
  <si>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</si>
  <si>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</si>
  <si>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</si>
  <si>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</si>
  <si>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</si>
  <si>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</si>
  <si>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</si>
  <si>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</si>
  <si>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</si>
  <si>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</si>
  <si>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</si>
  <si>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</si>
  <si>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</si>
  <si>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</si>
  <si>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</si>
  <si>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</si>
  <si>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</si>
  <si>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</si>
  <si>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</si>
  <si>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</si>
  <si>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</si>
  <si>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</si>
  <si>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</si>
  <si>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</si>
  <si>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</si>
  <si>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</si>
  <si>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</si>
  <si>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</si>
  <si>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</si>
  <si>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</si>
  <si>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</si>
  <si>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</si>
  <si>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</si>
  <si>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</si>
  <si>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</si>
  <si>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</si>
  <si>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</si>
  <si>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</si>
  <si>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</si>
  <si>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</si>
  <si>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</si>
  <si>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</si>
  <si>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</si>
  <si>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</si>
  <si>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</si>
  <si>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</si>
  <si>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</si>
  <si>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</si>
  <si>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</si>
  <si>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</si>
  <si>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</si>
  <si>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</si>
  <si>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</si>
  <si>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</si>
  <si>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</si>
  <si>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</si>
  <si>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</si>
  <si>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</si>
  <si>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</si>
  <si>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</si>
  <si>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</si>
  <si>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</si>
  <si>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</si>
  <si>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</si>
  <si>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</si>
  <si>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</si>
  <si>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</si>
  <si>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</si>
  <si>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</si>
  <si>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</si>
  <si>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</si>
  <si>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</si>
  <si>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</si>
  <si>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</si>
  <si>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</si>
  <si>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</si>
  <si>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</si>
  <si>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</si>
  <si>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</si>
  <si>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</si>
  <si>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</si>
  <si>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</si>
  <si>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</si>
  <si>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</si>
  <si>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</si>
  <si>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</si>
  <si>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</si>
  <si>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</si>
  <si>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</si>
  <si>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</si>
  <si>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</si>
  <si>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</si>
  <si>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</si>
  <si>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</si>
  <si>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</si>
  <si>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</si>
  <si>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</si>
  <si>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</si>
  <si>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</si>
  <si>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</si>
  <si>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</si>
  <si>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</si>
  <si>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</si>
  <si>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</si>
  <si>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</si>
  <si>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</si>
  <si>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</si>
  <si>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</si>
  <si>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</si>
  <si>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</si>
  <si>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</si>
  <si>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</si>
  <si>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</si>
  <si>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</si>
  <si>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</si>
  <si>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</si>
  <si>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</si>
  <si>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</si>
  <si>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</si>
  <si>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</si>
  <si>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</si>
  <si>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</si>
  <si>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</si>
  <si>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</si>
  <si>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</si>
  <si>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</si>
  <si>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</si>
  <si>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</si>
  <si>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</si>
  <si>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</si>
  <si>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</si>
  <si>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</si>
  <si>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</si>
  <si>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</si>
  <si>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</si>
  <si>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</si>
  <si>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</si>
  <si>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</si>
  <si>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</si>
  <si>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</si>
  <si>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</si>
  <si>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</si>
  <si>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</si>
  <si>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</si>
  <si>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</si>
  <si>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</si>
  <si>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</si>
  <si>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</si>
  <si>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</si>
  <si>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</si>
  <si>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</si>
  <si>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</si>
  <si>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</si>
  <si>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</si>
  <si>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</si>
  <si>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</si>
  <si>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</si>
  <si>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</si>
  <si>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</si>
  <si>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</si>
  <si>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</si>
  <si>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</si>
  <si>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</si>
  <si>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</si>
  <si>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</si>
  <si>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</si>
  <si>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</si>
  <si>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</si>
  <si>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</si>
  <si>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</si>
  <si>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</si>
  <si>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</si>
  <si>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</si>
  <si>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</si>
  <si>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</si>
  <si>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</si>
  <si>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</si>
  <si>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</si>
  <si>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</si>
  <si>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</si>
  <si>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</si>
  <si>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</si>
  <si>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</si>
  <si>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</si>
  <si>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</si>
  <si>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</si>
  <si>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</si>
  <si>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</si>
  <si>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</si>
  <si>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</si>
  <si>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</si>
  <si>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</si>
  <si>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</si>
  <si>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</si>
  <si>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</si>
  <si>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</si>
  <si>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</si>
  <si>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</si>
  <si>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</si>
  <si>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</si>
  <si>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</si>
  <si>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</si>
  <si>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</si>
  <si>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</si>
  <si>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</si>
  <si>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</si>
  <si>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</si>
  <si>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</si>
  <si>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</si>
  <si>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</si>
  <si>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</si>
  <si>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</si>
  <si>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</si>
  <si>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</si>
  <si>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</si>
  <si>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</si>
  <si>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</si>
  <si>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</si>
  <si>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</si>
  <si>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</si>
  <si>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</si>
  <si>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</si>
  <si>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</si>
  <si>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</si>
  <si>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</si>
  <si>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</si>
  <si>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</si>
  <si>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</si>
  <si>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</si>
  <si>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</si>
  <si>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</si>
  <si>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</si>
  <si>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</si>
  <si>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</si>
  <si>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</si>
  <si>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</si>
  <si>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</si>
  <si>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</si>
  <si>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</si>
  <si>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</si>
  <si>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</si>
  <si>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</si>
  <si>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</si>
  <si>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</si>
  <si>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</si>
  <si>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</si>
  <si>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</si>
  <si>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</si>
  <si>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</si>
  <si>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</si>
  <si>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</si>
  <si>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</si>
  <si>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</si>
  <si>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</si>
  <si>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</si>
  <si>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</si>
  <si>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</si>
  <si>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</si>
  <si>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</si>
  <si>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</si>
  <si>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</si>
  <si>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</si>
  <si>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</si>
  <si>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</si>
  <si>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</si>
  <si>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</si>
  <si>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</si>
  <si>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</si>
  <si>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</si>
  <si>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</si>
  <si>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</si>
  <si>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</si>
  <si>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</si>
  <si>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</si>
  <si>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</si>
  <si>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</si>
  <si>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</si>
  <si>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</si>
  <si>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</si>
  <si>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</si>
  <si>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</si>
  <si>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</si>
  <si>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</si>
  <si>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</si>
  <si>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</si>
  <si>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</si>
  <si>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</si>
  <si>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</si>
  <si>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</si>
  <si>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</si>
  <si>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</si>
  <si>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</si>
  <si>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</si>
  <si>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</si>
  <si>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</si>
  <si>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</si>
  <si>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</si>
  <si>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</si>
  <si>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</si>
  <si>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</si>
  <si>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</si>
  <si>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</si>
  <si>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</si>
  <si>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</si>
  <si>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</si>
  <si>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</si>
  <si>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</si>
  <si>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</si>
  <si>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</si>
  <si>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</si>
  <si>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</si>
  <si>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</si>
  <si>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</si>
  <si>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</si>
  <si>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</si>
  <si>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</si>
  <si>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</si>
  <si>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</si>
  <si>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</si>
  <si>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</si>
  <si>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</si>
  <si>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</si>
  <si>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</si>
  <si>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</si>
  <si>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</si>
  <si>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</si>
  <si>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</si>
  <si>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</si>
  <si>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</si>
  <si>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</si>
  <si>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</si>
  <si>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</si>
  <si>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</si>
  <si>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</si>
  <si>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</si>
  <si>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</si>
  <si>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</si>
  <si>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</si>
  <si>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</si>
  <si>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</si>
  <si>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</si>
  <si>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</si>
  <si>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</si>
  <si>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</si>
  <si>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</si>
  <si>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</si>
  <si>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</si>
  <si>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</si>
  <si>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</si>
  <si>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</si>
  <si>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</si>
  <si>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</si>
  <si>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</si>
  <si>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</si>
  <si>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</si>
  <si>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</si>
  <si>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</si>
  <si>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</si>
  <si>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</si>
  <si>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</si>
  <si>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</si>
  <si>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</si>
  <si>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</si>
  <si>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</si>
  <si>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</si>
  <si>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</si>
  <si>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</si>
  <si>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</si>
  <si>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</si>
  <si>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</si>
  <si>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</si>
  <si>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</si>
  <si>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</si>
  <si>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</si>
  <si>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</si>
  <si>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</si>
  <si>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</si>
  <si>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</si>
  <si>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</si>
  <si>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</si>
  <si>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</si>
  <si>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</si>
  <si>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</si>
  <si>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</si>
  <si>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</si>
  <si>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</si>
  <si>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</si>
  <si>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</si>
  <si>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</si>
  <si>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</si>
  <si>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</si>
  <si>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</si>
  <si>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</si>
  <si>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</si>
  <si>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</si>
  <si>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</si>
  <si>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</si>
  <si>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</si>
  <si>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</si>
  <si>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</si>
  <si>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</si>
  <si>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</si>
  <si>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</si>
  <si>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</si>
  <si>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</si>
  <si>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</si>
  <si>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</si>
  <si>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</si>
  <si>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</si>
  <si>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</si>
  <si>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</si>
  <si>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</si>
  <si>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</si>
  <si>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</si>
  <si>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</si>
  <si>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</si>
  <si>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</si>
  <si>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</si>
  <si>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</si>
  <si>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</si>
  <si>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</si>
  <si>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</si>
  <si>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</si>
  <si>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</si>
  <si>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</si>
  <si>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</si>
  <si>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</si>
  <si>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</si>
  <si>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</si>
  <si>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</si>
  <si>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</si>
  <si>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</si>
  <si>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</si>
  <si>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</si>
  <si>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</si>
  <si>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</si>
  <si>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</si>
  <si>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</si>
  <si>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</si>
  <si>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</si>
  <si>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</si>
  <si>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</si>
  <si>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</si>
  <si>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</si>
  <si>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</si>
  <si>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</si>
  <si>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</si>
  <si>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</si>
  <si>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</si>
  <si>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</si>
  <si>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</si>
  <si>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</si>
  <si>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</si>
  <si>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</si>
  <si>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</si>
  <si>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</si>
  <si>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</si>
  <si>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</si>
  <si>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</si>
  <si>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</si>
  <si>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</si>
  <si>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</si>
  <si>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</si>
  <si>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</si>
  <si>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</si>
  <si>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</si>
  <si>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</si>
  <si>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</si>
  <si>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</si>
  <si>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</si>
  <si>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</si>
  <si>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</si>
  <si>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</si>
  <si>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</si>
  <si>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</si>
  <si>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</si>
  <si>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</si>
  <si>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</si>
  <si>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</si>
  <si>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</si>
  <si>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</si>
  <si>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</si>
  <si>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</si>
  <si>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</si>
  <si>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</si>
  <si>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</si>
  <si>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</si>
  <si>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</si>
  <si>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</si>
  <si>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</si>
  <si>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</si>
  <si>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</si>
  <si>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</si>
  <si>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</si>
  <si>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</si>
  <si>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</si>
  <si>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</si>
  <si>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</si>
  <si>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</si>
  <si>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</si>
  <si>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</si>
  <si>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</si>
  <si>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</si>
  <si>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</si>
  <si>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</si>
  <si>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</si>
  <si>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</si>
  <si>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</si>
  <si>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</si>
  <si>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</si>
  <si>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</si>
  <si>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</si>
  <si>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</si>
  <si>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</si>
  <si>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</si>
  <si>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</si>
  <si>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</si>
  <si>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</si>
  <si>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</si>
  <si>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</si>
  <si>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</si>
  <si>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</si>
  <si>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</si>
  <si>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</si>
  <si>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</si>
  <si>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</si>
  <si>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</si>
  <si>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</si>
  <si>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</si>
  <si>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</si>
  <si>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</si>
  <si>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</si>
  <si>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</si>
  <si>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</si>
  <si>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</si>
  <si>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</si>
  <si>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</si>
  <si>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</si>
  <si>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</si>
  <si>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</si>
  <si>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</si>
  <si>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</si>
  <si>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</si>
  <si>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</si>
  <si>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</si>
  <si>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</si>
  <si>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</si>
  <si>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</si>
  <si>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</si>
  <si>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</si>
  <si>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</si>
  <si>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</si>
  <si>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</si>
  <si>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</si>
  <si>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</si>
  <si>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</si>
  <si>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</si>
  <si>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</si>
  <si>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</si>
  <si>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</si>
  <si>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</si>
  <si>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</si>
  <si>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</si>
  <si>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</si>
  <si>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</si>
  <si>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</si>
  <si>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</si>
  <si>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</si>
  <si>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</si>
  <si>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</si>
  <si>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</si>
  <si>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</si>
  <si>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</si>
  <si>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</si>
  <si>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</si>
  <si>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</si>
  <si>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</si>
  <si>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</si>
  <si>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</si>
  <si>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</si>
  <si>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</si>
  <si>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</si>
  <si>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</si>
  <si>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</si>
  <si>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</si>
  <si>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</si>
  <si>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</si>
  <si>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</si>
  <si>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</si>
  <si>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</si>
  <si>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</si>
  <si>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</si>
  <si>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</si>
  <si>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</si>
  <si>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</si>
  <si>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</si>
  <si>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</si>
  <si>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</si>
  <si>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</si>
  <si>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</si>
  <si>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</si>
  <si>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</si>
  <si>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</si>
  <si>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</si>
  <si>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</si>
  <si>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</si>
  <si>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</si>
  <si>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</si>
  <si>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</si>
  <si>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</si>
  <si>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</si>
  <si>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</si>
  <si>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</si>
  <si>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</si>
  <si>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</si>
  <si>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</si>
  <si>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</si>
  <si>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</si>
  <si>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</si>
  <si>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</si>
  <si>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</si>
  <si>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</si>
  <si>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</si>
  <si>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</si>
  <si>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</si>
  <si>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</si>
  <si>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</si>
  <si>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</si>
  <si>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</si>
  <si>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</si>
  <si>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</si>
  <si>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</si>
  <si>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</si>
  <si>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</si>
  <si>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</si>
  <si>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</si>
  <si>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</si>
  <si>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</si>
  <si>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</si>
  <si>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</si>
  <si>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</si>
  <si>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</si>
  <si>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</si>
  <si>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</si>
  <si>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</si>
  <si>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</si>
  <si>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</si>
  <si>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</si>
  <si>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</si>
  <si>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</si>
  <si>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</si>
  <si>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</si>
  <si>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</si>
  <si>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</si>
  <si>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</si>
  <si>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</si>
  <si>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</si>
  <si>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</si>
  <si>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</si>
  <si>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</si>
  <si>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</si>
  <si>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</si>
  <si>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</si>
  <si>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</si>
  <si>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</si>
  <si>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</si>
  <si>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</si>
  <si>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</si>
  <si>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</si>
  <si>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</si>
  <si>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</si>
  <si>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</si>
  <si>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</si>
  <si>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</si>
  <si>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</si>
  <si>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</si>
  <si>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</si>
  <si>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</si>
  <si>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</si>
  <si>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</si>
  <si>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</si>
  <si>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</si>
  <si>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</si>
  <si>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</si>
  <si>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</si>
  <si>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</si>
  <si>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</si>
  <si>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</si>
  <si>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</si>
  <si>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</si>
  <si>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</si>
  <si>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</si>
  <si>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</si>
  <si>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</si>
  <si>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</si>
  <si>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</si>
  <si>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</si>
  <si>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</si>
  <si>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</si>
  <si>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</si>
  <si>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</si>
  <si>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</si>
  <si>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</si>
  <si>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</si>
  <si>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</si>
  <si>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</si>
  <si>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</si>
  <si>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</si>
  <si>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</si>
  <si>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</si>
  <si>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</si>
  <si>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</si>
  <si>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</si>
  <si>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</si>
  <si>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</si>
  <si>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</si>
  <si>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</si>
  <si>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</si>
  <si>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</si>
  <si>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</si>
  <si>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</si>
  <si>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</si>
  <si>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</si>
  <si>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</si>
  <si>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</si>
  <si>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</si>
  <si>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</si>
  <si>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</si>
  <si>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</si>
  <si>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</si>
  <si>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</si>
  <si>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</si>
  <si>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</si>
  <si>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</si>
  <si>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</si>
  <si>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</si>
  <si>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</si>
  <si>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</si>
  <si>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</si>
  <si>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</si>
  <si>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</si>
  <si>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</si>
  <si>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</si>
  <si>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</si>
  <si>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</si>
  <si>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</si>
  <si>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</si>
  <si>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</si>
  <si>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</si>
  <si>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</si>
  <si>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</si>
  <si>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</si>
  <si>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</si>
  <si>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</si>
  <si>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</si>
  <si>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</si>
  <si>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</si>
  <si>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</si>
  <si>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</si>
  <si>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</si>
  <si>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</si>
  <si>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</si>
  <si>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</si>
  <si>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</si>
  <si>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</si>
  <si>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</si>
  <si>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</si>
  <si>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</si>
  <si>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</si>
  <si>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</si>
  <si>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</si>
  <si>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</si>
  <si>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</si>
  <si>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</si>
  <si>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</si>
  <si>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</si>
  <si>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</si>
  <si>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</si>
  <si>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</si>
  <si>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</si>
  <si>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</si>
  <si>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</si>
  <si>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</si>
  <si>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</si>
  <si>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</si>
  <si>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</si>
  <si>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</si>
  <si>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</si>
  <si>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</si>
  <si>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</si>
  <si>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</si>
  <si>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</si>
  <si>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</si>
  <si>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</si>
  <si>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</si>
  <si>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</si>
  <si>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</si>
  <si>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</si>
  <si>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</si>
  <si>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</si>
  <si>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</si>
  <si>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</si>
  <si>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</si>
  <si>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</si>
  <si>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</si>
  <si>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</si>
  <si>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</si>
  <si>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</si>
  <si>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</si>
  <si>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</si>
  <si>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</si>
  <si>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</si>
  <si>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</si>
  <si>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</si>
  <si>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</si>
  <si>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</si>
  <si>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</si>
  <si>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</si>
  <si>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</si>
  <si>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</si>
  <si>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</si>
  <si>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</si>
  <si>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</si>
  <si>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</si>
  <si>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</si>
  <si>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</si>
  <si>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</si>
  <si>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</si>
  <si>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</si>
  <si>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</si>
  <si>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</si>
  <si>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</si>
  <si>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</si>
  <si>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</si>
  <si>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</si>
  <si>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</si>
  <si>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</si>
  <si>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</si>
  <si>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</si>
  <si>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</si>
  <si>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</si>
  <si>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</si>
  <si>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</si>
  <si>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</si>
  <si>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</si>
  <si>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</si>
  <si>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</si>
  <si>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</si>
  <si>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</si>
  <si>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</si>
  <si>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</si>
  <si>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</si>
  <si>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</si>
  <si>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</si>
  <si>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</si>
  <si>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</si>
  <si>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</si>
  <si>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</si>
  <si>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</si>
  <si>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</si>
  <si>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</si>
  <si>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</si>
  <si>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</si>
  <si>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</si>
  <si>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</si>
  <si>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</si>
  <si>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</si>
  <si>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</si>
  <si>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</si>
  <si>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</si>
  <si>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</si>
  <si>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</si>
  <si>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</si>
  <si>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</si>
  <si>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</si>
  <si>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</si>
  <si>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</si>
  <si>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</si>
  <si>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</si>
  <si>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</si>
  <si>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</si>
  <si>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</si>
  <si>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</si>
  <si>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</si>
  <si>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</si>
  <si>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</si>
  <si>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</si>
  <si>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</si>
  <si>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</si>
  <si>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</si>
  <si>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</si>
  <si>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</si>
  <si>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</si>
  <si>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</si>
  <si>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</si>
  <si>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</si>
  <si>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</si>
  <si>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</si>
  <si>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</si>
  <si>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</si>
  <si>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</si>
  <si>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</si>
  <si>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</si>
  <si>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</si>
  <si>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</si>
  <si>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</si>
  <si>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</si>
  <si>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</si>
  <si>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</si>
  <si>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</si>
  <si>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</si>
  <si>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</si>
  <si>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</si>
  <si>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</si>
  <si>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</si>
  <si>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</si>
  <si>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</si>
  <si>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</si>
  <si>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</si>
  <si>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</si>
  <si>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</si>
  <si>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</si>
  <si>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</si>
  <si>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</si>
  <si>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</si>
  <si>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</si>
  <si>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</si>
  <si>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</si>
  <si>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</si>
  <si>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</si>
  <si>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</si>
  <si>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</si>
  <si>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</si>
  <si>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</si>
  <si>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</si>
  <si>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</si>
  <si>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</si>
  <si>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</si>
  <si>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</si>
  <si>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</si>
  <si>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</si>
  <si>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</si>
  <si>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</si>
  <si>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</si>
  <si>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</si>
  <si>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</si>
  <si>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</si>
  <si>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</si>
  <si>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</si>
  <si>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</si>
  <si>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</si>
  <si>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</si>
  <si>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</si>
  <si>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</si>
  <si>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</si>
  <si>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</si>
  <si>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</si>
  <si>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</si>
  <si>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</si>
  <si>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</si>
  <si>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</si>
  <si>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</si>
  <si>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</si>
  <si>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</si>
  <si>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</si>
  <si>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</si>
  <si>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</si>
  <si>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</si>
  <si>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</si>
  <si>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</si>
  <si>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</si>
  <si>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</si>
  <si>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</si>
  <si>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</si>
  <si>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</si>
  <si>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</si>
  <si>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</si>
  <si>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</si>
  <si>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</si>
  <si>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</si>
  <si>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</si>
  <si>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</si>
  <si>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</si>
  <si>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</si>
  <si>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</si>
  <si>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</si>
  <si>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</si>
  <si>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</si>
  <si>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</si>
  <si>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</si>
  <si>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</si>
  <si>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</si>
  <si>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</si>
  <si>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</si>
  <si>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</si>
  <si>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</si>
  <si>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</si>
  <si>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</si>
  <si>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</si>
  <si>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</si>
  <si>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</si>
  <si>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</si>
  <si>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</si>
  <si>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</si>
  <si>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</si>
  <si>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</si>
  <si>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</si>
  <si>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</si>
  <si>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</si>
  <si>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</si>
  <si>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</si>
  <si>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</si>
  <si>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</si>
  <si>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</si>
  <si>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</si>
  <si>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</si>
  <si>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</si>
  <si>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</si>
  <si>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</si>
  <si>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</si>
  <si>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</si>
  <si>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</si>
  <si>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</si>
  <si>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</si>
  <si>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</si>
  <si>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</si>
  <si>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</si>
  <si>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</si>
  <si>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</si>
  <si>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</si>
  <si>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</si>
  <si>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</si>
  <si>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</si>
  <si>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</si>
  <si>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</si>
  <si>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</si>
  <si>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</si>
  <si>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</si>
  <si>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</si>
  <si>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</si>
  <si>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</si>
  <si>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</si>
  <si>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</si>
  <si>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</si>
  <si>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</si>
  <si>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</si>
  <si>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</si>
  <si>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</si>
  <si>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</si>
  <si>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</si>
  <si>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</si>
  <si>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</si>
  <si>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</si>
  <si>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</si>
  <si>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</si>
  <si>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</si>
  <si>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</si>
  <si>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</si>
  <si>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</si>
  <si>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</si>
  <si>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</si>
  <si>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</si>
  <si>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</si>
  <si>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</si>
  <si>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</si>
  <si>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</si>
  <si>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</si>
  <si>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</si>
  <si>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</si>
  <si>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</si>
  <si>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</si>
  <si>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</si>
  <si>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</si>
  <si>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</si>
  <si>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</si>
  <si>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</si>
  <si>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</si>
  <si>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</si>
  <si>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</si>
  <si>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</si>
  <si>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</si>
  <si>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</si>
  <si>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</si>
  <si>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</si>
  <si>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</si>
  <si>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</si>
  <si>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</si>
  <si>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</si>
  <si>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</si>
  <si>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</si>
  <si>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</si>
  <si>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</si>
  <si>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</si>
  <si>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</si>
  <si>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</si>
  <si>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</si>
  <si>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</si>
  <si>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</si>
  <si>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</si>
  <si>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</si>
  <si>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</si>
  <si>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</si>
  <si>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</si>
  <si>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</si>
  <si>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</si>
  <si>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</si>
  <si>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</si>
  <si>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</si>
  <si>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</si>
  <si>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</si>
  <si>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</si>
  <si>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</si>
  <si>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</si>
  <si>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</si>
  <si>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</si>
  <si>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</si>
  <si>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</si>
  <si>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</si>
  <si>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</si>
  <si>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</si>
  <si>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</si>
  <si>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</si>
  <si>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</si>
  <si>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</si>
  <si>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</si>
  <si>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</si>
  <si>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</si>
  <si>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</si>
  <si>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</si>
  <si>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</si>
  <si>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</si>
  <si>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</si>
  <si>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</si>
  <si>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</si>
  <si>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</si>
  <si>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</si>
  <si>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</si>
  <si>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</si>
  <si>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</si>
  <si>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</si>
  <si>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</si>
  <si>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</si>
  <si>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</si>
  <si>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</si>
  <si>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</si>
  <si>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</si>
  <si>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</si>
  <si>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</si>
  <si>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</si>
  <si>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</si>
  <si>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</si>
  <si>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</si>
  <si>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</si>
  <si>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</si>
  <si>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</si>
  <si>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</si>
  <si>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</si>
  <si>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</si>
  <si>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</si>
  <si>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</si>
  <si>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</si>
  <si>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</si>
  <si>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</si>
  <si>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</si>
  <si>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</si>
  <si>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</si>
  <si>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</si>
  <si>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</si>
  <si>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</si>
  <si>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</si>
  <si>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</si>
  <si>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</si>
  <si>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</si>
  <si>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</si>
  <si>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</si>
  <si>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</si>
  <si>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</si>
  <si>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</si>
  <si>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</si>
  <si>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</si>
  <si>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</si>
  <si>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</si>
  <si>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</si>
  <si>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</si>
  <si>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</si>
  <si>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</si>
  <si>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</si>
  <si>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</si>
  <si>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</si>
  <si>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</si>
  <si>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</si>
  <si>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</si>
  <si>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</si>
  <si>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</si>
  <si>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</si>
  <si>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</si>
  <si>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</si>
  <si>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</si>
  <si>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</si>
  <si>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</si>
  <si>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</si>
  <si>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</si>
  <si>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</si>
  <si>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</si>
  <si>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</si>
  <si>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</si>
  <si>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</si>
  <si>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</si>
  <si>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</si>
  <si>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</si>
  <si>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</si>
  <si>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</si>
  <si>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</si>
  <si>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</si>
  <si>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</si>
  <si>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</si>
  <si>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</si>
  <si>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</si>
  <si>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</si>
  <si>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</si>
  <si>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</si>
  <si>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</si>
  <si>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</si>
  <si>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</si>
  <si>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</si>
  <si>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</si>
  <si>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</si>
  <si>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</si>
  <si>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</si>
  <si>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</si>
  <si>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</si>
  <si>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</si>
  <si>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</si>
  <si>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</si>
  <si>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</si>
  <si>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</si>
  <si>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</si>
  <si>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</si>
  <si>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</si>
  <si>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</si>
  <si>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</si>
  <si>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</si>
  <si>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</si>
  <si>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</si>
  <si>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</si>
  <si>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</si>
  <si>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</si>
  <si>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</si>
  <si>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</si>
  <si>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</si>
  <si>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</si>
  <si>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</si>
  <si>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</si>
  <si>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</si>
  <si>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</si>
  <si>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</si>
  <si>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</si>
  <si>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</si>
  <si>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</si>
  <si>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</si>
  <si>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</si>
  <si>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</si>
  <si>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</si>
  <si>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</si>
  <si>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</si>
  <si>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</si>
  <si>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</si>
  <si>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</si>
  <si>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</si>
  <si>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</si>
  <si>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</si>
  <si>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</si>
  <si>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</si>
  <si>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</si>
  <si>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</si>
  <si>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</si>
  <si>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</si>
  <si>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</si>
  <si>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</si>
  <si>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</si>
  <si>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</si>
  <si>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</si>
  <si>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</si>
  <si>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</si>
  <si>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</si>
  <si>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</si>
  <si>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</si>
  <si>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</si>
  <si>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</si>
  <si>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</si>
  <si>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</si>
  <si>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</si>
  <si>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</si>
  <si>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</si>
  <si>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</si>
  <si>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</si>
  <si>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</si>
  <si>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</si>
  <si>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</si>
  <si>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</si>
  <si>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</si>
  <si>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</si>
  <si>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</si>
  <si>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</si>
  <si>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</si>
  <si>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</si>
  <si>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</si>
  <si>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</si>
  <si>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</si>
  <si>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</si>
  <si>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</si>
  <si>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</si>
  <si>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</si>
  <si>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</si>
  <si>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</si>
  <si>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</si>
  <si>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</si>
  <si>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</si>
  <si>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</si>
  <si>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</si>
  <si>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</si>
  <si>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</si>
  <si>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</si>
  <si>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</si>
  <si>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</si>
  <si>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</si>
  <si>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</si>
  <si>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</si>
  <si>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</si>
  <si>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</si>
  <si>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</si>
  <si>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</si>
  <si>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</si>
  <si>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</si>
  <si>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</si>
  <si>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</si>
  <si>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</si>
  <si>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</si>
  <si>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</si>
  <si>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</si>
  <si>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</si>
  <si>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</si>
  <si>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</si>
  <si>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</si>
  <si>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</si>
  <si>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</si>
  <si>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</si>
  <si>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</si>
  <si>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</si>
  <si>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</si>
  <si>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</si>
  <si>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</si>
  <si>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</si>
  <si>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</si>
  <si>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</si>
  <si>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</si>
  <si>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</si>
  <si>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</si>
  <si>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</si>
  <si>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</si>
  <si>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</si>
  <si>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</si>
  <si>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</si>
  <si>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</si>
  <si>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</si>
  <si>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</si>
  <si>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</si>
  <si>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</si>
  <si>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</si>
  <si>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</si>
  <si>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</si>
  <si>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</si>
  <si>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</si>
  <si>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</si>
  <si>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</si>
  <si>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</si>
  <si>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</si>
  <si>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</si>
  <si>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</si>
  <si>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</si>
  <si>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</si>
  <si>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</si>
  <si>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</si>
  <si>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</si>
  <si>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</si>
  <si>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</si>
  <si>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</si>
  <si>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</si>
  <si>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</si>
  <si>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</si>
  <si>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</si>
  <si>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</si>
  <si>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</si>
  <si>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</si>
  <si>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</si>
  <si>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</si>
  <si>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</si>
  <si>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</si>
  <si>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</si>
  <si>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</si>
  <si>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</si>
  <si>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</si>
  <si>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</si>
  <si>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</si>
  <si>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</si>
  <si>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</si>
  <si>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</si>
  <si>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</si>
  <si>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</si>
  <si>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</si>
  <si>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</si>
  <si>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</si>
  <si>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</si>
  <si>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</si>
  <si>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</si>
  <si>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</si>
  <si>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</si>
  <si>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</si>
  <si>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</si>
  <si>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</si>
  <si>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</si>
  <si>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</si>
  <si>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</si>
  <si>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</si>
  <si>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</si>
  <si>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</si>
  <si>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</si>
  <si>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</si>
  <si>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</si>
  <si>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</si>
  <si>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</si>
  <si>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</si>
  <si>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</si>
  <si>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</si>
  <si>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</si>
  <si>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</si>
  <si>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</si>
  <si>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</si>
  <si>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</si>
  <si>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</si>
  <si>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</si>
  <si>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</si>
  <si>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</si>
  <si>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</si>
  <si>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</si>
  <si>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</si>
  <si>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</si>
  <si>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</si>
  <si>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</si>
  <si>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</si>
  <si>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</si>
  <si>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</si>
  <si>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</si>
  <si>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</si>
  <si>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</si>
  <si>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</si>
  <si>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</si>
  <si>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</si>
  <si>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</si>
  <si>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</si>
  <si>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</si>
  <si>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</si>
  <si>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</si>
  <si>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</si>
  <si>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</si>
  <si>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</si>
  <si>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</si>
  <si>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</si>
  <si>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</si>
  <si>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</si>
  <si>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</si>
  <si>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</si>
  <si>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</si>
  <si>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</si>
  <si>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</si>
  <si>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</si>
  <si>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</si>
  <si>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</si>
  <si>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</si>
  <si>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</si>
  <si>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</si>
  <si>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</si>
  <si>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</si>
  <si>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</si>
  <si>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</si>
  <si>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</si>
  <si>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</si>
  <si>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</si>
  <si>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</si>
  <si>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</si>
  <si>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</si>
  <si>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</si>
  <si>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</si>
  <si>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</si>
  <si>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</si>
  <si>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</si>
  <si>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</si>
  <si>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</si>
  <si>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</si>
  <si>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</si>
  <si>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</si>
  <si>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</si>
  <si>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</si>
  <si>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</si>
  <si>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</si>
  <si>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</si>
  <si>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</si>
  <si>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</si>
  <si>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</si>
  <si>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</si>
  <si>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</si>
  <si>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</si>
  <si>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</si>
  <si>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</si>
  <si>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</si>
  <si>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</si>
  <si>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</si>
  <si>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</si>
  <si>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</si>
  <si>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</si>
  <si>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</si>
  <si>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</si>
  <si>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</si>
  <si>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</si>
  <si>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</si>
  <si>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</si>
  <si>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</si>
  <si>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</si>
  <si>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</si>
  <si>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</si>
  <si>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</si>
  <si>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</si>
  <si>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</si>
  <si>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</si>
  <si>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</si>
  <si>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</si>
  <si>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</si>
  <si>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</si>
  <si>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</si>
  <si>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</si>
  <si>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</si>
  <si>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</si>
  <si>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</si>
  <si>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</si>
  <si>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</si>
  <si>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</si>
  <si>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</si>
  <si>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</si>
  <si>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</si>
  <si>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</si>
  <si>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</si>
  <si>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</si>
  <si>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</si>
  <si>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</si>
  <si>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</si>
  <si>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</si>
  <si>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</si>
  <si>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</si>
  <si>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</si>
  <si>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</si>
  <si>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</si>
  <si>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</si>
  <si>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</si>
  <si>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</si>
  <si>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</si>
  <si>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</si>
  <si>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</si>
  <si>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</si>
  <si>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</si>
  <si>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</si>
  <si>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</si>
  <si>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</si>
  <si>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</si>
  <si>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</si>
  <si>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</si>
  <si>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</si>
  <si>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</si>
  <si>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</si>
  <si>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</si>
  <si>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</si>
  <si>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</si>
  <si>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</si>
  <si>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</si>
  <si>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</si>
  <si>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</si>
  <si>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</si>
  <si>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</si>
  <si>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</si>
  <si>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</si>
  <si>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</si>
  <si>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</si>
  <si>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</si>
  <si>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</si>
  <si>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</si>
  <si>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</si>
  <si>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</si>
  <si>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</si>
  <si>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</si>
  <si>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</si>
  <si>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</si>
  <si>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</si>
  <si>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</si>
  <si>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</si>
  <si>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</si>
  <si>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</si>
  <si>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</si>
  <si>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</si>
  <si>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</si>
  <si>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</si>
  <si>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</si>
  <si>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</si>
  <si>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</si>
  <si>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</si>
  <si>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</si>
  <si>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</si>
  <si>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</si>
  <si>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</si>
  <si>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</si>
  <si>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</si>
  <si>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</si>
  <si>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</si>
  <si>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</si>
  <si>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</si>
  <si>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</si>
  <si>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</si>
  <si>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</si>
  <si>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</si>
  <si>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</si>
  <si>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</si>
  <si>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</si>
  <si>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</si>
  <si>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</si>
  <si>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</si>
  <si>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</si>
  <si>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</si>
  <si>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</si>
  <si>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</si>
  <si>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</si>
  <si>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</si>
  <si>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</si>
  <si>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</si>
  <si>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</si>
  <si>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</si>
  <si>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</si>
  <si>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</si>
  <si>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</si>
  <si>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</si>
  <si>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</si>
  <si>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</si>
  <si>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</si>
  <si>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</si>
  <si>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</si>
  <si>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</si>
  <si>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</si>
  <si>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</si>
  <si>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</si>
  <si>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</si>
  <si>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</si>
  <si>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</si>
  <si>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</si>
  <si>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</si>
  <si>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</si>
  <si>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</si>
  <si>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</si>
  <si>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</si>
  <si>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</si>
  <si>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</si>
  <si>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</si>
  <si>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</si>
  <si>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</si>
  <si>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</si>
  <si>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</si>
  <si>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</si>
  <si>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</si>
  <si>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</si>
  <si>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</si>
  <si>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</si>
  <si>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</si>
  <si>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</si>
  <si>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</si>
  <si>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</si>
  <si>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</si>
  <si>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</si>
  <si>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</si>
  <si>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</si>
  <si>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</si>
  <si>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</si>
  <si>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</si>
  <si>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</si>
  <si>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</si>
  <si>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</si>
  <si>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</si>
  <si>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</si>
  <si>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</si>
  <si>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</si>
  <si>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</si>
  <si>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</si>
  <si>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</si>
  <si>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</si>
  <si>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</si>
  <si>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</si>
  <si>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</si>
  <si>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</si>
  <si>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</si>
  <si>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</si>
  <si>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</si>
  <si>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</si>
  <si>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</si>
  <si>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</si>
  <si>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</si>
  <si>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</si>
  <si>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</si>
  <si>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</si>
  <si>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</si>
  <si>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</si>
  <si>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</si>
  <si>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</si>
  <si>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</si>
  <si>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</si>
  <si>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</si>
  <si>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</si>
  <si>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</si>
  <si>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</si>
  <si>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</si>
  <si>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</si>
  <si>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</si>
  <si>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</si>
  <si>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</si>
  <si>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</si>
  <si>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</si>
  <si>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</si>
  <si>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</si>
  <si>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</si>
  <si>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</si>
  <si>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</si>
  <si>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</si>
  <si>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</si>
  <si>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</si>
  <si>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</si>
  <si>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</si>
  <si>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</si>
  <si>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</si>
  <si>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</si>
  <si>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</si>
  <si>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</si>
  <si>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</si>
  <si>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</si>
  <si>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</si>
  <si>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</si>
  <si>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</si>
  <si>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</si>
  <si>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</si>
  <si>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</si>
  <si>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</si>
  <si>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</si>
  <si>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</si>
  <si>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</si>
  <si>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</si>
  <si>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</si>
  <si>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</si>
  <si>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</si>
  <si>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</si>
  <si>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</si>
  <si>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</si>
  <si>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</si>
  <si>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</si>
  <si>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</si>
  <si>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</si>
  <si>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</si>
  <si>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</si>
  <si>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</si>
  <si>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</si>
  <si>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</si>
  <si>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</si>
  <si>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</si>
  <si>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</si>
  <si>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</si>
  <si>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</si>
  <si>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</si>
  <si>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</si>
  <si>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</si>
  <si>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</si>
  <si>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</si>
  <si>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</si>
  <si>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</si>
  <si>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</si>
  <si>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</si>
  <si>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</si>
  <si>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</si>
  <si>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</si>
  <si>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</si>
  <si>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</si>
  <si>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</si>
  <si>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</si>
  <si>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</si>
  <si>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</si>
  <si>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</si>
  <si>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</si>
  <si>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</si>
  <si>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</si>
  <si>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</si>
  <si>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</si>
  <si>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</si>
  <si>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</si>
  <si>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</si>
  <si>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</si>
  <si>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</si>
  <si>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</si>
  <si>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</si>
  <si>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</si>
  <si>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</si>
  <si>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</si>
  <si>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</si>
  <si>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</si>
  <si>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</si>
  <si>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</si>
  <si>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</si>
  <si>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</si>
  <si>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</si>
  <si>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</si>
  <si>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</si>
  <si>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</si>
  <si>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</si>
  <si>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</si>
  <si>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</si>
  <si>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</si>
  <si>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</si>
  <si>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</si>
  <si>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</si>
  <si>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</si>
  <si>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</si>
  <si>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</si>
  <si>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</si>
  <si>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</si>
  <si>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</si>
  <si>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</si>
  <si>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</si>
  <si>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</si>
  <si>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</si>
  <si>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</si>
  <si>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</si>
  <si>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</si>
  <si>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</si>
  <si>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</si>
  <si>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</si>
  <si>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</si>
  <si>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</si>
  <si>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</si>
  <si>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</si>
  <si>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</si>
  <si>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</si>
  <si>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</si>
  <si>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</si>
  <si>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</si>
  <si>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</si>
  <si>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</si>
  <si>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</si>
  <si>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</si>
  <si>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</si>
  <si>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</si>
  <si>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</si>
  <si>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</si>
  <si>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</si>
  <si>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</si>
  <si>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</si>
  <si>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</si>
  <si>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</si>
  <si>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</si>
  <si>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</si>
  <si>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</si>
  <si>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</si>
  <si>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</si>
  <si>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</si>
  <si>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</si>
  <si>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</si>
  <si>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</si>
  <si>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</si>
  <si>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</si>
  <si>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</si>
  <si>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</si>
  <si>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</si>
  <si>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</si>
  <si>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</si>
  <si>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</si>
  <si>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</si>
  <si>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</si>
  <si>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</si>
  <si>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</si>
  <si>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</si>
  <si>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</si>
  <si>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</si>
  <si>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</si>
  <si>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</si>
  <si>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</si>
  <si>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</si>
  <si>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</si>
  <si>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</si>
  <si>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</si>
  <si>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</si>
  <si>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</si>
  <si>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</si>
  <si>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</si>
  <si>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</si>
  <si>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</si>
  <si>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</si>
  <si>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</si>
  <si>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</si>
  <si>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</si>
  <si>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</si>
  <si>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</si>
  <si>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</si>
  <si>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</si>
  <si>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</si>
  <si>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</si>
  <si>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</si>
  <si>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</si>
  <si>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</si>
  <si>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</si>
  <si>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</si>
  <si>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</si>
  <si>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</si>
  <si>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</si>
  <si>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</si>
  <si>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</si>
  <si>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</si>
  <si>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</si>
  <si>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</si>
  <si>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</si>
  <si>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</si>
  <si>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</si>
  <si>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</si>
  <si>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</si>
  <si>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</si>
  <si>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</si>
  <si>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</si>
  <si>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</si>
  <si>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</si>
  <si>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</si>
  <si>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</si>
  <si>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</si>
  <si>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</si>
  <si>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</si>
  <si>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</si>
  <si>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</si>
  <si>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</si>
  <si>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</si>
  <si>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</si>
  <si>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</si>
  <si>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</si>
  <si>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</si>
  <si>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</si>
  <si>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</si>
  <si>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</si>
  <si>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</si>
  <si>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</si>
  <si>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</si>
  <si>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</si>
  <si>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</si>
  <si>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</si>
  <si>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</si>
  <si>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</si>
  <si>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</si>
  <si>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</si>
  <si>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</si>
  <si>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</si>
  <si>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</si>
  <si>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</si>
  <si>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</si>
  <si>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</si>
  <si>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</si>
  <si>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</si>
  <si>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</si>
  <si>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</si>
  <si>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</si>
  <si>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</si>
  <si>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</si>
  <si>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</si>
  <si>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</si>
  <si>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</si>
  <si>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</si>
  <si>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</si>
  <si>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</si>
  <si>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</si>
  <si>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</si>
  <si>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</si>
  <si>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</si>
  <si>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</si>
  <si>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</si>
  <si>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</si>
  <si>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</si>
  <si>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</si>
  <si>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</si>
  <si>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</si>
  <si>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</si>
  <si>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</si>
  <si>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</si>
  <si>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</si>
  <si>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</si>
  <si>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</si>
  <si>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</si>
  <si>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</si>
  <si>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</si>
  <si>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</si>
  <si>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</si>
  <si>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</si>
  <si>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</si>
  <si>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</si>
  <si>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</si>
  <si>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</si>
  <si>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</si>
  <si>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</si>
  <si>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</si>
  <si>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</si>
  <si>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</si>
  <si>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</si>
  <si>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</si>
  <si>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</si>
  <si>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</si>
  <si>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</si>
  <si>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</si>
  <si>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</si>
  <si>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</si>
  <si>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</si>
  <si>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</si>
  <si>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</si>
  <si>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</si>
  <si>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</si>
  <si>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</si>
  <si>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</si>
  <si>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</si>
  <si>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</si>
  <si>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</si>
  <si>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</si>
  <si>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</si>
  <si>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</si>
  <si>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</si>
  <si>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</si>
  <si>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</si>
  <si>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</si>
  <si>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</si>
  <si>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</si>
  <si>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</si>
  <si>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</si>
  <si>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</si>
  <si>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</si>
  <si>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</si>
  <si>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</si>
  <si>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</si>
  <si>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</si>
  <si>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</si>
  <si>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</si>
  <si>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</si>
  <si>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</si>
  <si>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</si>
  <si>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</si>
  <si>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</si>
  <si>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</si>
  <si>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</si>
  <si>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</si>
  <si>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</si>
  <si>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</si>
  <si>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</si>
  <si>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</si>
  <si>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</si>
  <si>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</si>
  <si>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</si>
  <si>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</si>
  <si>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</si>
  <si>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</si>
  <si>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</si>
  <si>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</si>
  <si>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</si>
  <si>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</si>
  <si>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</si>
  <si>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</si>
  <si>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</si>
  <si>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</si>
  <si>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</si>
  <si>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</si>
  <si>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</si>
  <si>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</si>
  <si>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</si>
  <si>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</si>
  <si>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</si>
  <si>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</si>
  <si>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</si>
  <si>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</si>
  <si>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</si>
  <si>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</si>
  <si>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</si>
  <si>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</si>
  <si>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</si>
  <si>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</si>
  <si>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</si>
  <si>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</si>
  <si>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</si>
  <si>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</si>
  <si>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</si>
  <si>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</si>
  <si>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</si>
  <si>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</si>
  <si>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</si>
  <si>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</si>
  <si>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</si>
  <si>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</si>
  <si>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</si>
  <si>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</si>
  <si>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</si>
  <si>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</si>
  <si>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</si>
  <si>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</si>
  <si>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</si>
  <si>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</si>
  <si>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</si>
  <si>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</si>
  <si>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</si>
  <si>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</si>
  <si>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</si>
  <si>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</si>
  <si>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</si>
  <si>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</si>
  <si>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</si>
  <si>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</si>
  <si>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</si>
  <si>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</si>
  <si>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</si>
  <si>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</si>
  <si>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</si>
  <si>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</si>
  <si>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</si>
  <si>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</si>
  <si>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</si>
  <si>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</si>
  <si>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</si>
  <si>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</si>
  <si>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</si>
  <si>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</si>
  <si>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</si>
  <si>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</si>
  <si>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</si>
  <si>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</si>
  <si>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</si>
  <si>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</si>
  <si>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</si>
  <si>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</si>
  <si>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</si>
  <si>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</si>
  <si>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</si>
  <si>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</si>
  <si>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</si>
  <si>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</si>
  <si>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</si>
  <si>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</si>
  <si>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</si>
  <si>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</si>
  <si>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</si>
  <si>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</si>
  <si>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</si>
  <si>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</si>
  <si>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</si>
  <si>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</si>
  <si>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</si>
  <si>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</si>
  <si>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</si>
  <si>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</si>
  <si>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</si>
  <si>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</si>
  <si>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</si>
  <si>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</si>
  <si>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</si>
  <si>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</si>
  <si>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</si>
  <si>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</si>
  <si>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</si>
  <si>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</si>
  <si>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</si>
  <si>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</si>
  <si>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</si>
  <si>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</si>
  <si>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</si>
  <si>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</si>
  <si>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</si>
  <si>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</si>
  <si>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</si>
  <si>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</si>
  <si>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</si>
  <si>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</si>
  <si>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</si>
  <si>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</si>
  <si>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</si>
  <si>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</si>
  <si>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</si>
  <si>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</si>
  <si>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</si>
  <si>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</si>
  <si>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</si>
  <si>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</si>
  <si>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</si>
  <si>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</si>
  <si>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</si>
  <si>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</si>
  <si>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</si>
  <si>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</si>
  <si>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</si>
  <si>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</si>
  <si>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</si>
  <si>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</si>
  <si>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</si>
  <si>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</si>
  <si>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</si>
  <si>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</si>
  <si>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</si>
  <si>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</si>
  <si>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</si>
  <si>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</si>
  <si>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</si>
  <si>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</si>
  <si>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</si>
  <si>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</si>
  <si>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</si>
  <si>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</si>
  <si>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</si>
  <si>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</si>
  <si>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</si>
  <si>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</si>
  <si>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</si>
  <si>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</si>
  <si>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</si>
  <si>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</si>
  <si>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</si>
  <si>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</si>
  <si>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</si>
  <si>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</si>
  <si>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</si>
  <si>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</si>
  <si>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</si>
  <si>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</si>
  <si>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</si>
  <si>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</si>
  <si>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</si>
  <si>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</si>
  <si>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</si>
  <si>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</si>
  <si>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</si>
  <si>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</si>
  <si>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</si>
  <si>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</si>
  <si>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</si>
  <si>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</si>
  <si>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</si>
  <si>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</si>
  <si>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</si>
  <si>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</si>
  <si>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</si>
  <si>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</si>
  <si>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</si>
  <si>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</si>
  <si>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</si>
  <si>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</si>
  <si>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</si>
  <si>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</si>
  <si>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</si>
  <si>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</si>
  <si>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</si>
  <si>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</si>
  <si>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</si>
  <si>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</si>
  <si>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</si>
  <si>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</si>
  <si>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</si>
  <si>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</si>
  <si>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</si>
  <si>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</si>
  <si>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</si>
  <si>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</si>
  <si>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</si>
  <si>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</si>
  <si>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</si>
  <si>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</si>
  <si>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</si>
  <si>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</si>
  <si>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</si>
  <si>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</si>
  <si>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</si>
  <si>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</si>
  <si>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</si>
  <si>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</si>
  <si>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</si>
  <si>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</si>
  <si>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</si>
  <si>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</si>
  <si>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</si>
  <si>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</si>
  <si>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</si>
  <si>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</si>
  <si>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</si>
  <si>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</si>
  <si>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</si>
  <si>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</si>
  <si>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</si>
  <si>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</si>
  <si>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</si>
  <si>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</si>
  <si>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</si>
  <si>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</si>
  <si>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</si>
  <si>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</si>
  <si>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</si>
  <si>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</si>
  <si>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</si>
  <si>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</si>
  <si>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</si>
  <si>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</si>
  <si>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</si>
  <si>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</si>
  <si>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</si>
  <si>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</si>
  <si>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</si>
  <si>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</si>
  <si>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</si>
  <si>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</si>
  <si>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</si>
  <si>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</si>
  <si>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</si>
  <si>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</si>
  <si>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</si>
  <si>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</si>
  <si>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</si>
  <si>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</si>
  <si>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</si>
  <si>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</si>
  <si>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</si>
  <si>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</si>
  <si>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</si>
  <si>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</si>
  <si>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</si>
  <si>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</si>
  <si>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</si>
  <si>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</si>
  <si>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</si>
  <si>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</si>
  <si>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</si>
  <si>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</si>
  <si>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</si>
  <si>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</si>
  <si>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</si>
  <si>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</si>
  <si>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</si>
  <si>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</si>
  <si>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</si>
  <si>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</si>
  <si>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</si>
  <si>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</si>
  <si>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</si>
  <si>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</si>
  <si>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</si>
  <si>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</si>
  <si>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</si>
  <si>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</si>
  <si>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</si>
  <si>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</si>
  <si>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</si>
  <si>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</si>
  <si>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</si>
  <si>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</si>
  <si>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</si>
  <si>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</si>
  <si>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</si>
  <si>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</si>
  <si>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</si>
  <si>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</si>
  <si>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</si>
  <si>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</si>
  <si>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</si>
  <si>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</si>
  <si>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</si>
  <si>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</si>
  <si>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</si>
  <si>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</si>
  <si>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</si>
  <si>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</si>
  <si>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</si>
  <si>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</si>
  <si>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</si>
  <si>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</si>
  <si>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</si>
  <si>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</si>
  <si>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</si>
  <si>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</si>
  <si>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</si>
  <si>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</si>
  <si>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</si>
  <si>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</si>
  <si>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</si>
  <si>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</si>
  <si>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</si>
  <si>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</si>
  <si>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</si>
  <si>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</si>
  <si>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</si>
  <si>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</si>
  <si>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</si>
  <si>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</si>
  <si>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</si>
  <si>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</si>
  <si>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</si>
  <si>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</si>
  <si>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</si>
  <si>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</si>
  <si>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</si>
  <si>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</si>
  <si>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</si>
  <si>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</si>
  <si>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</si>
  <si>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</si>
  <si>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</si>
  <si>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</si>
  <si>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</si>
  <si>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</si>
  <si>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</si>
  <si>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</si>
  <si>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</si>
  <si>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</si>
  <si>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</si>
  <si>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</si>
  <si>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</si>
  <si>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</si>
  <si>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</si>
  <si>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</si>
  <si>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</si>
  <si>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</si>
  <si>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</si>
  <si>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</si>
  <si>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</si>
  <si>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</si>
  <si>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</si>
  <si>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</si>
  <si>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</si>
  <si>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</si>
  <si>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</si>
  <si>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</si>
  <si>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</si>
  <si>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</si>
  <si>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</si>
  <si>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</si>
  <si>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</si>
  <si>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</si>
  <si>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</si>
  <si>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</si>
  <si>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</si>
  <si>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</si>
  <si>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</si>
  <si>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</si>
  <si>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</si>
  <si>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</si>
  <si>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</si>
  <si>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</si>
  <si>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</si>
  <si>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</si>
  <si>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</si>
  <si>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</si>
  <si>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</si>
  <si>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</si>
  <si>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</si>
  <si>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</si>
  <si>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</si>
  <si>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</si>
  <si>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</si>
  <si>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</si>
  <si>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</si>
  <si>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</si>
  <si>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</si>
  <si>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</si>
  <si>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</si>
  <si>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</si>
  <si>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</si>
  <si>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</si>
  <si>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</si>
  <si>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</si>
  <si>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</si>
  <si>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</si>
  <si>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</si>
  <si>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</si>
  <si>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</si>
  <si>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</si>
  <si>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</si>
  <si>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</si>
  <si>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</si>
  <si>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</si>
  <si>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</si>
  <si>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</si>
  <si>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</si>
  <si>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</si>
  <si>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</si>
  <si>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</si>
  <si>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</si>
  <si>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</si>
  <si>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</si>
  <si>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</si>
  <si>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</si>
  <si>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</si>
  <si>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</si>
  <si>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</si>
  <si>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</si>
  <si>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</si>
  <si>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</si>
  <si>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</si>
  <si>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</si>
  <si>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</si>
  <si>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</si>
  <si>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</si>
  <si>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</si>
  <si>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</si>
  <si>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</si>
  <si>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</si>
  <si>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</si>
  <si>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</si>
  <si>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</si>
  <si>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</si>
  <si>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</si>
  <si>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</si>
  <si>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</si>
  <si>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</si>
  <si>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</si>
  <si>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</si>
  <si>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</si>
  <si>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</si>
  <si>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</si>
  <si>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</si>
  <si>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</si>
  <si>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</si>
  <si>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</si>
  <si>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</si>
  <si>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</si>
  <si>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</si>
  <si>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</si>
  <si>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</si>
  <si>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</si>
  <si>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</si>
  <si>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</si>
  <si>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</si>
  <si>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</si>
  <si>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</si>
  <si>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</si>
  <si>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</si>
  <si>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</si>
  <si>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</si>
  <si>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</si>
  <si>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</si>
  <si>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</si>
  <si>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</si>
  <si>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</si>
  <si>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</si>
  <si>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</si>
  <si>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</si>
  <si>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</si>
  <si>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</si>
  <si>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</si>
  <si>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</si>
  <si>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</si>
  <si>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</si>
  <si>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</si>
  <si>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</si>
  <si>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</si>
  <si>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</si>
  <si>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</si>
  <si>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</si>
  <si>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</si>
  <si>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</si>
  <si>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</si>
  <si>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</si>
  <si>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</si>
  <si>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</si>
  <si>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</si>
  <si>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</si>
  <si>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</si>
  <si>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</si>
  <si>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</si>
  <si>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</si>
  <si>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</si>
  <si>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</si>
  <si>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</si>
  <si>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</si>
  <si>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</si>
  <si>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</si>
  <si>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</si>
  <si>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</si>
  <si>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</si>
  <si>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</si>
  <si>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</si>
  <si>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</si>
  <si>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</si>
  <si>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</si>
  <si>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</si>
  <si>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</si>
  <si>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</si>
  <si>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</si>
  <si>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</si>
  <si>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</si>
  <si>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</si>
  <si>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</si>
  <si>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</si>
  <si>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</si>
  <si>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</si>
  <si>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</si>
  <si>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</si>
  <si>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</si>
  <si>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</si>
  <si>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</si>
  <si>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</si>
  <si>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</si>
  <si>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</si>
  <si>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</si>
  <si>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</si>
  <si>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</si>
  <si>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</si>
  <si>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</si>
  <si>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</si>
  <si>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</si>
  <si>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</si>
  <si>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</si>
  <si>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</si>
  <si>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</si>
  <si>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</si>
  <si>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</si>
  <si>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</si>
  <si>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</si>
  <si>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</si>
  <si>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</si>
  <si>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</si>
  <si>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</si>
  <si>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</si>
  <si>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</si>
  <si>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</si>
  <si>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</si>
  <si>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</si>
  <si>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</si>
  <si>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</si>
  <si>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</si>
  <si>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</si>
  <si>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</si>
  <si>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</si>
  <si>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</si>
  <si>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</si>
  <si>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</si>
  <si>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</si>
  <si>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</si>
  <si>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</si>
  <si>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</si>
  <si>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</si>
  <si>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</si>
  <si>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</si>
  <si>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</si>
  <si>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</si>
  <si>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</si>
  <si>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</si>
  <si>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</si>
  <si>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</si>
  <si>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</si>
  <si>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</si>
  <si>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</si>
  <si>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</si>
  <si>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</si>
  <si>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</si>
  <si>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</si>
  <si>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</si>
  <si>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</si>
  <si>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</si>
  <si>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</si>
  <si>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</si>
  <si>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</si>
  <si>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</si>
  <si>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</si>
  <si>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</si>
  <si>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</si>
  <si>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</si>
  <si>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</si>
  <si>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</si>
  <si>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</si>
  <si>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</si>
  <si>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</si>
  <si>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</si>
  <si>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</si>
  <si>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</si>
  <si>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</si>
  <si>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</si>
  <si>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</si>
  <si>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</si>
  <si>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</si>
  <si>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</si>
  <si>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</si>
  <si>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</si>
  <si>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</si>
  <si>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</si>
  <si>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</si>
  <si>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</si>
  <si>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</si>
  <si>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</si>
  <si>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</si>
  <si>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</si>
  <si>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</si>
  <si>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</si>
  <si>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</si>
  <si>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</si>
  <si>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</si>
  <si>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</si>
  <si>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</si>
  <si>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</si>
  <si>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</si>
  <si>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</si>
  <si>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</si>
  <si>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</si>
  <si>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</si>
  <si>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</si>
  <si>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</si>
  <si>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</si>
  <si>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</si>
  <si>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</si>
  <si>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</si>
  <si>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</si>
  <si>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</si>
  <si>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</si>
  <si>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</si>
  <si>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</si>
  <si>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</si>
  <si>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</si>
  <si>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</si>
  <si>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</si>
  <si>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</si>
  <si>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</si>
  <si>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</si>
  <si>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</si>
  <si>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</si>
  <si>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</si>
  <si>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</si>
  <si>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</si>
  <si>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</si>
  <si>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</si>
  <si>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</si>
  <si>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</si>
  <si>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</si>
  <si>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</si>
  <si>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</si>
  <si>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</si>
  <si>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</si>
  <si>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</si>
  <si>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</si>
  <si>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</si>
  <si>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</si>
  <si>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</si>
  <si>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</si>
  <si>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</si>
  <si>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</si>
  <si>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</si>
  <si>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</si>
  <si>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</si>
  <si>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</si>
  <si>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</si>
  <si>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</si>
  <si>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</si>
  <si>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</si>
  <si>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</si>
  <si>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</si>
  <si>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</si>
  <si>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</si>
  <si>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</si>
  <si>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</si>
  <si>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</si>
  <si>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</si>
  <si>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</si>
  <si>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</si>
  <si>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</si>
  <si>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</si>
  <si>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</si>
  <si>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</si>
  <si>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</si>
  <si>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</si>
  <si>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</si>
  <si>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</si>
  <si>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</si>
  <si>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</si>
  <si>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</si>
  <si>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</si>
  <si>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</si>
  <si>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</si>
  <si>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</si>
  <si>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</si>
  <si>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</si>
  <si>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</si>
  <si>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</si>
  <si>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</si>
  <si>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</si>
  <si>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</si>
  <si>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</si>
  <si>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</si>
  <si>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</si>
  <si>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</si>
  <si>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</si>
  <si>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</si>
  <si>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</si>
  <si>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</si>
  <si>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</si>
  <si>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</si>
  <si>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</si>
  <si>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</si>
  <si>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</si>
  <si>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</si>
  <si>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</si>
  <si>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</si>
  <si>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</si>
  <si>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</si>
  <si>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</si>
  <si>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</si>
  <si>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</si>
  <si>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</si>
  <si>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</si>
  <si>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</si>
  <si>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</si>
  <si>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</si>
  <si>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</si>
  <si>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</si>
  <si>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</si>
  <si>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</si>
  <si>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</si>
  <si>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</si>
  <si>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</si>
  <si>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</si>
  <si>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</si>
  <si>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</si>
  <si>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</si>
  <si>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</si>
  <si>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</si>
  <si>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</si>
  <si>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</si>
  <si>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</si>
  <si>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</si>
  <si>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</si>
  <si>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</si>
  <si>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</si>
  <si>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</si>
  <si>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</si>
  <si>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</si>
  <si>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</si>
  <si>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</si>
  <si>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</si>
  <si>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</si>
  <si>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</si>
  <si>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</si>
  <si>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</si>
  <si>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</si>
  <si>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</si>
  <si>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</si>
  <si>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</si>
  <si>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</si>
  <si>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</si>
  <si>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</si>
  <si>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</si>
  <si>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</si>
  <si>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</si>
  <si>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</si>
  <si>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</si>
  <si>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</si>
  <si>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</si>
  <si>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</si>
  <si>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</si>
  <si>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</si>
  <si>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</si>
  <si>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</si>
  <si>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</si>
  <si>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</si>
  <si>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</si>
  <si>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</si>
  <si>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</si>
  <si>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</si>
  <si>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</si>
  <si>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</si>
  <si>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</si>
  <si>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</si>
  <si>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</si>
  <si>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</si>
  <si>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</si>
  <si>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</si>
  <si>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</si>
  <si>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</si>
  <si>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</si>
  <si>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</si>
  <si>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</si>
  <si>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</si>
  <si>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</si>
  <si>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</si>
  <si>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</si>
  <si>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</si>
  <si>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</si>
  <si>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</si>
  <si>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</si>
  <si>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</si>
  <si>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</si>
  <si>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</si>
  <si>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</si>
  <si>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</si>
  <si>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</si>
  <si>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</si>
  <si>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</si>
  <si>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</si>
  <si>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</si>
  <si>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</si>
  <si>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</si>
  <si>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</si>
  <si>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</si>
  <si>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</si>
  <si>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</si>
  <si>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</si>
  <si>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</si>
  <si>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</si>
  <si>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</si>
  <si>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</si>
  <si>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</si>
  <si>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</si>
  <si>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</si>
  <si>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</si>
  <si>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</si>
  <si>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</si>
  <si>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</si>
  <si>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</si>
  <si>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</si>
  <si>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</si>
  <si>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</si>
  <si>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</si>
  <si>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</si>
  <si>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</si>
  <si>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</si>
  <si>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</si>
  <si>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</si>
  <si>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</si>
  <si>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</si>
  <si>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</si>
  <si>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</si>
  <si>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</si>
  <si>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</si>
  <si>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</si>
  <si>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</si>
  <si>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</si>
  <si>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</si>
  <si>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</si>
  <si>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</si>
  <si>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</si>
  <si>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</si>
  <si>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</si>
  <si>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</si>
  <si>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</si>
  <si>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</si>
  <si>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</si>
  <si>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</si>
  <si>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</si>
  <si>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</si>
  <si>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</si>
  <si>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</si>
  <si>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</si>
  <si>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</si>
  <si>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</si>
  <si>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</si>
  <si>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</si>
  <si>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</si>
  <si>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</si>
  <si>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</si>
  <si>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</si>
  <si>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</si>
  <si>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</si>
  <si>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</si>
  <si>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</si>
  <si>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</si>
  <si>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</si>
  <si>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</si>
  <si>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</si>
  <si>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</si>
  <si>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</si>
  <si>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</si>
  <si>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</si>
  <si>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</si>
  <si>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</si>
  <si>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</si>
  <si>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</si>
  <si>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</si>
  <si>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</si>
  <si>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</si>
  <si>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</si>
  <si>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</si>
  <si>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</si>
  <si>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</si>
  <si>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</si>
  <si>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</si>
  <si>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</si>
  <si>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</si>
  <si>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</si>
  <si>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</si>
  <si>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</si>
  <si>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</si>
  <si>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</si>
  <si>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</si>
  <si>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</si>
  <si>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</si>
  <si>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</si>
  <si>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</si>
  <si>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</si>
  <si>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</si>
  <si>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</si>
  <si>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</si>
  <si>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</si>
  <si>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</si>
  <si>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</si>
  <si>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</si>
  <si>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</si>
  <si>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</si>
  <si>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</si>
  <si>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</si>
  <si>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</si>
  <si>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</si>
  <si>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</si>
  <si>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</si>
  <si>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</si>
  <si>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</si>
  <si>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</si>
  <si>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</si>
  <si>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</si>
  <si>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</si>
  <si>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</si>
  <si>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</si>
  <si>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</si>
  <si>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</si>
  <si>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</si>
  <si>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</si>
  <si>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</si>
  <si>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</si>
  <si>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</si>
  <si>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</si>
  <si>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</si>
  <si>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</si>
  <si>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</si>
  <si>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</si>
  <si>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</si>
  <si>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</si>
  <si>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</si>
  <si>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</si>
  <si>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</si>
  <si>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</si>
  <si>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</si>
  <si>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</si>
  <si>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</si>
  <si>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</si>
  <si>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</si>
  <si>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</si>
  <si>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</si>
  <si>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</si>
  <si>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</si>
  <si>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</si>
  <si>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</si>
  <si>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</si>
  <si>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</si>
  <si>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</si>
  <si>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</si>
  <si>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</si>
  <si>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</si>
  <si>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</si>
  <si>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</si>
  <si>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</si>
  <si>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</si>
  <si>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</si>
  <si>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</si>
  <si>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</si>
  <si>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</si>
  <si>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</si>
  <si>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</si>
  <si>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</si>
  <si>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</si>
  <si>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</si>
  <si>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</si>
  <si>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</si>
  <si>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</si>
  <si>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</si>
  <si>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</si>
  <si>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</si>
  <si>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</si>
  <si>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</si>
  <si>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</si>
  <si>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</si>
  <si>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</si>
  <si>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</si>
  <si>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</si>
  <si>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</si>
  <si>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</si>
  <si>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</si>
  <si>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</si>
  <si>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</si>
  <si>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</si>
  <si>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</si>
  <si>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</si>
  <si>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</si>
  <si>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</si>
  <si>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</si>
  <si>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</si>
  <si>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</si>
  <si>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</si>
  <si>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</si>
  <si>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</si>
  <si>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</si>
  <si>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</si>
  <si>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</si>
  <si>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</si>
  <si>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</si>
  <si>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</si>
  <si>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</si>
  <si>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</si>
  <si>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</si>
  <si>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</si>
  <si>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</si>
  <si>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</si>
  <si>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</si>
  <si>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</si>
  <si>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</si>
  <si>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</si>
  <si>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</si>
  <si>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</si>
  <si>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</si>
  <si>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</si>
  <si>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</si>
  <si>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</si>
  <si>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</si>
  <si>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</si>
  <si>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</si>
  <si>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</si>
  <si>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</si>
  <si>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</si>
  <si>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</si>
  <si>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</si>
  <si>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</si>
  <si>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</si>
  <si>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</si>
  <si>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</si>
  <si>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</si>
  <si>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</si>
  <si>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</si>
  <si>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</si>
  <si>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</si>
  <si>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</si>
  <si>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</si>
  <si>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</si>
  <si>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</si>
  <si>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</si>
  <si>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</si>
  <si>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</si>
  <si>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</si>
  <si>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</si>
  <si>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</si>
  <si>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</si>
  <si>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</si>
  <si>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</si>
  <si>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</si>
  <si>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</si>
  <si>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</si>
  <si>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</si>
  <si>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</si>
  <si>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</si>
  <si>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</si>
  <si>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</si>
  <si>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</si>
  <si>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</si>
  <si>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</si>
  <si>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</si>
  <si>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</si>
  <si>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</si>
  <si>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</si>
  <si>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</si>
  <si>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</si>
  <si>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</si>
  <si>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</si>
  <si>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</si>
  <si>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</si>
  <si>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</si>
  <si>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</si>
  <si>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</si>
  <si>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</si>
  <si>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</si>
  <si>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</si>
  <si>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</si>
  <si>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</si>
  <si>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</si>
  <si>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</si>
  <si>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</si>
  <si>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</si>
  <si>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</si>
  <si>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</si>
  <si>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</si>
  <si>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</si>
  <si>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</si>
  <si>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</si>
  <si>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</si>
  <si>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</si>
  <si>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</si>
  <si>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</si>
  <si>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</si>
  <si>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</si>
  <si>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</si>
  <si>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</si>
  <si>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</si>
  <si>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</si>
  <si>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</si>
  <si>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</si>
  <si>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</si>
  <si>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</si>
  <si>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</si>
  <si>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</si>
  <si>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</si>
  <si>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</si>
  <si>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</si>
  <si>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</si>
  <si>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</si>
  <si>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</si>
  <si>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</si>
  <si>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</si>
  <si>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</si>
  <si>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</si>
  <si>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</si>
  <si>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</si>
  <si>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</si>
  <si>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</si>
  <si>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</si>
  <si>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</si>
  <si>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</si>
  <si>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</si>
  <si>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</si>
  <si>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</si>
  <si>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</si>
  <si>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</si>
  <si>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</si>
  <si>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</si>
  <si>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</si>
  <si>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</si>
  <si>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</si>
  <si>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</si>
  <si>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</si>
  <si>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</si>
  <si>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</si>
  <si>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</si>
  <si>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</si>
  <si>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</si>
  <si>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</si>
  <si>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</si>
  <si>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</si>
  <si>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</si>
  <si>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</si>
  <si>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</si>
  <si>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</si>
  <si>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</si>
  <si>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</si>
  <si>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</si>
  <si>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</si>
  <si>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</si>
  <si>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</si>
  <si>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</si>
  <si>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</si>
  <si>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</si>
  <si>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</si>
  <si>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</si>
  <si>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</si>
  <si>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</si>
  <si>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</si>
  <si>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</si>
  <si>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</si>
  <si>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</si>
  <si>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</si>
  <si>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</si>
  <si>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</si>
  <si>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</si>
  <si>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</si>
  <si>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</si>
  <si>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</si>
  <si>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</si>
  <si>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</si>
  <si>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</si>
  <si>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</si>
  <si>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</si>
  <si>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</si>
  <si>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</si>
  <si>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</si>
  <si>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</si>
  <si>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</si>
  <si>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</si>
  <si>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</si>
  <si>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</si>
  <si>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</si>
  <si>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</si>
  <si>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</si>
  <si>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</si>
  <si>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</si>
  <si>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</si>
  <si>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</si>
  <si>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</si>
  <si>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</si>
  <si>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</si>
  <si>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</si>
  <si>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</si>
  <si>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</si>
  <si>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</si>
  <si>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</si>
  <si>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</si>
  <si>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</si>
  <si>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</si>
  <si>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</si>
  <si>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</si>
  <si>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</si>
  <si>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</si>
  <si>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</si>
  <si>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</si>
  <si>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</si>
  <si>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</si>
  <si>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</si>
  <si>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</si>
  <si>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</si>
  <si>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</si>
  <si>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</si>
  <si>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</si>
  <si>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</si>
  <si>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</si>
  <si>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</si>
  <si>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</si>
  <si>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</si>
  <si>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</si>
  <si>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</si>
  <si>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</si>
  <si>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</si>
  <si>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</si>
  <si>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</si>
  <si>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</si>
  <si>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</si>
  <si>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</si>
  <si>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</si>
  <si>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</si>
  <si>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</si>
  <si>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</si>
  <si>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</si>
  <si>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</si>
  <si>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</si>
  <si>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</si>
  <si>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</si>
  <si>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</si>
  <si>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</si>
  <si>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</si>
  <si>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</si>
  <si>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</si>
  <si>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</si>
  <si>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</si>
  <si>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</si>
  <si>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</si>
  <si>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</si>
  <si>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</si>
  <si>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</si>
  <si>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</si>
  <si>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</si>
  <si>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</si>
  <si>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</si>
  <si>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</si>
  <si>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</si>
  <si>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</si>
  <si>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</si>
  <si>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</si>
  <si>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</si>
  <si>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</si>
  <si>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</si>
  <si>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</si>
  <si>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</si>
  <si>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</si>
  <si>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</si>
  <si>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</si>
  <si>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</si>
  <si>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</si>
  <si>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</si>
  <si>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</si>
  <si>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</si>
  <si>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</si>
  <si>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</si>
  <si>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</si>
  <si>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</si>
  <si>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</si>
  <si>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</si>
  <si>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</si>
  <si>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</si>
  <si>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</si>
  <si>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</si>
  <si>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</si>
  <si>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</si>
  <si>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</si>
  <si>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</si>
  <si>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</si>
  <si>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</si>
  <si>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</si>
  <si>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</si>
  <si>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</si>
  <si>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</si>
  <si>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</si>
  <si>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</si>
  <si>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</si>
  <si>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</si>
  <si>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</si>
  <si>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</si>
  <si>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</si>
  <si>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</si>
  <si>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</si>
  <si>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</si>
  <si>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</si>
  <si>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</si>
  <si>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</si>
  <si>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</si>
  <si>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</si>
  <si>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</si>
  <si>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</si>
  <si>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</si>
  <si>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</si>
  <si>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</si>
  <si>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</si>
  <si>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</si>
  <si>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</si>
  <si>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</si>
  <si>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</si>
  <si>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</si>
  <si>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</si>
  <si>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</si>
  <si>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</si>
  <si>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</si>
  <si>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</si>
  <si>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</si>
  <si>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</si>
  <si>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</si>
  <si>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</si>
  <si>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</si>
  <si>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</si>
  <si>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</si>
  <si>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</si>
  <si>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</si>
  <si>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</si>
  <si>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</si>
  <si>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</si>
  <si>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</si>
  <si>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</si>
  <si>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</si>
  <si>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</si>
  <si>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</si>
  <si>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</si>
  <si>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</si>
  <si>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</si>
  <si>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</si>
  <si>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</si>
  <si>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</si>
  <si>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</si>
  <si>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</si>
  <si>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</si>
  <si>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</si>
  <si>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</si>
  <si>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</si>
  <si>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</si>
  <si>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</si>
  <si>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</si>
  <si>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</si>
  <si>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</si>
  <si>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</si>
  <si>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</si>
  <si>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</si>
  <si>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</si>
  <si>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</si>
  <si>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</si>
  <si>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</si>
  <si>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</si>
  <si>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</si>
  <si>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</si>
  <si>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</si>
  <si>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</si>
  <si>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</si>
  <si>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</si>
  <si>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</si>
  <si>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</si>
  <si>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</si>
  <si>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</si>
  <si>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</si>
  <si>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</si>
  <si>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</si>
  <si>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</si>
  <si>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</si>
  <si>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</si>
  <si>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</si>
  <si>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</si>
  <si>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</si>
  <si>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</si>
  <si>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</si>
  <si>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</si>
  <si>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</si>
  <si>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</si>
  <si>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</si>
  <si>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</si>
  <si>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</si>
  <si>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</si>
  <si>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</si>
  <si>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</si>
  <si>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</si>
  <si>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</si>
  <si>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</si>
  <si>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</si>
  <si>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</si>
  <si>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</si>
  <si>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</si>
  <si>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</si>
  <si>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</si>
  <si>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</si>
  <si>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</si>
  <si>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</si>
  <si>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</si>
  <si>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</si>
  <si>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</si>
  <si>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</si>
  <si>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</si>
  <si>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</si>
  <si>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</si>
  <si>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</si>
  <si>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</si>
  <si>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</si>
  <si>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</si>
  <si>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</si>
  <si>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</si>
  <si>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</si>
  <si>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</si>
  <si>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</si>
  <si>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</si>
  <si>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</si>
  <si>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</si>
  <si>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</si>
  <si>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</si>
  <si>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</si>
  <si>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</si>
  <si>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</si>
  <si>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</si>
  <si>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</si>
  <si>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</si>
  <si>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</si>
  <si>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</si>
  <si>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</si>
  <si>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</si>
  <si>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</si>
  <si>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</si>
  <si>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</si>
  <si>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</si>
  <si>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</si>
  <si>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</si>
  <si>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</si>
  <si>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</si>
  <si>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</si>
  <si>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</si>
  <si>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</si>
  <si>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</si>
  <si>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</si>
  <si>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</si>
  <si>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</si>
  <si>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</si>
  <si>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</si>
  <si>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</si>
  <si>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</si>
  <si>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</si>
  <si>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</si>
  <si>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</si>
  <si>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</si>
  <si>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</si>
  <si>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</si>
  <si>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</si>
  <si>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</si>
  <si>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</si>
  <si>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</si>
  <si>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</si>
  <si>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</si>
  <si>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</si>
  <si>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</si>
  <si>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</si>
  <si>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</si>
  <si>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</si>
  <si>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</si>
  <si>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</si>
  <si>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</si>
  <si>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</si>
  <si>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</si>
  <si>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</si>
  <si>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</si>
  <si>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</si>
  <si>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</si>
  <si>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</si>
  <si>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</si>
  <si>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</si>
  <si>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</si>
  <si>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</si>
  <si>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</si>
  <si>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</si>
  <si>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</si>
  <si>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</si>
  <si>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</si>
  <si>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</si>
  <si>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</si>
  <si>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</si>
  <si>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</si>
  <si>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</si>
  <si>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</si>
  <si>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</si>
  <si>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</si>
  <si>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</si>
  <si>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</si>
  <si>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</si>
  <si>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</si>
  <si>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</si>
  <si>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</si>
  <si>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</si>
  <si>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</si>
  <si>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</si>
  <si>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</si>
  <si>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</si>
  <si>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</si>
  <si>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</si>
  <si>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</si>
  <si>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</si>
  <si>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</si>
  <si>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</si>
  <si>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</si>
  <si>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</si>
  <si>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</si>
  <si>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</si>
  <si>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</si>
  <si>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</si>
  <si>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</si>
  <si>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</si>
  <si>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</si>
  <si>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</si>
  <si>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</si>
  <si>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</si>
  <si>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</si>
  <si>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</si>
  <si>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</si>
  <si>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</si>
  <si>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</si>
  <si>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</si>
  <si>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</si>
  <si>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</si>
  <si>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</si>
  <si>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</si>
  <si>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</si>
  <si>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</si>
  <si>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</si>
  <si>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</si>
  <si>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</si>
  <si>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</si>
  <si>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</si>
  <si>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</si>
  <si>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</si>
  <si>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</si>
  <si>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</si>
  <si>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</si>
  <si>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</si>
  <si>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</si>
  <si>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</si>
  <si>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</si>
  <si>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</si>
  <si>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</si>
  <si>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</si>
  <si>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</si>
  <si>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</si>
  <si>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</si>
  <si>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</si>
  <si>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</si>
  <si>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</si>
  <si>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</si>
  <si>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</si>
  <si>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</si>
  <si>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</si>
  <si>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</si>
  <si>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</si>
  <si>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</si>
  <si>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</si>
  <si>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</si>
  <si>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</si>
  <si>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</si>
  <si>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</si>
  <si>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</si>
  <si>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</si>
  <si>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</si>
  <si>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</si>
  <si>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</si>
  <si>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</si>
  <si>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</si>
  <si>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</si>
  <si>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</si>
  <si>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</si>
  <si>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</si>
  <si>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</si>
  <si>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</si>
  <si>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</si>
  <si>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</si>
  <si>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</si>
  <si>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</si>
  <si>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</si>
  <si>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</si>
  <si>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</si>
  <si>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</si>
  <si>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</si>
  <si>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</si>
  <si>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</si>
  <si>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</si>
  <si>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</si>
  <si>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</si>
  <si>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</si>
  <si>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</si>
  <si>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</si>
  <si>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</si>
  <si>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</si>
  <si>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</si>
  <si>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</si>
  <si>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</si>
  <si>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</si>
  <si>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</si>
  <si>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</si>
  <si>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</si>
  <si>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</si>
  <si>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</si>
  <si>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</si>
  <si>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</si>
  <si>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</si>
  <si>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</si>
  <si>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</si>
  <si>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</si>
  <si>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</si>
  <si>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</si>
  <si>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</si>
  <si>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</si>
  <si>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</si>
  <si>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</si>
  <si>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</si>
  <si>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</si>
  <si>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</si>
  <si>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</si>
  <si>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</si>
  <si>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</si>
  <si>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</si>
  <si>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</si>
  <si>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</si>
  <si>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</si>
  <si>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</si>
  <si>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</si>
  <si>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</si>
  <si>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</si>
  <si>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</si>
  <si>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</si>
  <si>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</si>
  <si>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</si>
  <si>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</si>
  <si>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</si>
  <si>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</si>
  <si>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</si>
  <si>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</si>
  <si>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</si>
  <si>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</si>
  <si>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</si>
  <si>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</si>
  <si>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</si>
  <si>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</si>
  <si>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</si>
  <si>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</si>
  <si>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</si>
  <si>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</si>
  <si>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</si>
  <si>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</si>
  <si>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</si>
  <si>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</si>
  <si>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</si>
  <si>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</si>
  <si>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</si>
  <si>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</si>
  <si>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</si>
  <si>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</si>
  <si>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</si>
  <si>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</si>
  <si>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</si>
  <si>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</si>
  <si>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</si>
  <si>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</si>
  <si>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</si>
  <si>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</si>
  <si>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</si>
  <si>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</si>
  <si>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</si>
  <si>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</si>
  <si>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</si>
  <si>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</si>
  <si>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</si>
  <si>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</si>
  <si>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</si>
  <si>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</si>
  <si>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</si>
  <si>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</si>
  <si>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</si>
  <si>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</si>
  <si>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</si>
  <si>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</si>
  <si>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</si>
  <si>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</si>
  <si>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</si>
  <si>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</si>
  <si>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</si>
  <si>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</si>
  <si>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</si>
  <si>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</si>
  <si>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</si>
  <si>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</si>
  <si>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</si>
  <si>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</si>
  <si>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</si>
  <si>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</si>
  <si>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</si>
  <si>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</si>
  <si>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</si>
  <si>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</si>
  <si>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</si>
  <si>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</si>
  <si>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</si>
  <si>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</si>
  <si>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</si>
  <si>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</si>
  <si>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</si>
  <si>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</si>
  <si>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</si>
  <si>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</si>
  <si>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</si>
  <si>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</si>
  <si>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</si>
  <si>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</si>
  <si>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</si>
  <si>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</si>
  <si>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</si>
  <si>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</si>
  <si>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</si>
  <si>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</si>
  <si>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</si>
  <si>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</si>
  <si>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</si>
  <si>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</si>
  <si>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</si>
  <si>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</si>
  <si>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</si>
  <si>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</si>
  <si>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</si>
  <si>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</si>
  <si>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</si>
  <si>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</si>
  <si>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</si>
  <si>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</si>
  <si>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</si>
  <si>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</si>
  <si>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</si>
  <si>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</si>
  <si>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</si>
  <si>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</si>
  <si>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</si>
  <si>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</si>
  <si>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</si>
  <si>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</si>
  <si>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</si>
  <si>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</si>
  <si>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</si>
  <si>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</si>
  <si>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</si>
  <si>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</si>
  <si>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</si>
  <si>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</si>
  <si>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</si>
  <si>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</si>
  <si>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</si>
  <si>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</si>
  <si>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</si>
  <si>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</si>
  <si>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</si>
  <si>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</si>
  <si>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</si>
  <si>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</si>
  <si>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</si>
  <si>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</si>
  <si>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</si>
  <si>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</si>
  <si>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</si>
  <si>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</si>
  <si>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</si>
  <si>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</si>
  <si>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</si>
  <si>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</si>
  <si>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</si>
  <si>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</si>
  <si>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</si>
  <si>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</si>
  <si>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</si>
  <si>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</si>
  <si>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</si>
  <si>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</si>
  <si>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</si>
  <si>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</si>
  <si>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</si>
  <si>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</si>
  <si>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</si>
  <si>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</si>
  <si>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</si>
  <si>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</si>
  <si>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</si>
  <si>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</si>
  <si>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</si>
  <si>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</si>
  <si>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</si>
  <si>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</si>
  <si>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</si>
  <si>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</si>
  <si>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</si>
  <si>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</si>
  <si>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</si>
  <si>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</si>
  <si>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</si>
  <si>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</si>
  <si>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</si>
  <si>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</si>
  <si>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</si>
  <si>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</si>
  <si>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</si>
  <si>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</si>
  <si>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</si>
  <si>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</si>
  <si>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</si>
  <si>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</si>
  <si>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</si>
  <si>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</si>
  <si>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</si>
  <si>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</si>
  <si>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</si>
  <si>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</si>
  <si>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</si>
  <si>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</si>
  <si>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</si>
  <si>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</si>
  <si>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</si>
  <si>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</si>
  <si>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</si>
  <si>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</si>
  <si>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</si>
  <si>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</si>
  <si>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</si>
  <si>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</si>
  <si>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</si>
  <si>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</si>
  <si>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</si>
  <si>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</si>
  <si>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</si>
  <si>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</si>
  <si>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</si>
  <si>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</si>
  <si>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</si>
  <si>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</si>
  <si>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</si>
  <si>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</si>
  <si>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</si>
  <si>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</si>
  <si>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</si>
  <si>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</si>
  <si>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</si>
  <si>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</si>
  <si>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</si>
  <si>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</si>
  <si>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</si>
  <si>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</si>
  <si>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</si>
  <si>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</si>
  <si>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</si>
  <si>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</si>
  <si>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</si>
  <si>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</si>
  <si>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</si>
  <si>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</si>
  <si>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</si>
  <si>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</si>
  <si>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</si>
  <si>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</si>
  <si>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</si>
  <si>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</si>
  <si>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</si>
  <si>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</si>
  <si>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</si>
  <si>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</si>
  <si>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</si>
  <si>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</si>
  <si>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</si>
  <si>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</si>
  <si>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</si>
  <si>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</si>
  <si>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</si>
  <si>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</si>
  <si>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</si>
  <si>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</si>
  <si>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</si>
  <si>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</si>
  <si>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</si>
  <si>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</si>
  <si>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</si>
  <si>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</si>
  <si>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</si>
  <si>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</si>
  <si>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</si>
  <si>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</si>
  <si>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</si>
  <si>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</si>
  <si>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</si>
  <si>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</si>
  <si>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</si>
  <si>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</si>
  <si>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</si>
  <si>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</si>
  <si>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</si>
  <si>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</si>
  <si>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</si>
  <si>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</si>
  <si>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</si>
  <si>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</si>
  <si>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</si>
  <si>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</si>
  <si>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</si>
  <si>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</si>
  <si>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</si>
  <si>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</si>
  <si>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</si>
  <si>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</si>
  <si>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</si>
  <si>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</si>
  <si>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</si>
  <si>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</si>
  <si>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</si>
  <si>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</si>
  <si>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</si>
  <si>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</si>
  <si>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</si>
  <si>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</si>
  <si>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</si>
  <si>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</si>
  <si>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</si>
  <si>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</si>
  <si>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</si>
  <si>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</si>
  <si>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</si>
  <si>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</si>
  <si>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</si>
  <si>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</si>
  <si>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</si>
  <si>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</si>
  <si>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</si>
  <si>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</si>
  <si>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</si>
  <si>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</si>
  <si>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</si>
  <si>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</si>
  <si>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</si>
  <si>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</si>
  <si>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</si>
  <si>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</si>
  <si>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</si>
  <si>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</si>
  <si>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</si>
  <si>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</si>
  <si>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</si>
  <si>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</si>
  <si>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</si>
  <si>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</si>
  <si>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</si>
  <si>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</si>
  <si>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</si>
  <si>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</si>
  <si>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</si>
  <si>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</si>
  <si>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</si>
  <si>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</si>
  <si>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</si>
  <si>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</si>
  <si>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</si>
  <si>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</si>
  <si>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</si>
  <si>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</si>
  <si>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</si>
  <si>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</si>
  <si>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</si>
  <si>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</si>
  <si>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</si>
  <si>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</si>
  <si>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</si>
  <si>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</si>
  <si>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</si>
  <si>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</si>
  <si>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</si>
  <si>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</si>
  <si>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</si>
  <si>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</si>
  <si>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</si>
  <si>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</si>
  <si>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</si>
  <si>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</si>
  <si>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</si>
  <si>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</si>
  <si>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</si>
  <si>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</si>
  <si>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</si>
  <si>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</si>
  <si>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</si>
  <si>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</si>
  <si>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</si>
  <si>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</si>
  <si>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</si>
  <si>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</si>
  <si>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</si>
  <si>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</si>
  <si>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</si>
  <si>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</si>
  <si>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</si>
  <si>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</si>
  <si>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</si>
  <si>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</si>
  <si>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</si>
  <si>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</si>
  <si>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</si>
  <si>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</si>
  <si>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</si>
  <si>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</si>
  <si>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</si>
  <si>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</si>
  <si>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</si>
  <si>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</si>
  <si>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</si>
  <si>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</si>
  <si>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</si>
  <si>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</si>
  <si>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</si>
  <si>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</si>
  <si>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</si>
  <si>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</si>
  <si>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</si>
  <si>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</si>
  <si>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</si>
  <si>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</si>
  <si>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</si>
  <si>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</si>
  <si>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</si>
  <si>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</si>
  <si>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</si>
  <si>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</si>
  <si>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</si>
  <si>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</si>
  <si>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</si>
  <si>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</si>
  <si>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</si>
  <si>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</si>
  <si>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</si>
  <si>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</si>
  <si>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</si>
  <si>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</si>
  <si>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</si>
  <si>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</si>
  <si>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</si>
  <si>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</si>
  <si>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</si>
  <si>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</si>
  <si>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</si>
  <si>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</si>
  <si>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</si>
  <si>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</si>
  <si>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</si>
  <si>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</si>
  <si>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</si>
  <si>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</si>
  <si>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</si>
  <si>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</si>
  <si>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</si>
  <si>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</si>
  <si>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</si>
  <si>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</si>
  <si>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</si>
  <si>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</si>
  <si>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</si>
  <si>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</si>
  <si>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</si>
  <si>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</si>
  <si>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</si>
  <si>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</si>
  <si>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</si>
  <si>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</si>
  <si>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</si>
  <si>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</si>
  <si>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</si>
  <si>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</si>
  <si>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</si>
  <si>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</si>
  <si>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</si>
  <si>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</si>
  <si>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</si>
  <si>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</si>
  <si>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</si>
  <si>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</si>
  <si>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</si>
  <si>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</si>
  <si>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</si>
  <si>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</si>
  <si>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</si>
  <si>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</si>
  <si>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</si>
  <si>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</si>
  <si>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</si>
  <si>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</si>
  <si>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</si>
  <si>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</si>
  <si>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</si>
  <si>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</si>
  <si>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</si>
  <si>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</si>
  <si>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</si>
  <si>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</si>
  <si>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</si>
  <si>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</si>
  <si>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</si>
  <si>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</si>
  <si>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</si>
  <si>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</si>
  <si>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</si>
  <si>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</si>
  <si>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</si>
  <si>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</si>
  <si>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</si>
  <si>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</si>
  <si>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</si>
  <si>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</si>
  <si>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</si>
  <si>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</si>
  <si>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</si>
  <si>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</si>
  <si>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</si>
  <si>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</si>
  <si>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</si>
  <si>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</si>
  <si>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</si>
  <si>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</si>
  <si>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</si>
  <si>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</si>
  <si>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</si>
  <si>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</si>
  <si>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</si>
  <si>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</si>
  <si>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</si>
  <si>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</si>
  <si>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</si>
  <si>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</si>
  <si>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</si>
  <si>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</si>
  <si>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</si>
  <si>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</si>
  <si>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</si>
  <si>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</si>
  <si>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</si>
  <si>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</si>
  <si>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</si>
  <si>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</si>
  <si>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</si>
  <si>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</si>
  <si>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</si>
  <si>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</si>
  <si>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</si>
  <si>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</si>
  <si>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</si>
  <si>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</si>
  <si>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</si>
  <si>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</si>
  <si>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</si>
  <si>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</si>
  <si>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</si>
  <si>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</si>
  <si>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</si>
  <si>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</si>
  <si>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</si>
  <si>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</si>
  <si>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</si>
  <si>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</si>
  <si>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</si>
  <si>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</si>
  <si>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</si>
  <si>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</si>
  <si>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</si>
  <si>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</si>
  <si>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</si>
  <si>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</si>
  <si>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</si>
  <si>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</si>
  <si>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</si>
  <si>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</si>
  <si>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</si>
  <si>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</si>
  <si>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</si>
  <si>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</si>
  <si>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</si>
  <si>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</si>
  <si>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</si>
  <si>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</si>
  <si>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</si>
  <si>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</si>
  <si>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</si>
  <si>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</si>
  <si>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</si>
  <si>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</si>
  <si>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</si>
  <si>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</si>
  <si>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</si>
  <si>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</si>
  <si>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</si>
  <si>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</si>
  <si>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</si>
  <si>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</si>
  <si>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</si>
  <si>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</si>
  <si>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</si>
  <si>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</si>
  <si>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</si>
  <si>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</si>
  <si>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</si>
  <si>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</si>
  <si>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</si>
  <si>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</si>
  <si>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</si>
  <si>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</si>
  <si>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</si>
  <si>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</si>
  <si>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</si>
  <si>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</si>
  <si>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</si>
  <si>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</si>
  <si>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</si>
  <si>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</si>
  <si>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</si>
  <si>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</si>
  <si>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</si>
  <si>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</si>
  <si>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</si>
  <si>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</si>
  <si>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</si>
  <si>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</si>
  <si>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</si>
  <si>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</si>
  <si>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</si>
  <si>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</si>
  <si>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</si>
  <si>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</si>
  <si>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</si>
  <si>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</si>
  <si>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</si>
  <si>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</si>
  <si>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</si>
  <si>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</si>
  <si>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</si>
  <si>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</si>
  <si>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</si>
  <si>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</si>
  <si>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</si>
  <si>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</si>
  <si>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</si>
  <si>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</si>
  <si>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</si>
  <si>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</si>
  <si>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</si>
  <si>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</si>
  <si>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</si>
  <si>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</si>
  <si>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</si>
  <si>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</si>
  <si>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</si>
  <si>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</si>
  <si>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</si>
  <si>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</si>
  <si>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</si>
  <si>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</si>
  <si>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</si>
  <si>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</si>
  <si>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</si>
  <si>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</si>
  <si>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</si>
  <si>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</si>
  <si>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</si>
  <si>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</si>
  <si>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</si>
  <si>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</si>
  <si>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</si>
  <si>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</si>
  <si>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</si>
  <si>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</si>
  <si>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</si>
  <si>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</si>
  <si>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</si>
  <si>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</si>
  <si>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</si>
  <si>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</si>
  <si>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</si>
  <si>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</si>
  <si>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</si>
  <si>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</si>
  <si>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</si>
  <si>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</si>
  <si>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</si>
  <si>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</si>
  <si>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</si>
  <si>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</si>
  <si>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</si>
  <si>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</si>
  <si>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</si>
  <si>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</si>
  <si>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</si>
  <si>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</si>
  <si>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</si>
  <si>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</si>
  <si>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</si>
  <si>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</si>
  <si>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</si>
  <si>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</si>
  <si>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</si>
  <si>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</si>
  <si>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</si>
  <si>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</si>
  <si>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</si>
  <si>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</si>
  <si>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</si>
  <si>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</si>
  <si>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</si>
  <si>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</si>
  <si>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</si>
  <si>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</si>
  <si>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</si>
  <si>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</si>
  <si>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</si>
  <si>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</si>
  <si>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</si>
  <si>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</si>
  <si>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</si>
  <si>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</si>
  <si>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</si>
  <si>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</si>
  <si>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</si>
  <si>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</si>
  <si>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</si>
  <si>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</si>
  <si>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</si>
  <si>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</si>
  <si>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</si>
  <si>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</si>
  <si>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</si>
  <si>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</si>
  <si>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</si>
  <si>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</si>
  <si>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</si>
  <si>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</si>
  <si>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</si>
  <si>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</si>
  <si>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</si>
  <si>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</si>
  <si>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</si>
  <si>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</si>
  <si>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</si>
  <si>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</si>
  <si>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</si>
  <si>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</si>
  <si>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</si>
  <si>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</si>
  <si>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</si>
  <si>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</si>
  <si>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</si>
  <si>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</si>
  <si>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</si>
  <si>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</si>
  <si>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</si>
  <si>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</si>
  <si>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</si>
  <si>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</si>
  <si>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</si>
  <si>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</si>
  <si>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</si>
  <si>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</si>
  <si>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</si>
  <si>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</si>
  <si>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</si>
  <si>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</si>
  <si>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</si>
  <si>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</si>
  <si>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</si>
  <si>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</si>
  <si>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</si>
  <si>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</si>
  <si>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</si>
  <si>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</si>
  <si>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</si>
  <si>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</si>
  <si>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</si>
  <si>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</si>
  <si>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</si>
  <si>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</si>
  <si>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</si>
  <si>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</si>
  <si>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</si>
  <si>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</si>
  <si>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</si>
  <si>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</si>
  <si>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</si>
  <si>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</si>
  <si>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</si>
  <si>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</si>
  <si>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</si>
  <si>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</si>
  <si>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</si>
  <si>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</si>
  <si>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</si>
  <si>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</si>
  <si>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</si>
  <si>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</si>
  <si>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</si>
  <si>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</si>
  <si>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</si>
  <si>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</si>
  <si>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</si>
  <si>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</si>
  <si>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</si>
  <si>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</si>
  <si>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</si>
  <si>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</si>
  <si>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</si>
  <si>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</si>
  <si>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</si>
  <si>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</si>
  <si>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</si>
  <si>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</si>
  <si>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</si>
  <si>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</si>
  <si>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</si>
  <si>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</si>
  <si>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</si>
  <si>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</si>
  <si>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</si>
  <si>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</si>
  <si>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</si>
  <si>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</si>
  <si>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</si>
  <si>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</si>
  <si>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</si>
  <si>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</si>
  <si>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</si>
  <si>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</si>
  <si>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</si>
  <si>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</si>
  <si>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</si>
  <si>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</si>
  <si>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</si>
  <si>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</si>
  <si>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</si>
  <si>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</si>
  <si>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</si>
  <si>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</si>
  <si>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</si>
  <si>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</si>
  <si>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</si>
  <si>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</si>
  <si>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</si>
  <si>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</si>
  <si>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</si>
  <si>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</si>
  <si>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</si>
  <si>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</si>
  <si>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</si>
  <si>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</si>
  <si>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</si>
  <si>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</si>
  <si>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</si>
  <si>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</si>
  <si>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</si>
  <si>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</si>
  <si>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</si>
  <si>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</si>
  <si>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</si>
  <si>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</si>
  <si>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</si>
  <si>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</si>
  <si>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</si>
  <si>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</si>
  <si>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</si>
  <si>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</si>
  <si>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</si>
  <si>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</si>
  <si>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</si>
  <si>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</si>
  <si>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</si>
  <si>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</si>
  <si>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</si>
  <si>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</si>
  <si>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</si>
  <si>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</si>
  <si>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</si>
  <si>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</si>
  <si>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</si>
  <si>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</si>
  <si>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</si>
  <si>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</si>
  <si>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</si>
  <si>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</si>
  <si>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</si>
  <si>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</si>
  <si>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</si>
  <si>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</si>
  <si>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</si>
  <si>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</si>
  <si>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</si>
  <si>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</si>
  <si>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</si>
  <si>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</si>
  <si>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</si>
  <si>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</si>
  <si>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</si>
  <si>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</si>
  <si>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</si>
  <si>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</si>
  <si>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</si>
  <si>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</si>
  <si>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</si>
  <si>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</si>
  <si>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</si>
  <si>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</si>
  <si>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</si>
  <si>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</si>
  <si>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</si>
  <si>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</si>
  <si>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</si>
  <si>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</si>
  <si>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</si>
  <si>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</si>
  <si>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</si>
  <si>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</si>
  <si>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</si>
  <si>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</si>
  <si>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</si>
  <si>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</si>
  <si>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</si>
  <si>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</si>
  <si>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</si>
  <si>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</si>
  <si>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</si>
  <si>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</si>
  <si>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</si>
  <si>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</si>
  <si>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</si>
  <si>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</si>
  <si>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</si>
  <si>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</si>
  <si>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</si>
  <si>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</si>
  <si>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</si>
  <si>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</si>
  <si>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</si>
  <si>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</si>
  <si>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</si>
  <si>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</si>
  <si>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</si>
  <si>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</si>
  <si>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</si>
  <si>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</si>
  <si>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</si>
  <si>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</si>
  <si>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</si>
  <si>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</si>
  <si>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</si>
  <si>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</si>
  <si>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</si>
  <si>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</si>
  <si>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</si>
  <si>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</si>
  <si>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</si>
  <si>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</si>
  <si>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</si>
  <si>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</si>
  <si>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</si>
  <si>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</si>
  <si>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</si>
  <si>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</si>
  <si>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</si>
  <si>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</si>
  <si>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</si>
  <si>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</si>
  <si>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</si>
  <si>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</si>
  <si>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</si>
  <si>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</si>
  <si>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</si>
  <si>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</si>
  <si>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</si>
  <si>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</si>
  <si>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</si>
  <si>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</si>
  <si>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</si>
  <si>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</si>
  <si>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</si>
  <si>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</si>
  <si>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</si>
  <si>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</si>
  <si>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</si>
  <si>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</si>
  <si>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</si>
  <si>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</si>
  <si>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</si>
  <si>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</si>
  <si>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</si>
  <si>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</si>
  <si>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</si>
  <si>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</si>
  <si>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</si>
  <si>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</si>
  <si>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</si>
  <si>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</si>
  <si>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</si>
  <si>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</si>
  <si>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</si>
  <si>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</si>
  <si>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</si>
  <si>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</si>
  <si>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</si>
  <si>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</si>
  <si>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</si>
  <si>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</si>
  <si>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</si>
  <si>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</si>
  <si>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</si>
  <si>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</si>
  <si>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</si>
  <si>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</si>
  <si>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</si>
  <si>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</si>
  <si>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</si>
  <si>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</si>
  <si>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</si>
  <si>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</si>
  <si>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</si>
  <si>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</si>
  <si>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</si>
  <si>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</si>
  <si>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</si>
  <si>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</si>
  <si>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</si>
  <si>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</si>
  <si>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</si>
  <si>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</si>
  <si>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</si>
  <si>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</si>
  <si>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</si>
  <si>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</si>
  <si>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</si>
  <si>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</si>
  <si>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</si>
  <si>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</si>
  <si>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</si>
  <si>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</si>
  <si>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</si>
  <si>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</si>
  <si>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</si>
  <si>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</si>
  <si>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</si>
  <si>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</si>
  <si>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</si>
  <si>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</si>
  <si>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</si>
  <si>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</si>
  <si>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</si>
  <si>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</si>
  <si>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</si>
  <si>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</si>
  <si>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</si>
  <si>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</si>
  <si>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</si>
  <si>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</si>
  <si>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</si>
  <si>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</si>
  <si>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</si>
  <si>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</si>
  <si>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</si>
  <si>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</si>
  <si>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</si>
  <si>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</si>
  <si>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</si>
  <si>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</si>
  <si>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</si>
  <si>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</si>
  <si>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</si>
  <si>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</si>
  <si>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</si>
  <si>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</si>
  <si>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</si>
  <si>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</si>
  <si>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</si>
  <si>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</si>
  <si>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</si>
  <si>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</si>
  <si>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</si>
  <si>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</si>
  <si>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</si>
  <si>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</si>
  <si>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</si>
  <si>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</si>
  <si>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</si>
  <si>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</si>
  <si>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</si>
  <si>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</si>
  <si>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</si>
  <si>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</si>
  <si>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</si>
  <si>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</si>
  <si>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</si>
  <si>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</si>
  <si>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</si>
  <si>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</si>
  <si>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</si>
  <si>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</si>
  <si>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</si>
  <si>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</si>
  <si>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</si>
  <si>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</si>
  <si>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</si>
  <si>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</si>
  <si>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</si>
  <si>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</si>
  <si>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</si>
  <si>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</si>
  <si>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</si>
  <si>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</si>
  <si>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</si>
  <si>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</si>
  <si>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</si>
  <si>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</si>
  <si>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</si>
  <si>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</si>
  <si>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</si>
  <si>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</si>
  <si>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</si>
  <si>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</si>
  <si>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</si>
  <si>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</si>
  <si>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</si>
  <si>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</si>
  <si>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</si>
  <si>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</si>
  <si>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</si>
  <si>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</si>
  <si>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</si>
  <si>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</si>
  <si>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</si>
  <si>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</si>
  <si>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</si>
  <si>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</si>
  <si>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</si>
  <si>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</si>
  <si>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</si>
  <si>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</si>
  <si>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</si>
  <si>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</si>
  <si>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</si>
  <si>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</si>
  <si>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</si>
  <si>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</si>
  <si>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</si>
  <si>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</si>
  <si>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</si>
  <si>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</si>
  <si>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</si>
  <si>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</si>
  <si>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</si>
  <si>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</si>
  <si>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</si>
  <si>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</si>
  <si>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</si>
  <si>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</si>
  <si>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</si>
  <si>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</si>
  <si>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</si>
  <si>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</si>
  <si>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</si>
  <si>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</si>
  <si>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</si>
  <si>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</si>
  <si>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</si>
  <si>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</si>
  <si>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</si>
  <si>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</si>
  <si>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</si>
  <si>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</si>
  <si>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</si>
  <si>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</si>
  <si>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</si>
  <si>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</si>
  <si>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</si>
  <si>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</si>
  <si>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</si>
  <si>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</si>
  <si>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</si>
  <si>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</si>
  <si>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</si>
  <si>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</si>
  <si>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</si>
  <si>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</si>
  <si>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</si>
  <si>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</si>
  <si>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</si>
  <si>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</si>
  <si>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</si>
  <si>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</si>
  <si>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</si>
  <si>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</si>
  <si>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</si>
  <si>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</si>
  <si>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</si>
  <si>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</si>
  <si>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</si>
  <si>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</si>
  <si>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</si>
  <si>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</si>
  <si>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</si>
  <si>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</si>
  <si>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</si>
  <si>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</si>
  <si>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</si>
  <si>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</si>
  <si>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</si>
  <si>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</si>
  <si>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</si>
  <si>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</si>
  <si>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</si>
  <si>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</si>
  <si>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</si>
  <si>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</si>
  <si>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</si>
  <si>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</si>
  <si>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</si>
  <si>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</si>
  <si>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</si>
  <si>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</si>
  <si>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</si>
  <si>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</si>
  <si>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</si>
  <si>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</si>
  <si>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</si>
  <si>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</si>
  <si>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</si>
  <si>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</si>
  <si>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</si>
  <si>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</si>
  <si>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</si>
  <si>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</si>
  <si>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</si>
  <si>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</si>
  <si>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</si>
  <si>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</si>
  <si>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</si>
  <si>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</si>
  <si>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</si>
  <si>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</si>
  <si>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</si>
  <si>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</si>
  <si>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</si>
  <si>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</si>
  <si>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</si>
  <si>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</si>
  <si>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</si>
  <si>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</si>
  <si>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</si>
  <si>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</si>
  <si>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</si>
  <si>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</si>
  <si>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</si>
  <si>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</si>
  <si>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</si>
  <si>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</si>
  <si>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</si>
  <si>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</si>
  <si>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</si>
  <si>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</si>
  <si>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</si>
  <si>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</si>
  <si>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</si>
  <si>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</si>
  <si>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</si>
  <si>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</si>
  <si>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</si>
  <si>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</si>
  <si>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</si>
  <si>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</si>
  <si>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</si>
  <si>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</si>
  <si>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</si>
  <si>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</si>
  <si>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</si>
  <si>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</si>
  <si>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</si>
  <si>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</si>
  <si>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</si>
  <si>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</si>
  <si>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</si>
  <si>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</si>
  <si>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</si>
  <si>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</si>
  <si>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</si>
  <si>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</si>
  <si>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</si>
  <si>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</si>
  <si>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</si>
  <si>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</si>
  <si>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</si>
  <si>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</si>
  <si>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</si>
  <si>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</si>
  <si>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</si>
  <si>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</si>
  <si>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</si>
  <si>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</si>
  <si>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</si>
  <si>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</si>
  <si>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</si>
  <si>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</si>
  <si>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</si>
  <si>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</si>
  <si>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</si>
  <si>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</si>
  <si>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</si>
  <si>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</si>
  <si>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</si>
  <si>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</si>
  <si>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</si>
  <si>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</si>
  <si>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</si>
  <si>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</si>
  <si>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</si>
  <si>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</si>
  <si>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</si>
  <si>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</si>
  <si>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</si>
  <si>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</si>
  <si>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</si>
  <si>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</si>
  <si>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</si>
  <si>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</si>
  <si>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</si>
  <si>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</si>
  <si>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</si>
  <si>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</si>
  <si>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</si>
  <si>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</si>
  <si>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</si>
  <si>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</si>
  <si>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</si>
  <si>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</si>
  <si>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</si>
  <si>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</si>
  <si>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</si>
  <si>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</si>
  <si>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</si>
  <si>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</si>
  <si>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</si>
  <si>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</si>
  <si>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</si>
  <si>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</si>
  <si>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</si>
  <si>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</si>
  <si>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</si>
  <si>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</si>
  <si>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</si>
  <si>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</si>
  <si>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</si>
  <si>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</si>
  <si>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</si>
  <si>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</si>
  <si>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</si>
  <si>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</si>
  <si>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</si>
  <si>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</si>
  <si>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</si>
  <si>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</si>
  <si>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</si>
  <si>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</si>
  <si>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</si>
  <si>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</si>
  <si>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</si>
  <si>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</si>
  <si>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</si>
  <si>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</si>
  <si>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</si>
  <si>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</si>
  <si>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</si>
  <si>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</si>
  <si>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</si>
  <si>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</si>
  <si>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</si>
  <si>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</si>
  <si>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</si>
  <si>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</si>
  <si>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</si>
  <si>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</si>
  <si>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</si>
  <si>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</si>
  <si>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</si>
  <si>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</si>
  <si>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</si>
  <si>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</si>
  <si>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</si>
  <si>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</si>
  <si>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</si>
  <si>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</si>
  <si>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</si>
  <si>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</si>
  <si>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</si>
  <si>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</si>
  <si>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</si>
  <si>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</si>
  <si>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</si>
  <si>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</si>
  <si>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</si>
  <si>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</si>
  <si>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</si>
  <si>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</si>
  <si>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</si>
  <si>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</si>
  <si>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</si>
  <si>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</si>
  <si>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</si>
  <si>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</si>
  <si>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</si>
  <si>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</si>
  <si>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</si>
  <si>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</si>
  <si>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</si>
  <si>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</si>
  <si>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</si>
  <si>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</si>
  <si>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</si>
  <si>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</si>
  <si>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</si>
  <si>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</si>
  <si>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</si>
  <si>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</si>
  <si>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</si>
  <si>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</si>
  <si>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</si>
  <si>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</si>
  <si>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</si>
  <si>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</si>
  <si>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</si>
  <si>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</si>
  <si>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</si>
  <si>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</si>
  <si>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</si>
  <si>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</si>
  <si>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</si>
  <si>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</si>
  <si>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</si>
  <si>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</si>
  <si>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</si>
  <si>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</si>
  <si>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</si>
  <si>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</si>
  <si>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</si>
  <si>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</si>
  <si>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</si>
  <si>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</si>
  <si>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</si>
  <si>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</si>
  <si>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</si>
  <si>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</si>
  <si>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</si>
  <si>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</si>
  <si>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</si>
  <si>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</si>
  <si>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</si>
  <si>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</si>
  <si>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</si>
  <si>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</si>
  <si>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</si>
  <si>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</si>
  <si>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</si>
  <si>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</si>
  <si>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</si>
  <si>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</si>
  <si>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</si>
  <si>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</si>
  <si>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</si>
  <si>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</si>
  <si>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</si>
  <si>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</si>
  <si>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</si>
  <si>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</si>
  <si>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</si>
  <si>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</si>
  <si>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</si>
  <si>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</si>
  <si>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</si>
  <si>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</si>
  <si>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</si>
  <si>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</si>
  <si>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</si>
  <si>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</si>
  <si>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</si>
  <si>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</si>
  <si>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</si>
  <si>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</si>
  <si>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</si>
  <si>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</si>
  <si>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</si>
  <si>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</si>
  <si>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</si>
  <si>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</si>
  <si>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</si>
  <si>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</si>
  <si>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</si>
  <si>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</si>
  <si>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</si>
  <si>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</si>
  <si>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</si>
  <si>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</si>
  <si>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</si>
  <si>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</si>
  <si>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</si>
  <si>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</si>
  <si>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</si>
  <si>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</si>
  <si>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</si>
  <si>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</si>
  <si>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</si>
  <si>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</si>
  <si>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</si>
  <si>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</si>
  <si>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</si>
  <si>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</si>
  <si>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</si>
  <si>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</si>
  <si>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</si>
  <si>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</si>
  <si>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</si>
  <si>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</si>
  <si>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</si>
  <si>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</si>
  <si>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</si>
  <si>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</si>
  <si>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</si>
  <si>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</si>
  <si>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</si>
  <si>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</si>
  <si>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</si>
  <si>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</si>
  <si>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</si>
  <si>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</si>
  <si>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</si>
  <si>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</si>
  <si>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</si>
  <si>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</si>
  <si>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</si>
  <si>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</si>
  <si>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</si>
  <si>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</si>
  <si>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</si>
  <si>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</si>
  <si>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</si>
  <si>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</si>
  <si>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</si>
  <si>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</si>
  <si>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</si>
  <si>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</si>
  <si>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</si>
  <si>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</si>
  <si>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</si>
  <si>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</si>
  <si>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</si>
  <si>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</si>
  <si>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</si>
  <si>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</si>
  <si>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</si>
  <si>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</si>
  <si>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</si>
  <si>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</si>
  <si>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</si>
  <si>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</si>
  <si>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</si>
  <si>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</si>
  <si>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</si>
  <si>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</si>
  <si>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</si>
  <si>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</si>
  <si>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</si>
  <si>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</si>
  <si>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</si>
  <si>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</si>
  <si>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</si>
  <si>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</si>
  <si>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</si>
  <si>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</si>
  <si>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</si>
  <si>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</si>
  <si>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</si>
  <si>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</si>
  <si>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</si>
  <si>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</si>
  <si>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</si>
  <si>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</si>
  <si>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</si>
  <si>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</si>
  <si>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</si>
  <si>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</si>
  <si>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</si>
  <si>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</si>
  <si>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</si>
  <si>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</si>
  <si>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</si>
  <si>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</si>
  <si>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</si>
  <si>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</si>
  <si>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</si>
  <si>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</si>
  <si>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</si>
  <si>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</si>
  <si>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</si>
  <si>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</si>
  <si>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</si>
  <si>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</si>
  <si>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</si>
  <si>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</si>
  <si>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</si>
  <si>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</si>
  <si>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</si>
  <si>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</si>
  <si>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</si>
  <si>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</si>
  <si>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</si>
  <si>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</si>
  <si>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</si>
  <si>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</si>
  <si>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</si>
  <si>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</si>
  <si>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</si>
  <si>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</si>
  <si>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</si>
  <si>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</si>
  <si>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</si>
  <si>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</si>
  <si>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</si>
  <si>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</si>
  <si>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</si>
  <si>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</si>
  <si>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</si>
  <si>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</si>
  <si>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</si>
  <si>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</si>
  <si>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</si>
  <si>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</si>
  <si>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</si>
  <si>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</si>
  <si>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</si>
  <si>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</si>
  <si>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</si>
  <si>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</si>
  <si>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</si>
  <si>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</si>
  <si>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</si>
  <si>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</si>
  <si>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</si>
  <si>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</si>
  <si>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</si>
  <si>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</si>
  <si>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</si>
  <si>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</si>
  <si>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</si>
  <si>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</si>
  <si>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</si>
  <si>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</si>
  <si>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</si>
  <si>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</si>
  <si>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</si>
  <si>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</si>
  <si>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</si>
  <si>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</si>
  <si>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</si>
  <si>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</si>
  <si>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</si>
  <si>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</si>
  <si>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</si>
  <si>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</si>
  <si>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</si>
  <si>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</si>
  <si>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</si>
  <si>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</si>
  <si>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</si>
  <si>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</si>
  <si>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</si>
  <si>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</si>
  <si>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</si>
  <si>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</si>
  <si>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</si>
  <si>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</si>
  <si>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</si>
  <si>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</si>
  <si>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</si>
  <si>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</si>
  <si>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</si>
  <si>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</si>
  <si>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</si>
  <si>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</si>
  <si>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</si>
  <si>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</si>
  <si>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</si>
  <si>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</si>
  <si>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</si>
  <si>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</si>
  <si>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</si>
  <si>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</si>
  <si>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</si>
  <si>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</si>
  <si>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</si>
  <si>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</si>
  <si>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</si>
  <si>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</si>
  <si>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</si>
  <si>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</si>
  <si>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</si>
  <si>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</si>
  <si>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</si>
  <si>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</si>
  <si>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</si>
  <si>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</si>
  <si>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</si>
  <si>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</si>
  <si>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</si>
  <si>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</si>
  <si>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</si>
  <si>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</si>
  <si>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</si>
  <si>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</si>
  <si>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</si>
  <si>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</si>
  <si>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</si>
  <si>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</si>
  <si>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</si>
  <si>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</si>
  <si>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</si>
  <si>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</si>
  <si>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</si>
  <si>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</si>
  <si>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</si>
  <si>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</si>
  <si>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</si>
  <si>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</si>
  <si>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</si>
  <si>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</si>
  <si>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</si>
  <si>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</si>
  <si>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</si>
  <si>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</si>
  <si>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</si>
  <si>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</si>
  <si>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</si>
  <si>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</si>
  <si>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</si>
  <si>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</si>
  <si>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</si>
  <si>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</si>
  <si>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</si>
  <si>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</si>
  <si>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</si>
  <si>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</si>
  <si>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</si>
  <si>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</si>
  <si>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</si>
  <si>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</si>
  <si>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</si>
  <si>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</si>
  <si>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</si>
  <si>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</si>
  <si>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</si>
  <si>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</si>
  <si>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</si>
  <si>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</si>
  <si>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</si>
  <si>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</si>
  <si>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</si>
  <si>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</si>
  <si>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</si>
  <si>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</si>
  <si>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</si>
  <si>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</si>
  <si>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</si>
  <si>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</si>
  <si>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</si>
  <si>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</si>
  <si>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</si>
  <si>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</si>
  <si>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</si>
  <si>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</si>
  <si>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</si>
  <si>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</si>
  <si>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</si>
  <si>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</si>
  <si>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</si>
  <si>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</si>
  <si>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</si>
  <si>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</si>
  <si>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</si>
  <si>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</si>
  <si>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</si>
  <si>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</si>
  <si>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</si>
  <si>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</si>
  <si>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</si>
  <si>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</si>
  <si>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</si>
  <si>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</si>
  <si>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</si>
  <si>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</si>
  <si>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</si>
  <si>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</si>
  <si>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</si>
  <si>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</si>
  <si>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</si>
  <si>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</si>
  <si>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</si>
  <si>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</si>
  <si>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</si>
  <si>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</si>
  <si>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</si>
  <si>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</si>
  <si>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</si>
  <si>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</si>
  <si>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</si>
  <si>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</si>
  <si>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</si>
  <si>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</si>
  <si>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</si>
  <si>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</si>
  <si>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</si>
  <si>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</si>
  <si>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</si>
  <si>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</si>
  <si>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</si>
  <si>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</si>
  <si>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</si>
  <si>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</si>
  <si>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</si>
  <si>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</si>
  <si>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</si>
  <si>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</si>
  <si>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</si>
  <si>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</si>
  <si>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</si>
  <si>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</si>
  <si>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</si>
  <si>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</si>
  <si>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</si>
  <si>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</si>
  <si>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</si>
  <si>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</si>
  <si>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</si>
  <si>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</si>
  <si>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</si>
  <si>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</si>
  <si>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</si>
  <si>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</si>
  <si>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</si>
  <si>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</si>
  <si>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</si>
  <si>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</si>
  <si>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</si>
  <si>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</si>
  <si>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</si>
  <si>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</si>
  <si>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</si>
  <si>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</si>
  <si>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</si>
  <si>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</si>
  <si>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</si>
  <si>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</si>
  <si>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</si>
  <si>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</si>
  <si>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</si>
  <si>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</si>
  <si>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</si>
  <si>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</si>
  <si>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</si>
  <si>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</si>
  <si>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</si>
  <si>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</si>
  <si>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</si>
  <si>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</si>
  <si>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</si>
  <si>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</si>
  <si>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</si>
  <si>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</si>
  <si>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</si>
  <si>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</si>
  <si>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</si>
  <si>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</si>
  <si>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</si>
  <si>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</si>
  <si>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</si>
  <si>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</si>
  <si>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</si>
  <si>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</si>
  <si>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</si>
  <si>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</si>
  <si>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</si>
  <si>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</si>
  <si>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</si>
  <si>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</si>
  <si>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</si>
  <si>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</si>
  <si>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</si>
  <si>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</si>
  <si>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</si>
  <si>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</si>
  <si>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</si>
  <si>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</si>
  <si>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</si>
  <si>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</si>
  <si>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</si>
  <si>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</si>
  <si>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</si>
  <si>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</si>
  <si>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</si>
  <si>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</si>
  <si>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</si>
  <si>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</si>
  <si>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</si>
  <si>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</si>
  <si>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</si>
  <si>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</si>
  <si>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</si>
  <si>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</si>
  <si>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</si>
  <si>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</si>
  <si>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</si>
  <si>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</si>
  <si>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</si>
  <si>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</si>
  <si>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</si>
  <si>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</si>
  <si>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</si>
  <si>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</si>
  <si>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</si>
  <si>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</si>
  <si>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</si>
  <si>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</si>
  <si>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</si>
  <si>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</si>
  <si>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</si>
  <si>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</si>
  <si>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</si>
  <si>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</si>
  <si>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</si>
  <si>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</si>
  <si>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</si>
  <si>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</si>
  <si>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</si>
  <si>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</si>
  <si>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</si>
  <si>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</si>
  <si>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</si>
  <si>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</si>
  <si>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</si>
  <si>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</si>
  <si>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</si>
  <si>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</si>
  <si>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</si>
  <si>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</si>
  <si>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</si>
  <si>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</si>
  <si>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</si>
  <si>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</si>
  <si>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</si>
  <si>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</si>
  <si>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</si>
  <si>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</si>
  <si>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</si>
  <si>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</si>
  <si>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</si>
  <si>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</si>
  <si>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</si>
  <si>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</si>
  <si>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</si>
  <si>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</si>
  <si>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</si>
  <si>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</si>
  <si>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</si>
  <si>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</si>
  <si>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</si>
  <si>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</si>
  <si>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</si>
  <si>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</si>
  <si>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</si>
  <si>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</si>
  <si>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</si>
  <si>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</si>
  <si>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</si>
  <si>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</si>
  <si>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</si>
  <si>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</si>
  <si>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</si>
  <si>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</si>
  <si>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</si>
  <si>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</si>
  <si>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</si>
  <si>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</si>
  <si>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</si>
  <si>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</si>
  <si>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</si>
  <si>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</si>
  <si>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</si>
  <si>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</si>
  <si>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</si>
  <si>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</si>
  <si>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</si>
  <si>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</si>
  <si>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</si>
  <si>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</si>
  <si>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</si>
  <si>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</si>
  <si>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</si>
  <si>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</si>
  <si>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</si>
  <si>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</si>
  <si>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</si>
  <si>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</si>
  <si>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</si>
  <si>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</si>
  <si>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</si>
  <si>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</si>
  <si>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</si>
  <si>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</si>
  <si>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</si>
  <si>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</si>
  <si>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</si>
  <si>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</si>
  <si>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</si>
  <si>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</si>
  <si>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</si>
  <si>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</si>
  <si>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</si>
  <si>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</si>
  <si>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</si>
  <si>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</si>
  <si>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</si>
  <si>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</si>
  <si>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</si>
  <si>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</si>
  <si>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</si>
  <si>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</si>
  <si>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</si>
  <si>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</si>
  <si>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</si>
  <si>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</si>
  <si>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</si>
  <si>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</si>
  <si>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</si>
  <si>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</si>
  <si>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</si>
  <si>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</si>
  <si>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</si>
  <si>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</si>
  <si>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</si>
  <si>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</si>
  <si>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</si>
  <si>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</si>
  <si>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</si>
  <si>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</si>
  <si>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</si>
  <si>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</si>
  <si>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</si>
  <si>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</si>
  <si>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</si>
  <si>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</si>
  <si>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</si>
  <si>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</si>
  <si>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</si>
  <si>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</si>
  <si>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</si>
  <si>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</si>
  <si>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</si>
  <si>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</si>
  <si>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</si>
  <si>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</si>
  <si>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</si>
  <si>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</si>
  <si>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</si>
  <si>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</si>
  <si>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</si>
  <si>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</si>
  <si>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</si>
  <si>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</si>
  <si>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</si>
  <si>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</si>
  <si>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</si>
  <si>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</si>
  <si>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</si>
  <si>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</si>
  <si>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</si>
  <si>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</si>
  <si>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</si>
  <si>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</si>
  <si>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</si>
  <si>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</si>
  <si>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</si>
  <si>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</si>
  <si>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</si>
  <si>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</si>
  <si>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</si>
  <si>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</si>
  <si>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</si>
  <si>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</si>
  <si>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</si>
  <si>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</si>
  <si>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</si>
  <si>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</si>
  <si>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</si>
  <si>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</si>
  <si>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</si>
  <si>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</si>
  <si>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</si>
  <si>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</si>
  <si>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</si>
  <si>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</si>
  <si>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</si>
  <si>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</si>
  <si>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</si>
  <si>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</si>
  <si>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</si>
  <si>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</si>
  <si>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</si>
  <si>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</si>
  <si>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</si>
  <si>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</si>
  <si>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</si>
  <si>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</si>
  <si>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</si>
  <si>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</si>
  <si>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</si>
  <si>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</si>
  <si>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</si>
  <si>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</si>
  <si>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</si>
  <si>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</si>
  <si>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</si>
  <si>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</si>
  <si>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</si>
  <si>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</si>
  <si>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</si>
  <si>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</si>
  <si>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</si>
  <si>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</si>
  <si>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</si>
  <si>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</si>
  <si>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</si>
  <si>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</si>
  <si>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</si>
  <si>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</si>
  <si>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</si>
  <si>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</si>
  <si>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</si>
  <si>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</si>
  <si>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</si>
  <si>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</si>
  <si>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</si>
  <si>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</si>
  <si>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</si>
  <si>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</si>
  <si>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</si>
  <si>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</si>
  <si>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</si>
  <si>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</si>
  <si>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</si>
  <si>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</si>
  <si>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</si>
  <si>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</si>
  <si>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</si>
  <si>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</si>
  <si>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</si>
  <si>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</si>
  <si>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</si>
  <si>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</si>
  <si>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</si>
  <si>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</si>
  <si>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</si>
  <si>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</si>
  <si>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</si>
  <si>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</si>
  <si>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</si>
  <si>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</si>
  <si>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</si>
  <si>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</si>
  <si>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</si>
  <si>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</si>
  <si>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</si>
  <si>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</si>
  <si>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</si>
  <si>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</si>
  <si>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</si>
  <si>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</si>
  <si>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</si>
  <si>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</si>
  <si>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</si>
  <si>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</si>
  <si>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</si>
  <si>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</si>
  <si>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</si>
  <si>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</si>
  <si>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</si>
  <si>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</si>
  <si>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</si>
  <si>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</si>
  <si>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</si>
  <si>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</si>
  <si>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</si>
  <si>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</si>
  <si>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</si>
  <si>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</si>
  <si>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</si>
  <si>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</si>
  <si>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</si>
  <si>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</si>
  <si>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</si>
  <si>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</si>
  <si>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</si>
  <si>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</si>
  <si>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</si>
  <si>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</si>
  <si>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</si>
  <si>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</si>
  <si>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</si>
  <si>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</si>
  <si>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</si>
  <si>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</si>
  <si>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</si>
  <si>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</si>
  <si>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</si>
  <si>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</si>
  <si>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</si>
  <si>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</si>
  <si>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</si>
  <si>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</si>
  <si>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</si>
  <si>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</si>
  <si>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</si>
  <si>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</si>
  <si>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</si>
  <si>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</si>
  <si>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</si>
  <si>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</si>
  <si>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</si>
  <si>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</si>
  <si>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</si>
  <si>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</si>
  <si>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</si>
  <si>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</si>
  <si>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</si>
  <si>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</si>
  <si>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</si>
  <si>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</si>
  <si>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</si>
  <si>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</si>
  <si>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</si>
  <si>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</si>
  <si>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</si>
  <si>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</si>
  <si>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</si>
  <si>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</si>
  <si>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</si>
  <si>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</si>
  <si>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</si>
  <si>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</si>
  <si>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</si>
  <si>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</si>
  <si>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</si>
  <si>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</si>
  <si>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</si>
  <si>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</si>
  <si>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</si>
  <si>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</si>
  <si>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</si>
  <si>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</si>
  <si>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</si>
  <si>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</si>
  <si>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</si>
  <si>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</si>
  <si>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</si>
  <si>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</si>
  <si>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</si>
  <si>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</si>
  <si>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</si>
  <si>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</si>
  <si>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</si>
  <si>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</si>
  <si>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</si>
  <si>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</si>
  <si>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</si>
  <si>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</si>
  <si>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</si>
  <si>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</si>
  <si>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</si>
  <si>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</si>
  <si>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</si>
  <si>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</si>
  <si>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</si>
  <si>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</si>
  <si>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</si>
  <si>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</si>
  <si>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</si>
  <si>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</si>
  <si>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</si>
  <si>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</si>
  <si>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</si>
  <si>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</si>
  <si>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</si>
  <si>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</si>
  <si>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</si>
  <si>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</si>
  <si>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</si>
  <si>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</si>
  <si>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</si>
  <si>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</si>
  <si>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</si>
  <si>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</si>
  <si>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</si>
  <si>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</si>
  <si>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</si>
  <si>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</si>
  <si>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</si>
  <si>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</si>
  <si>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</si>
  <si>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</si>
  <si>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</si>
  <si>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</si>
  <si>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</si>
  <si>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</si>
  <si>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</si>
  <si>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</si>
  <si>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</si>
  <si>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</si>
  <si>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</si>
  <si>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</si>
  <si>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</si>
  <si>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</si>
  <si>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</si>
  <si>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</si>
  <si>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</si>
  <si>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</si>
  <si>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</si>
  <si>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</si>
  <si>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</si>
  <si>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</si>
  <si>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</si>
  <si>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</si>
  <si>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</si>
  <si>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</si>
  <si>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</si>
  <si>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</si>
  <si>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</si>
  <si>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</si>
  <si>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</si>
  <si>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</si>
  <si>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</si>
  <si>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</si>
  <si>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</si>
  <si>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</si>
  <si>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</si>
  <si>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</si>
  <si>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</si>
  <si>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</si>
  <si>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</si>
  <si>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</si>
  <si>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</si>
  <si>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</si>
  <si>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</si>
  <si>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</si>
  <si>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</si>
  <si>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</si>
  <si>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</si>
  <si>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</si>
  <si>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</si>
  <si>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</si>
  <si>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</si>
  <si>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</si>
  <si>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</si>
  <si>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</si>
  <si>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</si>
  <si>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</si>
  <si>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</si>
  <si>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</si>
  <si>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</si>
  <si>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</si>
  <si>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</si>
  <si>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</si>
  <si>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</si>
  <si>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</si>
  <si>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</si>
  <si>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</si>
  <si>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</si>
  <si>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</si>
  <si>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</si>
  <si>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</si>
  <si>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</si>
  <si>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</si>
  <si>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</si>
  <si>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</si>
  <si>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</si>
  <si>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</si>
  <si>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</si>
  <si>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</si>
  <si>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</si>
  <si>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</si>
  <si>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</si>
  <si>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</si>
  <si>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</si>
  <si>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</si>
  <si>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</si>
  <si>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</si>
  <si>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</si>
  <si>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</si>
  <si>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</si>
  <si>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</si>
  <si>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</si>
  <si>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</si>
  <si>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</si>
  <si>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</si>
  <si>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</si>
  <si>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</si>
  <si>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</si>
  <si>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</si>
  <si>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</si>
  <si>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</si>
  <si>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</si>
  <si>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</si>
  <si>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</si>
  <si>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</si>
  <si>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</si>
  <si>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</si>
  <si>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</si>
  <si>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</si>
  <si>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</si>
  <si>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</si>
  <si>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</si>
  <si>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</si>
  <si>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</si>
  <si>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</si>
  <si>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</si>
  <si>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</si>
  <si>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</si>
  <si>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</si>
  <si>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</si>
  <si>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</si>
  <si>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</si>
  <si>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</si>
  <si>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</si>
  <si>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</si>
  <si>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</si>
  <si>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</si>
  <si>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</si>
  <si>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</si>
  <si>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</si>
  <si>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</si>
  <si>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</si>
  <si>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</si>
  <si>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</si>
  <si>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</si>
  <si>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</si>
  <si>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</si>
  <si>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</si>
  <si>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</si>
  <si>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</si>
  <si>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</si>
  <si>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</si>
  <si>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</si>
  <si>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</si>
  <si>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</si>
  <si>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</si>
  <si>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</si>
  <si>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</si>
  <si>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</si>
  <si>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</si>
  <si>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</si>
  <si>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</si>
  <si>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</si>
  <si>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</si>
  <si>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</si>
  <si>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</si>
  <si>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</si>
  <si>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</si>
  <si>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</si>
  <si>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</si>
  <si>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</si>
  <si>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</si>
  <si>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</si>
  <si>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</si>
  <si>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</si>
  <si>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</si>
  <si>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</si>
  <si>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</si>
  <si>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</si>
  <si>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</si>
  <si>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</si>
  <si>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</si>
  <si>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</si>
  <si>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</si>
  <si>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</si>
  <si>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</si>
  <si>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</si>
  <si>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</si>
  <si>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</si>
  <si>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</si>
  <si>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</si>
  <si>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</si>
  <si>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</si>
  <si>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</si>
  <si>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</si>
  <si>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</si>
  <si>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</si>
  <si>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</si>
  <si>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</si>
  <si>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</si>
  <si>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</si>
  <si>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</si>
  <si>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</si>
  <si>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</si>
  <si>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</si>
  <si>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</si>
  <si>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</si>
  <si>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</si>
  <si>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</si>
  <si>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</si>
  <si>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</si>
  <si>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</si>
  <si>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</si>
  <si>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</si>
  <si>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</si>
  <si>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</si>
  <si>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</si>
  <si>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</si>
  <si>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</si>
  <si>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</si>
  <si>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</si>
  <si>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</si>
  <si>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</si>
  <si>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</si>
  <si>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</si>
  <si>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</si>
  <si>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</si>
  <si>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</si>
  <si>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</si>
  <si>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</si>
  <si>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</si>
  <si>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</si>
  <si>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</si>
  <si>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</si>
  <si>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</si>
  <si>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</si>
  <si>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</si>
  <si>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</si>
  <si>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</si>
  <si>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</si>
  <si>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</si>
  <si>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</si>
  <si>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</si>
  <si>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</si>
  <si>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</si>
  <si>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</si>
  <si>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</si>
  <si>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</si>
  <si>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</si>
  <si>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</si>
  <si>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</si>
  <si>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</si>
  <si>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</si>
  <si>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</si>
  <si>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</si>
  <si>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</si>
  <si>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</si>
  <si>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</si>
  <si>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</si>
  <si>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</si>
  <si>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</si>
  <si>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</si>
  <si>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</si>
  <si>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</si>
  <si>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</si>
  <si>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</si>
  <si>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</si>
  <si>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</si>
  <si>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</si>
  <si>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</si>
  <si>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</si>
  <si>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</si>
  <si>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</si>
  <si>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</si>
  <si>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</si>
  <si>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</si>
  <si>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</si>
  <si>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</si>
  <si>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</si>
  <si>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</si>
  <si>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</si>
  <si>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</si>
  <si>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</si>
  <si>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</si>
  <si>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</si>
  <si>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</si>
  <si>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</si>
  <si>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</si>
  <si>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</si>
  <si>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</si>
  <si>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</si>
  <si>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</si>
  <si>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</si>
  <si>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</si>
  <si>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</si>
  <si>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</si>
  <si>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</si>
  <si>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</si>
  <si>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</si>
  <si>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</si>
  <si>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</si>
  <si>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</si>
  <si>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</si>
  <si>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</si>
  <si>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</si>
  <si>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</si>
  <si>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</si>
  <si>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</si>
  <si>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</si>
  <si>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</si>
  <si>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</si>
  <si>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</si>
  <si>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</si>
  <si>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</si>
  <si>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</si>
  <si>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</si>
  <si>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</si>
  <si>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</si>
  <si>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</si>
  <si>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</si>
  <si>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</si>
  <si>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</si>
  <si>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</si>
  <si>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</si>
  <si>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</si>
  <si>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</si>
  <si>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</si>
  <si>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</si>
  <si>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</si>
  <si>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</si>
  <si>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</si>
  <si>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</si>
  <si>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</si>
  <si>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</si>
  <si>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</si>
  <si>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</si>
  <si>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</si>
  <si>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</si>
  <si>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</si>
  <si>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</si>
  <si>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</si>
  <si>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</si>
  <si>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</si>
  <si>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</si>
  <si>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</si>
  <si>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</si>
  <si>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</si>
  <si>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</si>
  <si>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</si>
  <si>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</si>
  <si>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</si>
  <si>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</si>
  <si>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</si>
  <si>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</si>
  <si>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</si>
  <si>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</si>
  <si>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</si>
  <si>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</si>
  <si>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</si>
  <si>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</si>
  <si>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</si>
  <si>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</si>
  <si>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</si>
  <si>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</si>
  <si>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</si>
  <si>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</si>
  <si>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</si>
  <si>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</si>
  <si>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</si>
  <si>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</si>
  <si>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</si>
  <si>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</si>
  <si>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</si>
  <si>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</si>
  <si>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</si>
  <si>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</si>
  <si>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</si>
  <si>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</si>
  <si>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</si>
  <si>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</si>
  <si>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</si>
  <si>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</si>
  <si>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</si>
  <si>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</si>
  <si>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</si>
  <si>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</si>
  <si>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</si>
  <si>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</si>
  <si>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</si>
  <si>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</si>
  <si>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</si>
  <si>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</si>
  <si>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</si>
  <si>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</si>
  <si>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</si>
  <si>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</si>
  <si>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</si>
  <si>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</si>
  <si>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</si>
  <si>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</si>
  <si>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</si>
  <si>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</si>
  <si>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</si>
  <si>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</si>
  <si>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</si>
  <si>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</si>
  <si>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</si>
  <si>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</si>
  <si>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</si>
  <si>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</si>
  <si>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</si>
  <si>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</si>
  <si>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</si>
  <si>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</si>
  <si>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</si>
  <si>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</si>
  <si>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</si>
  <si>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</si>
  <si>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</si>
  <si>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</si>
  <si>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</si>
  <si>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</si>
  <si>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</si>
  <si>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</si>
  <si>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</si>
  <si>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</si>
  <si>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</si>
  <si>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</si>
  <si>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</si>
  <si>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</si>
  <si>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</si>
  <si>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</si>
  <si>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</si>
  <si>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</si>
  <si>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</si>
  <si>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</si>
  <si>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</si>
  <si>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</si>
  <si>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</si>
  <si>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</si>
  <si>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</si>
  <si>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</si>
  <si>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</si>
  <si>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</si>
  <si>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</si>
  <si>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</si>
  <si>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</si>
  <si>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</si>
  <si>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</si>
  <si>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</si>
  <si>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</si>
  <si>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</si>
  <si>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</si>
  <si>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</si>
  <si>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</si>
  <si>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</si>
  <si>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</si>
  <si>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</si>
  <si>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</si>
  <si>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</si>
  <si>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</si>
  <si>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</si>
  <si>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</si>
  <si>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</si>
  <si>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</si>
  <si>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</si>
  <si>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</si>
  <si>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</si>
  <si>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</si>
  <si>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</si>
  <si>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</si>
  <si>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</si>
  <si>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</si>
  <si>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</si>
  <si>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</si>
  <si>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</si>
  <si>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</si>
  <si>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</si>
  <si>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</si>
  <si>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</si>
  <si>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</si>
  <si>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</si>
  <si>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</si>
  <si>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</si>
  <si>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</si>
  <si>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</si>
  <si>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</si>
  <si>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</si>
  <si>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</si>
  <si>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</si>
  <si>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</si>
  <si>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</si>
  <si>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</si>
  <si>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</si>
  <si>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</si>
  <si>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</si>
  <si>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</si>
  <si>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</si>
  <si>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</si>
  <si>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</si>
  <si>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</si>
  <si>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</si>
  <si>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</si>
  <si>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</si>
  <si>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</si>
  <si>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</si>
  <si>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</si>
  <si>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</si>
  <si>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</si>
  <si>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</si>
  <si>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</si>
  <si>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</si>
  <si>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</si>
  <si>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</si>
  <si>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</si>
  <si>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</si>
  <si>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</si>
  <si>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</si>
  <si>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</si>
  <si>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</si>
  <si>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</si>
  <si>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</si>
  <si>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</si>
  <si>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</si>
  <si>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</si>
  <si>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</si>
  <si>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</si>
  <si>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</si>
  <si>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</si>
  <si>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</si>
  <si>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</si>
  <si>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</si>
  <si>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</si>
  <si>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</si>
  <si>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</si>
  <si>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</si>
  <si>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</si>
  <si>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</si>
  <si>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</si>
  <si>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</si>
  <si>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</si>
  <si>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</si>
  <si>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</si>
  <si>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</si>
  <si>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</si>
  <si>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</si>
  <si>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</si>
  <si>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</si>
  <si>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</si>
  <si>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</si>
  <si>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</si>
  <si>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</si>
  <si>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</si>
  <si>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</si>
  <si>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</si>
  <si>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</si>
  <si>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</si>
  <si>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</si>
  <si>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</si>
  <si>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</si>
  <si>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</si>
  <si>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</si>
  <si>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</si>
  <si>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</si>
  <si>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</si>
  <si>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</si>
  <si>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</si>
  <si>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</si>
  <si>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</si>
  <si>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</si>
  <si>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</si>
  <si>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</si>
  <si>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</si>
  <si>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</si>
  <si>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</si>
  <si>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</si>
  <si>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</si>
  <si>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</si>
  <si>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</si>
  <si>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</si>
  <si>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</si>
  <si>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</si>
  <si>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</si>
  <si>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</si>
  <si>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</si>
  <si>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</si>
  <si>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</si>
  <si>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</si>
  <si>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</si>
  <si>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</si>
  <si>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</si>
  <si>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</si>
  <si>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</si>
  <si>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</si>
  <si>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</si>
  <si>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</si>
  <si>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</si>
  <si>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</si>
  <si>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</si>
  <si>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</si>
  <si>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</si>
  <si>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</si>
  <si>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</si>
  <si>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</si>
  <si>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</si>
  <si>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</si>
  <si>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</si>
  <si>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</si>
  <si>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</si>
  <si>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</si>
  <si>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</si>
  <si>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</si>
  <si>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</si>
  <si>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</si>
  <si>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</si>
  <si>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</si>
  <si>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</si>
  <si>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</si>
  <si>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</si>
  <si>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</si>
  <si>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</si>
  <si>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</si>
  <si>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</si>
  <si>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</si>
  <si>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</si>
  <si>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</si>
  <si>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</si>
  <si>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</si>
  <si>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</si>
  <si>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</si>
  <si>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</si>
  <si>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</si>
  <si>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</si>
  <si>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</si>
  <si>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</si>
  <si>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</si>
  <si>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</si>
  <si>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</si>
  <si>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</si>
  <si>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</si>
  <si>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</si>
  <si>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</si>
  <si>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</si>
  <si>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</si>
  <si>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</si>
  <si>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</si>
  <si>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</si>
  <si>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</si>
  <si>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</si>
  <si>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</si>
  <si>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</si>
  <si>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</si>
  <si>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</si>
  <si>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</si>
  <si>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</si>
  <si>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</si>
  <si>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</si>
  <si>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</si>
  <si>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</si>
  <si>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</si>
  <si>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</si>
  <si>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</si>
  <si>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</si>
  <si>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</si>
  <si>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</si>
  <si>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</si>
  <si>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</si>
  <si>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</si>
  <si>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</si>
  <si>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</si>
  <si>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</si>
  <si>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</si>
  <si>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</si>
  <si>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</si>
  <si>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</si>
  <si>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</si>
  <si>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</si>
  <si>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</si>
  <si>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</si>
  <si>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</si>
  <si>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</si>
  <si>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</si>
  <si>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</si>
  <si>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</si>
  <si>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</si>
  <si>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</si>
  <si>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</si>
  <si>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</si>
  <si>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</si>
  <si>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</si>
  <si>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</si>
  <si>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</si>
  <si>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</si>
  <si>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</si>
  <si>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</si>
  <si>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</si>
  <si>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</si>
  <si>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</si>
  <si>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</si>
  <si>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</si>
  <si>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</si>
  <si>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</si>
  <si>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</si>
  <si>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</si>
  <si>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</si>
  <si>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</si>
  <si>
    <t>Column16356</t>
  </si>
  <si>
    <t>Column16357</t>
  </si>
  <si>
    <t>Column16358</t>
  </si>
  <si>
    <t>Column16359</t>
  </si>
  <si>
    <t>Column16360</t>
  </si>
  <si>
    <t>Column16361</t>
  </si>
  <si>
    <t>Column16362</t>
  </si>
  <si>
    <t>Column16363</t>
  </si>
  <si>
    <t>Column16364</t>
  </si>
  <si>
    <t>Column16365</t>
  </si>
  <si>
    <t>Project Milestone</t>
  </si>
  <si>
    <t>ME</t>
  </si>
  <si>
    <t>Common</t>
  </si>
  <si>
    <t>TS1</t>
  </si>
  <si>
    <t xml:space="preserve">Customer Spec Review </t>
  </si>
  <si>
    <t>Team Lead</t>
  </si>
  <si>
    <t>Project Submittals</t>
  </si>
  <si>
    <t>Kick-off Project Meeting (BC Internal) - EE Review</t>
  </si>
  <si>
    <t>Layout must be handed frozen at this stage. Any changes after this meeting will impact the schedule</t>
  </si>
  <si>
    <t>Interface Power Requirements</t>
  </si>
  <si>
    <t>Power/Network Interface to Scanner if appliable to BC</t>
  </si>
  <si>
    <t>TS2</t>
  </si>
  <si>
    <t>Ordering Tool - BOM List Review (EE)</t>
  </si>
  <si>
    <t>Andre Resende</t>
  </si>
  <si>
    <t>Ordering Tool - E-Stop Review (EE)</t>
  </si>
  <si>
    <t>Chute Electrical - BOM List (Master Data)</t>
  </si>
  <si>
    <t>Pedro Resende</t>
  </si>
  <si>
    <t>Create +/- List to BDK procurement</t>
  </si>
  <si>
    <t>Power calculation - System 24VDC</t>
  </si>
  <si>
    <t>Abraham</t>
  </si>
  <si>
    <t>Power calculation - System 480VAC</t>
  </si>
  <si>
    <t>Reference Designation RDS</t>
  </si>
  <si>
    <t>Electrical Permit Package</t>
  </si>
  <si>
    <t>EE</t>
  </si>
  <si>
    <t>E-Stop Interface Document</t>
  </si>
  <si>
    <t>Network Architecture - EE Review</t>
  </si>
  <si>
    <t>Nina</t>
  </si>
  <si>
    <t>Network Drop Layout and Specification</t>
  </si>
  <si>
    <t>ECO Layout (dwg) - EE Review</t>
  </si>
  <si>
    <t>Destination Hardware E-Layout</t>
  </si>
  <si>
    <t>Test Measurement Point (TMP) ME/EE</t>
  </si>
  <si>
    <t xml:space="preserve">Daniele </t>
  </si>
  <si>
    <t xml:space="preserve">E-Brackets list to ME team </t>
  </si>
  <si>
    <t>Chute Cable Trays / Routing - Installation Instruction EE/ME</t>
  </si>
  <si>
    <t>BID Package - EE support</t>
  </si>
  <si>
    <t>-</t>
  </si>
  <si>
    <t>Online MRF - Cable pre-fabricated</t>
  </si>
  <si>
    <t>Online MRF - Control Stations</t>
  </si>
  <si>
    <t>Online MRF - Intrumentation</t>
  </si>
  <si>
    <t>Online MRF - Stack Light</t>
  </si>
  <si>
    <t>Online MRF - System Labels</t>
  </si>
  <si>
    <t>General Project Meetings (Internal) - EE Hours</t>
  </si>
  <si>
    <t>TS3</t>
  </si>
  <si>
    <t>Calculate the cable lengths (CAD)</t>
  </si>
  <si>
    <t>Jonathan</t>
  </si>
  <si>
    <t>EPLAN Electrical Schematic</t>
  </si>
  <si>
    <t>BDK Cabinet Rating plates Request</t>
  </si>
  <si>
    <t>Cable grafical overview Excel - Power/control</t>
  </si>
  <si>
    <t>Uriel</t>
  </si>
  <si>
    <t xml:space="preserve">IO-List </t>
  </si>
  <si>
    <t>Functional Specification (TPM) - EE Review</t>
  </si>
  <si>
    <t>Critical Asset List - Support TPM</t>
  </si>
  <si>
    <t>Check list - Design Review 1 - EE support</t>
  </si>
  <si>
    <t>Check list - Design Review 2 - EE support</t>
  </si>
  <si>
    <t>Check list - Design Review 3 - EE support</t>
  </si>
  <si>
    <t>Check list - Design Review 4 - EE support</t>
  </si>
  <si>
    <t>Check list - Design Review 5 - EE support</t>
  </si>
  <si>
    <t>Check list - Design Review 6 - EE support</t>
  </si>
  <si>
    <t>Electrical installation binders</t>
  </si>
  <si>
    <t>Generate EPLAN Cable Labels</t>
  </si>
  <si>
    <t>Generate EPLAN Device Labels</t>
  </si>
  <si>
    <t>Level 6 Check List</t>
  </si>
  <si>
    <t>Spare Parts</t>
  </si>
  <si>
    <t>Asbuilt Electrical Documentation</t>
  </si>
  <si>
    <t>eDoc - EE Review</t>
  </si>
  <si>
    <t>General Project Trip - EE Hours</t>
  </si>
  <si>
    <t>General Project SI team Support - EE Hours</t>
  </si>
  <si>
    <t>BGS</t>
  </si>
  <si>
    <t xml:space="preserve">Reviewing Proposal/ As-sold </t>
  </si>
  <si>
    <t>Reviewing Project Data List</t>
  </si>
  <si>
    <t>Reference Naming Sketch</t>
  </si>
  <si>
    <t>Reference Naming Doc</t>
  </si>
  <si>
    <t>Power Calculation - No. of LSM/CR</t>
  </si>
  <si>
    <t>Power Specification Doc</t>
  </si>
  <si>
    <t>Scanner Request For Purchase document</t>
  </si>
  <si>
    <t>Scanner order entry - MRF</t>
  </si>
  <si>
    <t>Review PLC selection</t>
  </si>
  <si>
    <t>Co-ordination with Induction Team at BDK (regarding addition of components, replacting components - based on project requirements)</t>
  </si>
  <si>
    <t>Chute</t>
  </si>
  <si>
    <t>Customer Realated Task</t>
  </si>
  <si>
    <t>Reference Naming Sketch (Incorporate Amazon Naming as per the convention)</t>
  </si>
  <si>
    <t>Network Drops and 120V layout</t>
  </si>
  <si>
    <t xml:space="preserve">Component List </t>
  </si>
  <si>
    <t xml:space="preserve">Preliminary e-layout (Electrical Device, E-stops, Network Switches, CCHs) </t>
  </si>
  <si>
    <t xml:space="preserve">Chute Device Layout </t>
  </si>
  <si>
    <t>Short Circuit Calculation</t>
  </si>
  <si>
    <t>24V Power Consumption Calculation (Chutes)</t>
  </si>
  <si>
    <t>Graphical Cable Overview</t>
  </si>
  <si>
    <t>Cable Tray Routing sketch and alignment with ME</t>
  </si>
  <si>
    <t>Chute Overview</t>
  </si>
  <si>
    <t>PE's and hardware selection for Destination</t>
  </si>
  <si>
    <t>Create Electrical Master Data</t>
  </si>
  <si>
    <t>MCC Electrical Schematics EPLAN</t>
  </si>
  <si>
    <t>FLM Electrical Schematics EPLAN</t>
  </si>
  <si>
    <t>FCR Electrical Schematics EPLAN</t>
  </si>
  <si>
    <t>Chute Macros - eplan</t>
  </si>
  <si>
    <t>BESD Cabling</t>
  </si>
  <si>
    <t>IO list</t>
  </si>
  <si>
    <t>Overall alignment with MC</t>
  </si>
  <si>
    <t>Cable Checklist</t>
  </si>
  <si>
    <t>Auto generate Project eplan</t>
  </si>
  <si>
    <t xml:space="preserve">VQ checklist </t>
  </si>
  <si>
    <t>Cable Overview - for SI/EC via Eplan</t>
  </si>
  <si>
    <t>Generate Level 6 Testsheet</t>
  </si>
  <si>
    <t xml:space="preserve">Ordering materials locally via MRF creation </t>
  </si>
  <si>
    <t>Ordering materials from BDK via TOS/SAP - filling out BOM document</t>
  </si>
  <si>
    <t>Generate EC Bid Package</t>
  </si>
  <si>
    <t>Make Installation Binder</t>
  </si>
  <si>
    <t>Generate Labels file and print</t>
  </si>
  <si>
    <t xml:space="preserve">Design Review 4 - meeting </t>
  </si>
  <si>
    <t>Site support/calls/JIRA</t>
  </si>
  <si>
    <t>Task Sequence</t>
  </si>
  <si>
    <t>Project Category</t>
  </si>
  <si>
    <t>Project phase Duration2</t>
  </si>
  <si>
    <t>Design</t>
  </si>
  <si>
    <t>Project Meetings</t>
  </si>
  <si>
    <t>Steel</t>
  </si>
  <si>
    <t>Production</t>
  </si>
  <si>
    <t>Hardware</t>
  </si>
  <si>
    <t>Purchased Items</t>
  </si>
  <si>
    <t>EE Device Brackets</t>
  </si>
  <si>
    <t>Comissioning</t>
  </si>
  <si>
    <t>Layout Hours</t>
  </si>
  <si>
    <t>hrs</t>
  </si>
  <si>
    <t>Sold Hours</t>
  </si>
  <si>
    <t>pre-markup</t>
  </si>
  <si>
    <t>After mark-up</t>
  </si>
  <si>
    <t>Installation</t>
  </si>
  <si>
    <t>Support</t>
  </si>
  <si>
    <t>Team Leads</t>
  </si>
  <si>
    <t>CS Projects</t>
  </si>
  <si>
    <t>Project Owner (Engineer)</t>
  </si>
  <si>
    <t>All Projects</t>
  </si>
  <si>
    <t>Sub-System / Project Scope</t>
  </si>
  <si>
    <t>Destination 1</t>
  </si>
  <si>
    <t>Platform / Steel Structure</t>
  </si>
  <si>
    <t>Sorter (Name)</t>
  </si>
  <si>
    <t>System Safety</t>
  </si>
  <si>
    <t>Project Activities</t>
  </si>
  <si>
    <t>Project Milestones</t>
  </si>
  <si>
    <t>BG Conveyor</t>
  </si>
  <si>
    <t>Loop Srtr</t>
  </si>
  <si>
    <t>Misc Eqpt</t>
  </si>
  <si>
    <t>Prototype</t>
  </si>
  <si>
    <t>Xref - Platform</t>
  </si>
  <si>
    <t>Sorter Layout Design - xref</t>
  </si>
  <si>
    <t>Induction - Xef</t>
  </si>
  <si>
    <t>Sorter Layout Freeze</t>
  </si>
  <si>
    <t>( Time range)</t>
  </si>
  <si>
    <t>All are multiplyable</t>
  </si>
  <si>
    <t>Xref (Sysm Comp)</t>
  </si>
  <si>
    <t>MRF - Platform</t>
  </si>
  <si>
    <t>Sorter Detail Design</t>
  </si>
  <si>
    <t>Navisworks</t>
  </si>
  <si>
    <t>Induction Design</t>
  </si>
  <si>
    <t>System Layout Freeze</t>
  </si>
  <si>
    <t>Platform Design Planning</t>
  </si>
  <si>
    <t>Xref - Sorter Components</t>
  </si>
  <si>
    <t>Building Xref</t>
  </si>
  <si>
    <t>Safety Fence - Eng Planning</t>
  </si>
  <si>
    <t>PPP - Creation</t>
  </si>
  <si>
    <t>Induction MRF</t>
  </si>
  <si>
    <t>Chute Position Freeze</t>
  </si>
  <si>
    <t>Installation Drawing</t>
  </si>
  <si>
    <t>Instal dwg - Platform</t>
  </si>
  <si>
    <t>Instal dwg - Sorter</t>
  </si>
  <si>
    <t>Datum Xref</t>
  </si>
  <si>
    <t>Safety Fence - Xref</t>
  </si>
  <si>
    <t>Site Travel</t>
  </si>
  <si>
    <t>Interface drawing</t>
  </si>
  <si>
    <t>Induction Freeze</t>
  </si>
  <si>
    <t>Scanner Design - EE</t>
  </si>
  <si>
    <t>Safety Fence MRF</t>
  </si>
  <si>
    <t>Project Design Reviews</t>
  </si>
  <si>
    <t>Xref - Scanner</t>
  </si>
  <si>
    <t>Instal dwg - Safety Fence</t>
  </si>
  <si>
    <t>PPP - Meetings</t>
  </si>
  <si>
    <t>Installation Start</t>
  </si>
  <si>
    <t>MRF - Sorter</t>
  </si>
  <si>
    <t>Commissioning Start</t>
  </si>
  <si>
    <t>Cable Tray Xref</t>
  </si>
  <si>
    <t>Safety Equipment - Xref - MRF - Design</t>
  </si>
  <si>
    <t>Sales Handover Date</t>
  </si>
  <si>
    <t>Project Start</t>
  </si>
  <si>
    <t>Cable Tray MRF</t>
  </si>
  <si>
    <t>E-Stop Pull Cords - Xref</t>
  </si>
  <si>
    <t>E-Stop Pull Cords - MRF</t>
  </si>
  <si>
    <t>E-Stop Pull Cords - Design</t>
  </si>
  <si>
    <t>Engineering Planning</t>
  </si>
  <si>
    <t>Sorter Design</t>
  </si>
  <si>
    <t>MRFs (Project Owner)</t>
  </si>
  <si>
    <t>Execution Eng</t>
  </si>
  <si>
    <t>Pending</t>
  </si>
  <si>
    <t>Planning</t>
  </si>
  <si>
    <t>Cable Trays</t>
  </si>
  <si>
    <t>Scope / Area Naming</t>
  </si>
  <si>
    <t>May 1st</t>
  </si>
  <si>
    <t>install</t>
  </si>
  <si>
    <t>BG Conveyor - Internal External</t>
  </si>
  <si>
    <t>EE Integration</t>
  </si>
  <si>
    <t>Site Surveys</t>
  </si>
  <si>
    <t>WBS Task Conversion (milestones)</t>
  </si>
  <si>
    <t>Execution Dates</t>
  </si>
  <si>
    <t>Pull cords</t>
  </si>
  <si>
    <t>Dependent Tasks</t>
  </si>
  <si>
    <t>Device Brackets</t>
  </si>
  <si>
    <t>Structure of department</t>
  </si>
  <si>
    <t>Safety equip / guard</t>
  </si>
  <si>
    <t>Cabinet</t>
  </si>
  <si>
    <t>Spare parts list</t>
  </si>
  <si>
    <t>Design Reviews</t>
  </si>
  <si>
    <t>Operator and maintenance area</t>
  </si>
  <si>
    <t>Egress</t>
  </si>
  <si>
    <t>Redlines</t>
  </si>
  <si>
    <t>Point Load / PE Permit</t>
  </si>
  <si>
    <t>Induction Units</t>
  </si>
  <si>
    <t>Lessons Learned</t>
  </si>
  <si>
    <t>Areas</t>
  </si>
  <si>
    <t>Start (Expected)</t>
  </si>
  <si>
    <t>End (Drop dead)</t>
  </si>
  <si>
    <t>Due (Eng Target)</t>
  </si>
  <si>
    <t>System Component (Xref)</t>
  </si>
  <si>
    <t>Milestone - Sorter Support Layout</t>
  </si>
  <si>
    <t>Install Start</t>
  </si>
  <si>
    <t>(Name) Chute</t>
  </si>
  <si>
    <t>MHE Design</t>
  </si>
  <si>
    <t>System Layout</t>
  </si>
  <si>
    <t>Destination ECO Review</t>
  </si>
  <si>
    <t>Master Data</t>
  </si>
  <si>
    <t>Project Activity</t>
  </si>
  <si>
    <t>Installation Date</t>
  </si>
  <si>
    <t>TMP Planning</t>
  </si>
  <si>
    <t>Xref review</t>
  </si>
  <si>
    <t>(Name) Sorter</t>
  </si>
  <si>
    <t>Sorter ECO Layout</t>
  </si>
  <si>
    <t>Xref (Sorter Layout)</t>
  </si>
  <si>
    <t>Plus and Minus List BDK</t>
  </si>
  <si>
    <t>Xref (System Components)</t>
  </si>
  <si>
    <t>Ordering Tool</t>
  </si>
  <si>
    <t>MRF (Sorter)</t>
  </si>
  <si>
    <t>Installation Drawing (Sorter)</t>
  </si>
  <si>
    <t>Eplan</t>
  </si>
  <si>
    <t>Scanner Design (EE)</t>
  </si>
  <si>
    <t>IO List</t>
  </si>
  <si>
    <t>Xref (Scanner)</t>
  </si>
  <si>
    <t>Customer Interface</t>
  </si>
  <si>
    <t>Xref (Cable Tray)</t>
  </si>
  <si>
    <t>Scanner Design TPM</t>
  </si>
  <si>
    <t>MRF (Cable Tray)</t>
  </si>
  <si>
    <t>MRF Scanners</t>
  </si>
  <si>
    <t>System Layout (Sorter 1)</t>
  </si>
  <si>
    <t>System Layout - Navisowrks</t>
  </si>
  <si>
    <t>Xref (Building)</t>
  </si>
  <si>
    <t>Xref (Datum)</t>
  </si>
  <si>
    <t>Point Load Layout (Sorter 1)</t>
  </si>
  <si>
    <t>System Interface (Sorter 1)</t>
  </si>
  <si>
    <t>Engineering Planning (Safety Fence)</t>
  </si>
  <si>
    <t>Xref (Safety Fence)</t>
  </si>
  <si>
    <t>MRF (Safety Fence)</t>
  </si>
  <si>
    <t>Installation Drawing (Safety Fence)</t>
  </si>
  <si>
    <t>Installation Drawing (Operator and Maintenance Area)</t>
  </si>
  <si>
    <t>Xref (Safety Equipment)</t>
  </si>
  <si>
    <t>MRF (Safety Equipment)</t>
  </si>
  <si>
    <t>Detail Design (Safety Equipment)</t>
  </si>
  <si>
    <t>Xref (E- Stop Pull Cord)</t>
  </si>
  <si>
    <t>MRF (E-Stop Pull Cord)</t>
  </si>
  <si>
    <t>Detail Desing (E-Stop Pull Cord)</t>
  </si>
  <si>
    <t>BGLS - Ordering Tool</t>
  </si>
  <si>
    <t>Xref (Cabinet Location)</t>
  </si>
  <si>
    <t>BGLS - Sorter Length</t>
  </si>
  <si>
    <t>Xref (Sorter Sections)</t>
  </si>
  <si>
    <t>Xref (Induction)</t>
  </si>
  <si>
    <t>Detail Design - Induction</t>
  </si>
  <si>
    <t>MRF - Induction</t>
  </si>
  <si>
    <t>Interface Drawing</t>
  </si>
  <si>
    <t>Induction Layout Freeze</t>
  </si>
  <si>
    <t>Comissioning Start</t>
  </si>
  <si>
    <t>DES / Sortr ECO Layouts</t>
  </si>
  <si>
    <t>Template</t>
  </si>
  <si>
    <t xml:space="preserve">Project Engineering </t>
  </si>
  <si>
    <t>Gaylord Chute</t>
  </si>
  <si>
    <t>Department</t>
  </si>
  <si>
    <t>Design and Fabrication</t>
  </si>
  <si>
    <t>Area List</t>
  </si>
  <si>
    <t>Detail Design, Chute Design, System Component (Xref), MRF, Installation Drawing, Project Milestone, Sorter Design, MHE Design, System Layout, System Safety, Project Activity, BGLS, Loop Sorter, Induction Unit, BG Conveyor</t>
  </si>
  <si>
    <t>Detail Design, Chute, System Component (Xref), MRF, Installation Drawing, Project Milestone, Sorter, MHE Design, System Layout, System Safety, Project Activity, BGLS, Scanner, Induction Unit, BG Conveyor, Platform</t>
  </si>
  <si>
    <t>Task Category List</t>
  </si>
  <si>
    <t>Project Engineering, Project Layouts, Design Engineering, Documentation</t>
  </si>
  <si>
    <t>Contact List</t>
  </si>
  <si>
    <t>Alex Raff, Deep Gajjar, Xin Liu, Pierre Damis, Andrea Hosna, Kenleigh Dickinson, Rasmus Sorensen, James Bragg, David Blanco, Svaraj Patel, Jameson Fitzpatrick, Connor Bowman, Xavior Hakes</t>
  </si>
  <si>
    <t>AEO Project Scope</t>
  </si>
  <si>
    <t>Fencing and Safety Guarding</t>
  </si>
  <si>
    <t>Platform</t>
  </si>
  <si>
    <t>Point Loads / Permitting</t>
  </si>
  <si>
    <t>Chute Deisgn</t>
  </si>
  <si>
    <t>Gaylord</t>
  </si>
  <si>
    <t>Load Lane</t>
  </si>
  <si>
    <t>Hospital</t>
  </si>
  <si>
    <t>Recirculation</t>
  </si>
  <si>
    <t>Detail Design, Chute Design, System Component (Xref), MRF, Installation Drawing, Project Milestone, Sorter, MHE Design, System Layout, System Safety, Project Activity, BGLS, Loop Sorter, Induction Unit, BG Conveyor</t>
  </si>
  <si>
    <t>#</t>
  </si>
  <si>
    <t>Project Name</t>
  </si>
  <si>
    <t>Sub System</t>
  </si>
  <si>
    <t>ENG</t>
  </si>
  <si>
    <t>Eng Hrs</t>
  </si>
  <si>
    <t>Duration</t>
  </si>
  <si>
    <t>Min Date</t>
  </si>
  <si>
    <t>Max Date</t>
  </si>
  <si>
    <t>Target Date</t>
  </si>
  <si>
    <t>Customer Name</t>
  </si>
  <si>
    <t>Sorter System</t>
  </si>
  <si>
    <t>Sorter BGLS</t>
  </si>
  <si>
    <t>Systems Engineering</t>
  </si>
  <si>
    <t>BGLS Sorter</t>
  </si>
  <si>
    <t>Sub - System</t>
  </si>
  <si>
    <t>Layout Freeze</t>
  </si>
  <si>
    <t>Document</t>
  </si>
  <si>
    <t>BGLS Ordering Tool</t>
  </si>
  <si>
    <t>BDK Supply Chain</t>
  </si>
  <si>
    <t>MCC Location</t>
  </si>
  <si>
    <t>General Project</t>
  </si>
  <si>
    <t>Cable Tray</t>
  </si>
  <si>
    <t>Mechanical Permit</t>
  </si>
  <si>
    <t>Install Date</t>
  </si>
  <si>
    <t>Sorter Installation</t>
  </si>
  <si>
    <t>Sorter Support Layout</t>
  </si>
  <si>
    <t>ME Components</t>
  </si>
  <si>
    <t>Anchors</t>
  </si>
  <si>
    <t>Electrical Permit</t>
  </si>
  <si>
    <t>Electrical Documentation</t>
  </si>
  <si>
    <t>Installation Phase</t>
  </si>
  <si>
    <t>Design Approval</t>
  </si>
  <si>
    <t>Scanner Layout</t>
  </si>
  <si>
    <t>Scanner Installation</t>
  </si>
  <si>
    <t>Safety Fence Installation</t>
  </si>
  <si>
    <t>Safety Fence Layout</t>
  </si>
  <si>
    <t>Platform  Installation</t>
  </si>
  <si>
    <t>Activity</t>
  </si>
  <si>
    <t>Platform Layout</t>
  </si>
  <si>
    <t>Gaylord Chute  Installation</t>
  </si>
  <si>
    <t>Destination Layout</t>
  </si>
  <si>
    <t>Point Load</t>
  </si>
  <si>
    <t>System Layout: AEO BGLS</t>
  </si>
  <si>
    <t>System Layout : Navisworks</t>
  </si>
  <si>
    <t>Building</t>
  </si>
  <si>
    <t>Datum Line</t>
  </si>
  <si>
    <t>System As-Builds : AEO BGLS</t>
  </si>
  <si>
    <t>Point Loads</t>
  </si>
  <si>
    <t>PE Stamp and Calculations</t>
  </si>
  <si>
    <t>ME Permit Package</t>
  </si>
  <si>
    <t>Contats</t>
  </si>
  <si>
    <t>Install: On Site Support</t>
  </si>
  <si>
    <t>Create ECTR Project Folder</t>
  </si>
  <si>
    <t>Site Available</t>
  </si>
  <si>
    <t>Kenleigh Dickenson</t>
  </si>
  <si>
    <t>Electrical Installation</t>
  </si>
  <si>
    <t>System Handover</t>
  </si>
  <si>
    <t>Installation Kickoff:Design Review 6</t>
  </si>
  <si>
    <t>Connor Bowman</t>
  </si>
  <si>
    <t>Xavier Hakes</t>
  </si>
  <si>
    <t>MEL List</t>
  </si>
  <si>
    <t>Prolaan : Partick Herp</t>
  </si>
  <si>
    <t>BG Conveyor Installation</t>
  </si>
  <si>
    <t>Prolaan : Igor Strukan</t>
  </si>
  <si>
    <t>BG Conveyor Layout</t>
  </si>
  <si>
    <t>Uriel Oliveiros</t>
  </si>
  <si>
    <t>BG Conveyor - BCH Supply Chain</t>
  </si>
  <si>
    <t>Tiera Foreman</t>
  </si>
  <si>
    <t>E-Stop Devices</t>
  </si>
  <si>
    <t>AEO</t>
  </si>
  <si>
    <t>AEO Shipping Sorter</t>
  </si>
  <si>
    <t>Sorter Length &amp; Position, Destination Position &amp; Count</t>
  </si>
  <si>
    <t>ME/EE Coordination</t>
  </si>
  <si>
    <t>BDK provided target date Aug 6, 2026 (TF) This Date is before sorter approval. OT on 8/15, FE approval 8/21 (PD)</t>
  </si>
  <si>
    <t>BGLS Ordering Tool EE</t>
  </si>
  <si>
    <t>After ME, EE needs to validate quantities and electrical devices before final list is released.</t>
  </si>
  <si>
    <t>System and destinations devices quantites and definitions</t>
  </si>
  <si>
    <t>BDK Plus and Minus list</t>
  </si>
  <si>
    <t>Material list not included in the Ordering Tool that needs to be provided by BDK</t>
  </si>
  <si>
    <t>ME/EE/TPM Coordination</t>
  </si>
  <si>
    <t>Chute: Recirc</t>
  </si>
  <si>
    <t>Chute: Load Lane</t>
  </si>
  <si>
    <t>Chute: Hospital</t>
  </si>
  <si>
    <t>Chute: Gaylord</t>
  </si>
  <si>
    <t>Platform mounting</t>
  </si>
  <si>
    <t>Mechanical Instalaltion Package??? What is required?</t>
  </si>
  <si>
    <t>Engineering to Installation Handover</t>
  </si>
  <si>
    <t>EE/ME to run the meeting with TPMs</t>
  </si>
  <si>
    <t>May need beams under BGLS / Fencing at EOL chute. We can make a prelim suggestion for platform area</t>
  </si>
  <si>
    <t>Completed calculations and stamping</t>
  </si>
  <si>
    <t>Installation phase</t>
  </si>
  <si>
    <t>To be ready for installation</t>
  </si>
  <si>
    <t>Procurment team to define date</t>
  </si>
  <si>
    <t>EE Permit Package</t>
  </si>
  <si>
    <t>PE Stamp</t>
  </si>
  <si>
    <t>To include all system power reference to the calculation</t>
  </si>
  <si>
    <t>BG Standard documentation</t>
  </si>
  <si>
    <t>Request BDK to print the cabinet Rating plate</t>
  </si>
  <si>
    <t>To share all electrical devices list with ME for brackets confirmation</t>
  </si>
  <si>
    <t>Recirculation Chute</t>
  </si>
  <si>
    <t>Recirculation Chute  Installation</t>
  </si>
  <si>
    <t>EE Components</t>
  </si>
  <si>
    <t>Load Lane Chute</t>
  </si>
  <si>
    <t>Load Lane Installation</t>
  </si>
  <si>
    <t>Load Lane  Chute</t>
  </si>
  <si>
    <t>Hospital Chute</t>
  </si>
  <si>
    <t>Hospital Chute  Installation</t>
  </si>
  <si>
    <t>Confirm if brackets are needed</t>
  </si>
  <si>
    <t>Reference Designation, conveyor block and attributes</t>
  </si>
  <si>
    <t>DOC_1561814_1009_2025_06_10T09_18_41_789.docx</t>
  </si>
  <si>
    <t>P.D: Pushed back from project schedule plan 9/30</t>
  </si>
  <si>
    <t>Newtwork Layout: Visio</t>
  </si>
  <si>
    <t>Network and Power Drop Layout</t>
  </si>
  <si>
    <t>Adidas</t>
  </si>
  <si>
    <t>Adidas Chute Replacement</t>
  </si>
  <si>
    <t>BS25 - Belt Tray</t>
  </si>
  <si>
    <t>Apparel Chute</t>
  </si>
  <si>
    <t>Install: Kick-Off Design Review</t>
  </si>
  <si>
    <t>Adidas_ System Layout</t>
  </si>
  <si>
    <t>System Layout : Adidas Chute Replacement</t>
  </si>
  <si>
    <t>Plastic</t>
  </si>
  <si>
    <t>FESTO Components</t>
  </si>
  <si>
    <t>Wood</t>
  </si>
  <si>
    <t>Pneumatic Layout</t>
  </si>
  <si>
    <t>Destination Support Layout</t>
  </si>
  <si>
    <t>First Article - Fabrication</t>
  </si>
  <si>
    <t xml:space="preserve">Apparel Chute - First Article </t>
  </si>
  <si>
    <t>Design Updates</t>
  </si>
  <si>
    <t>Project - Fabrication &amp; Pre-Assembly</t>
  </si>
  <si>
    <t>Staging</t>
  </si>
  <si>
    <t>Decomission Exisitng Chutes</t>
  </si>
  <si>
    <t>Apparel Chute  Installation</t>
  </si>
  <si>
    <t>System Layout: Adidas Chute Replacement</t>
  </si>
  <si>
    <t>RedLine within 5 days of leaving site</t>
  </si>
  <si>
    <t>Is this needed?</t>
  </si>
  <si>
    <t>System As-Builds : AEO</t>
  </si>
  <si>
    <t>Netting</t>
  </si>
  <si>
    <t>Steel and Netting Pending</t>
  </si>
  <si>
    <t>Robot Units Frame</t>
  </si>
  <si>
    <t>Confirm If needed</t>
  </si>
  <si>
    <t>Pending Team Meeting 7/21</t>
  </si>
  <si>
    <t>Netting Layout</t>
  </si>
  <si>
    <t>Netting Material</t>
  </si>
  <si>
    <t>Robot Units</t>
  </si>
  <si>
    <t>System Layout: SCL3</t>
  </si>
  <si>
    <t>System As-Builds</t>
  </si>
  <si>
    <t>SCL4</t>
  </si>
  <si>
    <t>Min Note</t>
  </si>
  <si>
    <t>Schedule Notes</t>
  </si>
  <si>
    <t>Eng Terminology</t>
  </si>
  <si>
    <t>Planning Notes</t>
  </si>
  <si>
    <t>Target Note</t>
  </si>
  <si>
    <t>System Engineering</t>
  </si>
  <si>
    <t>X</t>
  </si>
  <si>
    <t>Project Start - Approval Date</t>
  </si>
  <si>
    <t>4.2.1.2 Sorter Layout</t>
  </si>
  <si>
    <t>Pending BDK OT Date</t>
  </si>
  <si>
    <t>4.2.1.4 Mechanical Detailed Design</t>
  </si>
  <si>
    <t>Systems</t>
  </si>
  <si>
    <t>Ref, System Eng Date</t>
  </si>
  <si>
    <t>4.2.3 Mechanical Installation Package</t>
  </si>
  <si>
    <t>4.2.1.4 Mechanical Detailed Design?</t>
  </si>
  <si>
    <t>Not on schedule</t>
  </si>
  <si>
    <t>Pending ME Permit package date</t>
  </si>
  <si>
    <t>4.2.1.1 Mechanical Layout</t>
  </si>
  <si>
    <t>No sorter supports</t>
  </si>
  <si>
    <t>Sorter Reinforcement Beams?</t>
  </si>
  <si>
    <t>x</t>
  </si>
  <si>
    <t>5.1.3 Sorter Support Production and Shipping</t>
  </si>
  <si>
    <t>Confirm OT date</t>
  </si>
  <si>
    <t>Print Installation Drawings</t>
  </si>
  <si>
    <t>Confirm Conveyor Lead Time</t>
  </si>
  <si>
    <t>4.2.7 FE Appproval</t>
  </si>
  <si>
    <t>Installaton book + 2 weeks</t>
  </si>
  <si>
    <t>Ref Sorter System Eng Date</t>
  </si>
  <si>
    <t>ME/EE/BCH Determine date</t>
  </si>
  <si>
    <t>Confirm Date</t>
  </si>
  <si>
    <t>By Customer</t>
  </si>
  <si>
    <t>After Design Review 6?</t>
  </si>
  <si>
    <t>Tag</t>
  </si>
  <si>
    <t>Seq</t>
  </si>
  <si>
    <t>Wks</t>
  </si>
  <si>
    <t>Days</t>
  </si>
  <si>
    <t>Min Date Notes</t>
  </si>
  <si>
    <t>Notes</t>
  </si>
  <si>
    <t>Milestone : Sched</t>
  </si>
  <si>
    <t>Chute: Apparel</t>
  </si>
  <si>
    <t>Sorter : BGLS</t>
  </si>
  <si>
    <t>Chute: Recirculation</t>
  </si>
  <si>
    <t>Milestone : Install Date</t>
  </si>
  <si>
    <t>Milestone : Layout Freeze</t>
  </si>
  <si>
    <t>Milestone : Design Approval</t>
  </si>
  <si>
    <t>Schedule Overlap</t>
  </si>
  <si>
    <t>Weeks</t>
  </si>
  <si>
    <t>For a limited time only</t>
  </si>
  <si>
    <t>Customer P.O</t>
  </si>
  <si>
    <t>E-Stop Brackets</t>
  </si>
  <si>
    <t>Eng contats</t>
  </si>
  <si>
    <t>PM / TPM</t>
  </si>
  <si>
    <t>Prolaan : Detail Design</t>
  </si>
  <si>
    <t>Prolaan : Install Dwgs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</si>
</sst>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[$-409]d\-mmm;@"/>
    <numFmt numFmtId="165" formatCode="0.0"/>
    <numFmt numFmtId="166" formatCode="0.000%"/>
    <numFmt numFmtId="167" formatCode="0.0%"/>
    <numFmt numFmtId="168" formatCode="0.0000000%"/>
    <numFmt numFmtId="169" formatCode="&quot;$&quot;#,##0.00"/>
    <numFmt numFmtId="170" formatCode="[$-F800]dddd\,\ mmmm\ dd\,\ yyyy"/>
    <numFmt numFmtId="171" formatCode="0_);[Red]\(0\)"/>
    <numFmt numFmtId="172" formatCode="0.00_);[Red]\(0.00\)"/>
    <numFmt numFmtId="173" formatCode="m/d;@"/>
  </numFmts>
  <fonts count="15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5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5" fillId="0" borderId="0" applyFont="0" applyFill="0" applyBorder="0" applyAlignment="0" applyProtection="0"/>
  </cellStyleXfs>
  <cellXfs count="34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164" fontId="0" fillId="0" borderId="2" xfId="0" applyNumberFormat="1" applyBorder="1" applyAlignment="1">
      <alignment horizontal="center"/>
    </xf>
    <xf numFmtId="0" fontId="0" fillId="0" borderId="2" xfId="0" applyBorder="1"/>
    <xf numFmtId="0" fontId="4" fillId="0" borderId="0" xfId="1"/>
    <xf numFmtId="0" fontId="0" fillId="3" borderId="3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0" xfId="0" applyFill="1"/>
    <xf numFmtId="165" fontId="0" fillId="6" borderId="0" xfId="0" applyNumberFormat="1" applyFill="1" applyAlignment="1">
      <alignment horizontal="center"/>
    </xf>
    <xf numFmtId="14" fontId="0" fillId="6" borderId="0" xfId="0" applyNumberFormat="1" applyFill="1" applyAlignment="1">
      <alignment horizontal="center"/>
    </xf>
    <xf numFmtId="14" fontId="6" fillId="6" borderId="0" xfId="0" applyNumberFormat="1" applyFont="1" applyFill="1" applyAlignment="1">
      <alignment horizontal="center"/>
    </xf>
    <xf numFmtId="0" fontId="0" fillId="7" borderId="3" xfId="0" applyFill="1" applyBorder="1" applyAlignment="1">
      <alignment horizontal="center"/>
    </xf>
    <xf numFmtId="0" fontId="0" fillId="8" borderId="0" xfId="0" applyFill="1"/>
    <xf numFmtId="165" fontId="0" fillId="8" borderId="0" xfId="0" applyNumberFormat="1" applyFill="1" applyAlignment="1">
      <alignment horizontal="center"/>
    </xf>
    <xf numFmtId="14" fontId="0" fillId="8" borderId="0" xfId="0" applyNumberFormat="1" applyFill="1" applyAlignment="1">
      <alignment horizontal="center"/>
    </xf>
    <xf numFmtId="14" fontId="0" fillId="8" borderId="0" xfId="0" applyNumberFormat="1" applyFill="1"/>
    <xf numFmtId="0" fontId="0" fillId="8" borderId="0" xfId="0" applyFill="1" applyAlignment="1">
      <alignment horizontal="center"/>
    </xf>
    <xf numFmtId="0" fontId="0" fillId="9" borderId="0" xfId="0" applyFill="1"/>
    <xf numFmtId="165" fontId="0" fillId="9" borderId="0" xfId="0" applyNumberFormat="1" applyFill="1" applyAlignment="1">
      <alignment horizontal="center"/>
    </xf>
    <xf numFmtId="14" fontId="0" fillId="9" borderId="0" xfId="0" applyNumberFormat="1" applyFill="1" applyAlignment="1">
      <alignment horizontal="center"/>
    </xf>
    <xf numFmtId="14" fontId="0" fillId="9" borderId="0" xfId="0" applyNumberFormat="1" applyFill="1"/>
    <xf numFmtId="0" fontId="0" fillId="9" borderId="0" xfId="0" applyFill="1" applyAlignment="1">
      <alignment horizontal="center"/>
    </xf>
    <xf numFmtId="9" fontId="0" fillId="8" borderId="5" xfId="2" applyFont="1" applyFill="1" applyBorder="1" applyAlignment="1">
      <alignment horizontal="center" vertical="center"/>
    </xf>
    <xf numFmtId="9" fontId="0" fillId="8" borderId="6" xfId="2" applyFont="1" applyFill="1" applyBorder="1" applyAlignment="1">
      <alignment horizontal="center" vertical="center"/>
    </xf>
    <xf numFmtId="0" fontId="0" fillId="10" borderId="0" xfId="0" applyFill="1" applyAlignment="1">
      <alignment horizontal="center"/>
    </xf>
    <xf numFmtId="0" fontId="0" fillId="10" borderId="0" xfId="0" applyFill="1" applyAlignment="1">
      <alignment horizontal="left"/>
    </xf>
    <xf numFmtId="0" fontId="0" fillId="10" borderId="0" xfId="0" applyFill="1"/>
    <xf numFmtId="0" fontId="0" fillId="8" borderId="0" xfId="0" applyFill="1" applyAlignment="1">
      <alignment horizontal="left"/>
    </xf>
    <xf numFmtId="9" fontId="0" fillId="6" borderId="5" xfId="2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0" fillId="11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2" fillId="13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9" fontId="0" fillId="9" borderId="5" xfId="2" applyFont="1" applyFill="1" applyBorder="1" applyAlignment="1">
      <alignment horizontal="center"/>
    </xf>
    <xf numFmtId="9" fontId="0" fillId="9" borderId="6" xfId="2" applyFont="1" applyFill="1" applyBorder="1" applyAlignment="1">
      <alignment horizontal="center"/>
    </xf>
    <xf numFmtId="165" fontId="0" fillId="0" borderId="0" xfId="0" applyNumberFormat="1"/>
    <xf numFmtId="9" fontId="0" fillId="6" borderId="6" xfId="2" applyFont="1" applyFill="1" applyBorder="1" applyAlignment="1">
      <alignment horizontal="center" vertical="center"/>
    </xf>
    <xf numFmtId="0" fontId="0" fillId="0" borderId="4" xfId="0" applyBorder="1"/>
    <xf numFmtId="0" fontId="0" fillId="0" borderId="6" xfId="0" applyBorder="1"/>
    <xf numFmtId="0" fontId="0" fillId="14" borderId="15" xfId="0" applyFill="1" applyBorder="1"/>
    <xf numFmtId="0" fontId="0" fillId="15" borderId="0" xfId="0" applyFill="1" applyAlignment="1">
      <alignment horizontal="center"/>
    </xf>
    <xf numFmtId="0" fontId="0" fillId="15" borderId="0" xfId="0" applyFill="1" applyAlignment="1">
      <alignment horizontal="left"/>
    </xf>
    <xf numFmtId="0" fontId="0" fillId="15" borderId="0" xfId="0" applyFill="1"/>
    <xf numFmtId="0" fontId="0" fillId="9" borderId="0" xfId="0" applyFill="1" applyAlignment="1">
      <alignment horizontal="left"/>
    </xf>
    <xf numFmtId="0" fontId="0" fillId="11" borderId="0" xfId="0" applyFill="1" applyAlignment="1">
      <alignment horizontal="left"/>
    </xf>
    <xf numFmtId="0" fontId="0" fillId="11" borderId="0" xfId="0" applyFill="1"/>
    <xf numFmtId="0" fontId="0" fillId="14" borderId="9" xfId="0" applyFill="1" applyBorder="1" applyAlignment="1">
      <alignment horizontal="center"/>
    </xf>
    <xf numFmtId="0" fontId="0" fillId="14" borderId="10" xfId="0" applyFill="1" applyBorder="1" applyAlignment="1">
      <alignment horizontal="center"/>
    </xf>
    <xf numFmtId="0" fontId="0" fillId="14" borderId="10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/>
    <xf numFmtId="10" fontId="0" fillId="0" borderId="0" xfId="0" applyNumberFormat="1"/>
    <xf numFmtId="0" fontId="0" fillId="15" borderId="5" xfId="0" applyFill="1" applyBorder="1"/>
    <xf numFmtId="0" fontId="0" fillId="15" borderId="6" xfId="0" applyFill="1" applyBorder="1"/>
    <xf numFmtId="0" fontId="0" fillId="14" borderId="5" xfId="0" applyFill="1" applyBorder="1"/>
    <xf numFmtId="0" fontId="0" fillId="0" borderId="17" xfId="0" applyBorder="1"/>
    <xf numFmtId="0" fontId="0" fillId="10" borderId="18" xfId="0" applyFill="1" applyBorder="1"/>
    <xf numFmtId="0" fontId="0" fillId="0" borderId="19" xfId="0" applyBorder="1"/>
    <xf numFmtId="0" fontId="0" fillId="10" borderId="20" xfId="0" applyFill="1" applyBorder="1"/>
    <xf numFmtId="0" fontId="0" fillId="8" borderId="20" xfId="0" applyFill="1" applyBorder="1"/>
    <xf numFmtId="0" fontId="0" fillId="16" borderId="20" xfId="0" applyFill="1" applyBorder="1"/>
    <xf numFmtId="0" fontId="0" fillId="14" borderId="20" xfId="0" applyFill="1" applyBorder="1"/>
    <xf numFmtId="0" fontId="0" fillId="0" borderId="21" xfId="0" applyBorder="1"/>
    <xf numFmtId="0" fontId="0" fillId="8" borderId="22" xfId="0" applyFill="1" applyBorder="1"/>
    <xf numFmtId="166" fontId="0" fillId="0" borderId="11" xfId="0" applyNumberFormat="1" applyBorder="1"/>
    <xf numFmtId="166" fontId="0" fillId="0" borderId="12" xfId="0" applyNumberFormat="1" applyBorder="1"/>
    <xf numFmtId="166" fontId="0" fillId="0" borderId="13" xfId="0" applyNumberFormat="1" applyBorder="1"/>
    <xf numFmtId="168" fontId="0" fillId="6" borderId="5" xfId="2" applyNumberFormat="1" applyFont="1" applyFill="1" applyBorder="1" applyAlignment="1">
      <alignment horizontal="center" vertical="center"/>
    </xf>
    <xf numFmtId="168" fontId="0" fillId="8" borderId="5" xfId="2" applyNumberFormat="1" applyFont="1" applyFill="1" applyBorder="1" applyAlignment="1">
      <alignment horizontal="center" vertical="center"/>
    </xf>
    <xf numFmtId="168" fontId="0" fillId="9" borderId="5" xfId="2" applyNumberFormat="1" applyFont="1" applyFill="1" applyBorder="1" applyAlignment="1">
      <alignment horizontal="center"/>
    </xf>
    <xf numFmtId="167" fontId="0" fillId="6" borderId="4" xfId="2" applyNumberFormat="1" applyFont="1" applyFill="1" applyBorder="1" applyAlignment="1">
      <alignment horizontal="center" vertical="center"/>
    </xf>
    <xf numFmtId="0" fontId="0" fillId="14" borderId="4" xfId="0" applyFill="1" applyBorder="1"/>
    <xf numFmtId="169" fontId="0" fillId="0" borderId="0" xfId="0" applyNumberFormat="1" applyAlignment="1">
      <alignment horizontal="center"/>
    </xf>
    <xf numFmtId="16" fontId="2" fillId="0" borderId="0" xfId="0" applyNumberFormat="1" applyFont="1"/>
    <xf numFmtId="2" fontId="0" fillId="0" borderId="0" xfId="0" applyNumberFormat="1" applyAlignment="1">
      <alignment horizontal="center"/>
    </xf>
    <xf numFmtId="170" fontId="0" fillId="0" borderId="0" xfId="0" applyNumberFormat="1" applyAlignment="1">
      <alignment horizontal="center"/>
    </xf>
    <xf numFmtId="0" fontId="0" fillId="0" borderId="23" xfId="0" applyBorder="1" applyAlignment="1">
      <alignment horizontal="center"/>
    </xf>
    <xf numFmtId="0" fontId="0" fillId="0" borderId="23" xfId="0" applyBorder="1" applyAlignment="1">
      <alignment horizontal="left"/>
    </xf>
    <xf numFmtId="164" fontId="0" fillId="0" borderId="23" xfId="0" applyNumberForma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4" fillId="0" borderId="12" xfId="1" applyFill="1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164" fontId="0" fillId="0" borderId="10" xfId="0" applyNumberFormat="1" applyBorder="1" applyAlignment="1">
      <alignment horizontal="center"/>
    </xf>
    <xf numFmtId="0" fontId="0" fillId="0" borderId="13" xfId="0" applyBorder="1"/>
    <xf numFmtId="14" fontId="0" fillId="0" borderId="0" xfId="0" applyNumberFormat="1" applyAlignment="1">
      <alignment horizontal="right"/>
    </xf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0" fillId="9" borderId="23" xfId="0" applyFill="1" applyBorder="1"/>
    <xf numFmtId="0" fontId="0" fillId="2" borderId="0" xfId="0" applyFill="1"/>
    <xf numFmtId="0" fontId="0" fillId="6" borderId="4" xfId="0" applyFill="1" applyBorder="1"/>
    <xf numFmtId="0" fontId="0" fillId="16" borderId="0" xfId="0" applyFill="1" applyAlignment="1">
      <alignment horizontal="center"/>
    </xf>
    <xf numFmtId="0" fontId="0" fillId="16" borderId="0" xfId="0" applyFill="1" applyAlignment="1">
      <alignment horizontal="left"/>
    </xf>
    <xf numFmtId="0" fontId="0" fillId="16" borderId="0" xfId="0" applyFill="1"/>
    <xf numFmtId="0" fontId="0" fillId="16" borderId="5" xfId="0" applyFill="1" applyBorder="1"/>
    <xf numFmtId="0" fontId="0" fillId="17" borderId="0" xfId="0" applyFill="1"/>
    <xf numFmtId="0" fontId="0" fillId="0" borderId="7" xfId="0" applyBorder="1"/>
    <xf numFmtId="0" fontId="0" fillId="0" borderId="23" xfId="0" applyBorder="1"/>
    <xf numFmtId="0" fontId="0" fillId="18" borderId="0" xfId="0" applyFill="1"/>
    <xf numFmtId="0" fontId="0" fillId="19" borderId="0" xfId="0" applyFill="1"/>
    <xf numFmtId="0" fontId="0" fillId="20" borderId="0" xfId="0" applyFill="1"/>
    <xf numFmtId="16" fontId="0" fillId="0" borderId="0" xfId="0" applyNumberFormat="1"/>
    <xf numFmtId="0" fontId="0" fillId="0" borderId="5" xfId="0" applyBorder="1"/>
    <xf numFmtId="0" fontId="0" fillId="0" borderId="24" xfId="0" applyBorder="1"/>
    <xf numFmtId="0" fontId="0" fillId="2" borderId="23" xfId="0" applyFill="1" applyBorder="1"/>
    <xf numFmtId="0" fontId="0" fillId="2" borderId="15" xfId="0" applyFill="1" applyBorder="1"/>
    <xf numFmtId="0" fontId="0" fillId="2" borderId="24" xfId="0" applyFill="1" applyBorder="1"/>
    <xf numFmtId="0" fontId="0" fillId="2" borderId="14" xfId="0" applyFill="1" applyBorder="1"/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/>
    <xf numFmtId="0" fontId="0" fillId="6" borderId="8" xfId="0" applyFill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11" borderId="16" xfId="0" applyFill="1" applyBorder="1"/>
    <xf numFmtId="0" fontId="0" fillId="10" borderId="23" xfId="0" applyFill="1" applyBorder="1"/>
    <xf numFmtId="0" fontId="0" fillId="6" borderId="23" xfId="0" applyFill="1" applyBorder="1"/>
    <xf numFmtId="0" fontId="0" fillId="2" borderId="24" xfId="0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6" xfId="0" applyBorder="1"/>
    <xf numFmtId="0" fontId="0" fillId="0" borderId="2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2" borderId="27" xfId="0" applyFill="1" applyBorder="1"/>
    <xf numFmtId="0" fontId="0" fillId="2" borderId="28" xfId="0" applyFill="1" applyBorder="1"/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0" borderId="25" xfId="0" applyBorder="1"/>
    <xf numFmtId="0" fontId="0" fillId="0" borderId="2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3" borderId="0" xfId="0" applyFill="1"/>
    <xf numFmtId="0" fontId="0" fillId="23" borderId="0" xfId="0" applyFill="1" applyAlignment="1">
      <alignment horizontal="center" vertical="center"/>
    </xf>
    <xf numFmtId="0" fontId="0" fillId="23" borderId="0" xfId="0" applyFill="1" applyAlignment="1">
      <alignment horizontal="center"/>
    </xf>
    <xf numFmtId="0" fontId="0" fillId="2" borderId="30" xfId="0" applyFill="1" applyBorder="1"/>
    <xf numFmtId="0" fontId="0" fillId="2" borderId="30" xfId="0" applyFill="1" applyBorder="1" applyAlignment="1">
      <alignment horizontal="center"/>
    </xf>
    <xf numFmtId="0" fontId="0" fillId="0" borderId="30" xfId="0" applyBorder="1"/>
    <xf numFmtId="0" fontId="0" fillId="0" borderId="30" xfId="0" applyBorder="1" applyAlignment="1">
      <alignment horizontal="center"/>
    </xf>
    <xf numFmtId="0" fontId="0" fillId="2" borderId="34" xfId="0" applyFill="1" applyBorder="1"/>
    <xf numFmtId="0" fontId="0" fillId="2" borderId="35" xfId="0" applyFill="1" applyBorder="1" applyAlignment="1">
      <alignment horizontal="center"/>
    </xf>
    <xf numFmtId="0" fontId="0" fillId="0" borderId="34" xfId="0" applyBorder="1"/>
    <xf numFmtId="0" fontId="0" fillId="0" borderId="35" xfId="0" applyBorder="1" applyAlignment="1">
      <alignment horizontal="center"/>
    </xf>
    <xf numFmtId="0" fontId="0" fillId="0" borderId="37" xfId="0" applyBorder="1"/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8" borderId="4" xfId="0" applyFill="1" applyBorder="1"/>
    <xf numFmtId="0" fontId="0" fillId="8" borderId="5" xfId="0" applyFill="1" applyBorder="1"/>
    <xf numFmtId="0" fontId="0" fillId="8" borderId="6" xfId="0" applyFill="1" applyBorder="1"/>
    <xf numFmtId="0" fontId="0" fillId="8" borderId="5" xfId="0" applyFill="1" applyBorder="1" applyAlignment="1">
      <alignment horizontal="right"/>
    </xf>
    <xf numFmtId="0" fontId="0" fillId="8" borderId="6" xfId="0" applyFill="1" applyBorder="1" applyAlignment="1">
      <alignment horizontal="right"/>
    </xf>
    <xf numFmtId="0" fontId="3" fillId="21" borderId="31" xfId="0" applyFont="1" applyFill="1" applyBorder="1" applyAlignment="1">
      <alignment horizontal="center" vertical="center"/>
    </xf>
    <xf numFmtId="16" fontId="0" fillId="0" borderId="30" xfId="0" applyNumberFormat="1" applyBorder="1"/>
    <xf numFmtId="14" fontId="0" fillId="0" borderId="30" xfId="0" applyNumberFormat="1" applyBorder="1"/>
    <xf numFmtId="0" fontId="0" fillId="24" borderId="36" xfId="0" applyFill="1" applyBorder="1"/>
    <xf numFmtId="16" fontId="12" fillId="16" borderId="37" xfId="0" applyNumberFormat="1" applyFont="1" applyFill="1" applyBorder="1"/>
    <xf numFmtId="0" fontId="0" fillId="0" borderId="12" xfId="0" applyBorder="1" applyAlignment="1">
      <alignment horizontal="left"/>
    </xf>
    <xf numFmtId="0" fontId="10" fillId="0" borderId="9" xfId="0" applyFont="1" applyBorder="1" applyAlignment="1">
      <alignment horizontal="left"/>
    </xf>
    <xf numFmtId="0" fontId="0" fillId="0" borderId="39" xfId="0" applyBorder="1"/>
    <xf numFmtId="0" fontId="8" fillId="0" borderId="0" xfId="0" applyFont="1" applyAlignment="1">
      <alignment horizontal="center"/>
    </xf>
    <xf numFmtId="0" fontId="9" fillId="0" borderId="0" xfId="0" applyFont="1"/>
    <xf numFmtId="0" fontId="0" fillId="14" borderId="0" xfId="0" applyFill="1"/>
    <xf numFmtId="0" fontId="0" fillId="0" borderId="0" xfId="0" applyAlignment="1">
      <alignment horizontal="right"/>
    </xf>
    <xf numFmtId="0" fontId="11" fillId="11" borderId="0" xfId="0" applyFont="1" applyFill="1"/>
    <xf numFmtId="0" fontId="0" fillId="0" borderId="13" xfId="0" applyBorder="1" applyAlignment="1">
      <alignment horizontal="left"/>
    </xf>
    <xf numFmtId="0" fontId="0" fillId="24" borderId="8" xfId="0" applyFill="1" applyBorder="1" applyAlignment="1">
      <alignment horizontal="center"/>
    </xf>
    <xf numFmtId="0" fontId="0" fillId="0" borderId="40" xfId="0" applyBorder="1"/>
    <xf numFmtId="0" fontId="0" fillId="0" borderId="41" xfId="0" applyBorder="1"/>
    <xf numFmtId="0" fontId="12" fillId="0" borderId="0" xfId="0" applyFont="1" applyAlignment="1">
      <alignment horizontal="left"/>
    </xf>
    <xf numFmtId="0" fontId="0" fillId="0" borderId="11" xfId="0" applyBorder="1" applyAlignment="1">
      <alignment horizontal="left"/>
    </xf>
    <xf numFmtId="0" fontId="12" fillId="0" borderId="0" xfId="0" applyFont="1" applyAlignment="1">
      <alignment horizontal="center"/>
    </xf>
    <xf numFmtId="0" fontId="0" fillId="24" borderId="12" xfId="0" applyFill="1" applyBorder="1" applyAlignment="1">
      <alignment horizontal="left"/>
    </xf>
    <xf numFmtId="173" fontId="0" fillId="0" borderId="0" xfId="0" applyNumberFormat="1"/>
    <xf numFmtId="171" fontId="0" fillId="0" borderId="0" xfId="0" applyNumberFormat="1"/>
    <xf numFmtId="172" fontId="0" fillId="0" borderId="0" xfId="0" applyNumberFormat="1"/>
    <xf numFmtId="171" fontId="0" fillId="0" borderId="0" xfId="0" applyNumberFormat="1" applyAlignment="1">
      <alignment horizontal="center"/>
    </xf>
    <xf numFmtId="14" fontId="12" fillId="24" borderId="0" xfId="0" applyNumberFormat="1" applyFont="1" applyFill="1" applyAlignment="1">
      <alignment horizontal="center"/>
    </xf>
    <xf numFmtId="0" fontId="8" fillId="0" borderId="24" xfId="0" applyFont="1" applyBorder="1" applyAlignment="1">
      <alignment horizontal="center"/>
    </xf>
    <xf numFmtId="0" fontId="13" fillId="0" borderId="24" xfId="0" applyFont="1" applyBorder="1" applyAlignment="1">
      <alignment horizontal="left"/>
    </xf>
    <xf numFmtId="0" fontId="12" fillId="0" borderId="24" xfId="0" applyFont="1" applyBorder="1" applyAlignment="1">
      <alignment horizontal="center"/>
    </xf>
    <xf numFmtId="0" fontId="12" fillId="0" borderId="24" xfId="0" applyFont="1" applyBorder="1" applyAlignment="1">
      <alignment horizontal="left"/>
    </xf>
    <xf numFmtId="164" fontId="0" fillId="0" borderId="24" xfId="0" applyNumberFormat="1" applyBorder="1" applyAlignment="1">
      <alignment horizontal="center"/>
    </xf>
    <xf numFmtId="0" fontId="0" fillId="0" borderId="24" xfId="0" applyBorder="1" applyAlignment="1">
      <alignment horizontal="left"/>
    </xf>
    <xf numFmtId="0" fontId="0" fillId="16" borderId="24" xfId="0" applyFill="1" applyBorder="1" applyAlignment="1">
      <alignment horizontal="center"/>
    </xf>
    <xf numFmtId="14" fontId="0" fillId="16" borderId="24" xfId="0" applyNumberFormat="1" applyFill="1" applyBorder="1" applyAlignment="1">
      <alignment horizontal="center"/>
    </xf>
    <xf numFmtId="0" fontId="12" fillId="23" borderId="24" xfId="0" applyFont="1" applyFill="1" applyBorder="1" applyAlignment="1">
      <alignment horizontal="center"/>
    </xf>
    <xf numFmtId="14" fontId="12" fillId="23" borderId="24" xfId="0" applyNumberFormat="1" applyFont="1" applyFill="1" applyBorder="1" applyAlignment="1">
      <alignment horizontal="center"/>
    </xf>
    <xf numFmtId="0" fontId="0" fillId="25" borderId="24" xfId="0" applyFill="1" applyBorder="1" applyAlignment="1">
      <alignment horizontal="center"/>
    </xf>
    <xf numFmtId="14" fontId="0" fillId="0" borderId="24" xfId="0" applyNumberFormat="1" applyBorder="1" applyAlignment="1">
      <alignment horizontal="center"/>
    </xf>
    <xf numFmtId="16" fontId="0" fillId="0" borderId="24" xfId="0" applyNumberFormat="1" applyBorder="1" applyAlignment="1">
      <alignment horizontal="center"/>
    </xf>
    <xf numFmtId="14" fontId="0" fillId="24" borderId="24" xfId="0" applyNumberFormat="1" applyFill="1" applyBorder="1" applyAlignment="1">
      <alignment horizontal="center"/>
    </xf>
    <xf numFmtId="0" fontId="13" fillId="0" borderId="42" xfId="0" applyFont="1" applyBorder="1" applyAlignment="1">
      <alignment horizontal="center"/>
    </xf>
    <xf numFmtId="0" fontId="12" fillId="0" borderId="42" xfId="0" applyFont="1" applyBorder="1" applyAlignment="1">
      <alignment horizontal="right"/>
    </xf>
    <xf numFmtId="0" fontId="13" fillId="0" borderId="17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20" xfId="0" applyFont="1" applyBorder="1" applyAlignment="1">
      <alignment horizontal="left"/>
    </xf>
    <xf numFmtId="0" fontId="0" fillId="0" borderId="20" xfId="0" applyBorder="1" applyAlignment="1">
      <alignment horizontal="left"/>
    </xf>
    <xf numFmtId="0" fontId="8" fillId="0" borderId="43" xfId="0" applyFont="1" applyBorder="1" applyAlignment="1">
      <alignment horizontal="center"/>
    </xf>
    <xf numFmtId="164" fontId="0" fillId="0" borderId="43" xfId="0" applyNumberFormat="1" applyBorder="1" applyAlignment="1">
      <alignment horizontal="center"/>
    </xf>
    <xf numFmtId="0" fontId="13" fillId="0" borderId="42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12" fillId="23" borderId="42" xfId="0" applyFont="1" applyFill="1" applyBorder="1" applyAlignment="1">
      <alignment horizontal="left"/>
    </xf>
    <xf numFmtId="0" fontId="13" fillId="0" borderId="25" xfId="0" applyFon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12" fillId="23" borderId="19" xfId="0" applyFont="1" applyFill="1" applyBorder="1" applyAlignment="1">
      <alignment horizontal="center"/>
    </xf>
    <xf numFmtId="0" fontId="14" fillId="0" borderId="8" xfId="0" applyFont="1" applyBorder="1" applyAlignment="1">
      <alignment horizontal="left" vertical="center" indent="1"/>
    </xf>
    <xf numFmtId="0" fontId="9" fillId="0" borderId="0" xfId="0" applyFont="1" applyAlignment="1">
      <alignment horizontal="center"/>
    </xf>
    <xf numFmtId="0" fontId="8" fillId="26" borderId="0" xfId="0" applyFont="1" applyFill="1" applyAlignment="1">
      <alignment horizontal="center"/>
    </xf>
    <xf numFmtId="0" fontId="12" fillId="0" borderId="0" xfId="0" applyFont="1" applyAlignment="1">
      <alignment horizontal="right"/>
    </xf>
    <xf numFmtId="0" fontId="0" fillId="25" borderId="0" xfId="0" applyFill="1" applyAlignment="1">
      <alignment horizontal="center"/>
    </xf>
    <xf numFmtId="14" fontId="12" fillId="0" borderId="0" xfId="0" applyNumberFormat="1" applyFont="1" applyAlignment="1">
      <alignment horizontal="center"/>
    </xf>
    <xf numFmtId="16" fontId="0" fillId="0" borderId="0" xfId="0" applyNumberFormat="1" applyAlignment="1">
      <alignment horizontal="center"/>
    </xf>
    <xf numFmtId="0" fontId="8" fillId="16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8" fillId="0" borderId="0" xfId="0" applyFont="1" applyAlignment="1">
      <alignment horizontal="left"/>
    </xf>
    <xf numFmtId="164" fontId="0" fillId="24" borderId="0" xfId="0" applyNumberFormat="1" applyFill="1" applyAlignment="1">
      <alignment horizontal="center"/>
    </xf>
    <xf numFmtId="0" fontId="0" fillId="24" borderId="0" xfId="0" applyFill="1" applyAlignment="1">
      <alignment horizontal="left"/>
    </xf>
    <xf numFmtId="0" fontId="10" fillId="0" borderId="0" xfId="0" applyFont="1"/>
    <xf numFmtId="0" fontId="10" fillId="25" borderId="0" xfId="0" applyFont="1" applyFill="1" applyAlignment="1">
      <alignment horizontal="center"/>
    </xf>
    <xf numFmtId="0" fontId="12" fillId="0" borderId="0" xfId="0" applyFont="1" applyAlignment="1">
      <alignment horizontal="left" wrapText="1"/>
    </xf>
    <xf numFmtId="0" fontId="0" fillId="24" borderId="0" xfId="0" applyFill="1"/>
    <xf numFmtId="0" fontId="0" fillId="24" borderId="0" xfId="0" applyFill="1" applyAlignment="1">
      <alignment horizontal="center"/>
    </xf>
    <xf numFmtId="0" fontId="0" fillId="0" borderId="40" xfId="0" applyBorder="1" applyAlignment="1">
      <alignment horizontal="center"/>
    </xf>
    <xf numFmtId="0" fontId="8" fillId="13" borderId="0" xfId="0" applyFont="1" applyFill="1" applyAlignment="1">
      <alignment horizontal="center"/>
    </xf>
    <xf numFmtId="0" fontId="8" fillId="13" borderId="0" xfId="0" applyFont="1" applyFill="1" applyAlignment="1">
      <alignment horizontal="left"/>
    </xf>
    <xf numFmtId="0" fontId="14" fillId="0" borderId="0" xfId="0" applyFont="1" applyAlignment="1">
      <alignment horizontal="left" vertical="center" indent="1"/>
    </xf>
    <xf numFmtId="0" fontId="8" fillId="24" borderId="14" xfId="0" applyFont="1" applyFill="1" applyBorder="1" applyAlignment="1">
      <alignment horizontal="center"/>
    </xf>
    <xf numFmtId="0" fontId="8" fillId="16" borderId="15" xfId="0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26" borderId="15" xfId="0" applyFont="1" applyFill="1" applyBorder="1" applyAlignment="1">
      <alignment horizontal="center"/>
    </xf>
    <xf numFmtId="0" fontId="8" fillId="13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left"/>
    </xf>
    <xf numFmtId="0" fontId="8" fillId="0" borderId="14" xfId="0" applyFont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14" fillId="0" borderId="8" xfId="0" applyFont="1" applyBorder="1"/>
    <xf numFmtId="0" fontId="8" fillId="13" borderId="26" xfId="0" applyFont="1" applyFill="1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4" xfId="0" applyBorder="1"/>
    <xf numFmtId="0" fontId="8" fillId="13" borderId="46" xfId="0" applyFont="1" applyFill="1" applyBorder="1" applyAlignment="1">
      <alignment horizontal="center"/>
    </xf>
    <xf numFmtId="0" fontId="8" fillId="13" borderId="47" xfId="0" applyFont="1" applyFill="1" applyBorder="1" applyAlignment="1">
      <alignment horizontal="left"/>
    </xf>
    <xf numFmtId="0" fontId="12" fillId="0" borderId="40" xfId="0" applyFont="1" applyBorder="1" applyAlignment="1">
      <alignment horizontal="right"/>
    </xf>
    <xf numFmtId="0" fontId="12" fillId="0" borderId="41" xfId="0" applyFont="1" applyBorder="1" applyAlignment="1">
      <alignment horizontal="left"/>
    </xf>
    <xf numFmtId="0" fontId="8" fillId="26" borderId="46" xfId="0" applyFont="1" applyFill="1" applyBorder="1" applyAlignment="1">
      <alignment horizontal="center"/>
    </xf>
    <xf numFmtId="0" fontId="8" fillId="26" borderId="50" xfId="0" applyFont="1" applyFill="1" applyBorder="1" applyAlignment="1">
      <alignment horizontal="center"/>
    </xf>
    <xf numFmtId="0" fontId="8" fillId="26" borderId="47" xfId="0" applyFont="1" applyFill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0" xfId="0" applyBorder="1" applyAlignment="1">
      <alignment horizontal="left"/>
    </xf>
    <xf numFmtId="0" fontId="12" fillId="0" borderId="40" xfId="0" applyFont="1" applyBorder="1" applyAlignment="1">
      <alignment horizontal="left"/>
    </xf>
    <xf numFmtId="0" fontId="12" fillId="0" borderId="40" xfId="0" applyFont="1" applyBorder="1" applyAlignment="1">
      <alignment horizontal="left" wrapText="1"/>
    </xf>
    <xf numFmtId="0" fontId="8" fillId="13" borderId="50" xfId="0" applyFont="1" applyFill="1" applyBorder="1" applyAlignment="1">
      <alignment horizontal="center"/>
    </xf>
    <xf numFmtId="0" fontId="0" fillId="0" borderId="41" xfId="0" applyBorder="1" applyAlignment="1">
      <alignment horizontal="left"/>
    </xf>
    <xf numFmtId="0" fontId="8" fillId="4" borderId="46" xfId="0" applyFont="1" applyFill="1" applyBorder="1" applyAlignment="1">
      <alignment horizontal="center"/>
    </xf>
    <xf numFmtId="0" fontId="8" fillId="4" borderId="50" xfId="0" applyFont="1" applyFill="1" applyBorder="1" applyAlignment="1">
      <alignment horizontal="center"/>
    </xf>
    <xf numFmtId="0" fontId="8" fillId="13" borderId="26" xfId="0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12" fillId="0" borderId="44" xfId="0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4" fontId="12" fillId="0" borderId="41" xfId="0" applyNumberFormat="1" applyFont="1" applyBorder="1" applyAlignment="1">
      <alignment horizontal="center"/>
    </xf>
    <xf numFmtId="164" fontId="0" fillId="0" borderId="41" xfId="0" applyNumberFormat="1" applyBorder="1" applyAlignment="1">
      <alignment horizontal="center"/>
    </xf>
    <xf numFmtId="0" fontId="12" fillId="0" borderId="41" xfId="0" applyFont="1" applyBorder="1" applyAlignment="1">
      <alignment horizontal="center"/>
    </xf>
    <xf numFmtId="0" fontId="8" fillId="13" borderId="48" xfId="0" applyFont="1" applyFill="1" applyBorder="1" applyAlignment="1">
      <alignment horizontal="center"/>
    </xf>
    <xf numFmtId="0" fontId="8" fillId="13" borderId="45" xfId="0" applyFont="1" applyFill="1" applyBorder="1" applyAlignment="1">
      <alignment horizontal="center"/>
    </xf>
    <xf numFmtId="0" fontId="8" fillId="13" borderId="49" xfId="0" applyFont="1" applyFill="1" applyBorder="1" applyAlignment="1">
      <alignment horizontal="left"/>
    </xf>
    <xf numFmtId="0" fontId="8" fillId="0" borderId="48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49" xfId="0" applyFont="1" applyBorder="1" applyAlignment="1">
      <alignment horizontal="center"/>
    </xf>
    <xf numFmtId="0" fontId="8" fillId="26" borderId="48" xfId="0" applyFont="1" applyFill="1" applyBorder="1" applyAlignment="1">
      <alignment horizontal="center"/>
    </xf>
    <xf numFmtId="0" fontId="8" fillId="26" borderId="49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16" borderId="10" xfId="0" applyFont="1" applyFill="1" applyBorder="1" applyAlignment="1">
      <alignment horizontal="center"/>
    </xf>
    <xf numFmtId="0" fontId="8" fillId="13" borderId="51" xfId="0" applyFont="1" applyFill="1" applyBorder="1" applyAlignment="1">
      <alignment horizontal="center"/>
    </xf>
    <xf numFmtId="0" fontId="8" fillId="13" borderId="52" xfId="0" applyFont="1" applyFill="1" applyBorder="1" applyAlignment="1">
      <alignment horizontal="center"/>
    </xf>
    <xf numFmtId="0" fontId="8" fillId="13" borderId="10" xfId="0" applyFont="1" applyFill="1" applyBorder="1" applyAlignment="1">
      <alignment horizontal="center"/>
    </xf>
    <xf numFmtId="0" fontId="8" fillId="13" borderId="53" xfId="0" applyFont="1" applyFill="1" applyBorder="1" applyAlignment="1">
      <alignment horizontal="left"/>
    </xf>
    <xf numFmtId="0" fontId="8" fillId="0" borderId="51" xfId="0" applyFont="1" applyBorder="1" applyAlignment="1">
      <alignment horizontal="center"/>
    </xf>
    <xf numFmtId="0" fontId="8" fillId="0" borderId="53" xfId="0" applyFont="1" applyBorder="1" applyAlignment="1">
      <alignment horizontal="center"/>
    </xf>
    <xf numFmtId="0" fontId="8" fillId="26" borderId="51" xfId="0" applyFont="1" applyFill="1" applyBorder="1" applyAlignment="1">
      <alignment horizontal="center"/>
    </xf>
    <xf numFmtId="0" fontId="8" fillId="26" borderId="10" xfId="0" applyFont="1" applyFill="1" applyBorder="1" applyAlignment="1">
      <alignment horizontal="center"/>
    </xf>
    <xf numFmtId="0" fontId="8" fillId="26" borderId="53" xfId="0" applyFont="1" applyFill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12" fillId="16" borderId="41" xfId="0" applyFont="1" applyFill="1" applyBorder="1" applyAlignment="1">
      <alignment horizontal="left"/>
    </xf>
    <xf numFmtId="0" fontId="8" fillId="16" borderId="48" xfId="0" applyFont="1" applyFill="1" applyBorder="1" applyAlignment="1">
      <alignment horizontal="center"/>
    </xf>
    <xf numFmtId="0" fontId="8" fillId="16" borderId="49" xfId="0" applyFont="1" applyFill="1" applyBorder="1" applyAlignment="1">
      <alignment horizontal="center"/>
    </xf>
    <xf numFmtId="0" fontId="0" fillId="0" borderId="16" xfId="0" applyBorder="1" applyAlignment="1">
      <alignment horizontal="left"/>
    </xf>
    <xf numFmtId="0" fontId="0" fillId="27" borderId="7" xfId="0" applyFill="1" applyBorder="1" applyAlignment="1">
      <alignment horizontal="center"/>
    </xf>
    <xf numFmtId="0" fontId="0" fillId="27" borderId="11" xfId="0" applyFill="1" applyBorder="1" applyAlignment="1">
      <alignment horizontal="left"/>
    </xf>
    <xf numFmtId="0" fontId="0" fillId="27" borderId="9" xfId="0" applyFill="1" applyBorder="1" applyAlignment="1">
      <alignment horizontal="center"/>
    </xf>
    <xf numFmtId="0" fontId="0" fillId="27" borderId="13" xfId="0" applyFill="1" applyBorder="1" applyAlignment="1">
      <alignment horizontal="left"/>
    </xf>
    <xf numFmtId="0" fontId="0" fillId="27" borderId="0" xfId="0" applyFill="1" applyAlignment="1">
      <alignment horizontal="center"/>
    </xf>
    <xf numFmtId="0" fontId="0" fillId="27" borderId="0" xfId="0" applyFill="1" applyAlignment="1">
      <alignment horizontal="left"/>
    </xf>
    <xf numFmtId="0" fontId="7" fillId="22" borderId="17" xfId="0" applyFont="1" applyFill="1" applyBorder="1" applyAlignment="1">
      <alignment horizontal="center" vertical="center"/>
    </xf>
    <xf numFmtId="0" fontId="7" fillId="22" borderId="25" xfId="0" applyFont="1" applyFill="1" applyBorder="1" applyAlignment="1">
      <alignment horizontal="center" vertical="center"/>
    </xf>
    <xf numFmtId="0" fontId="7" fillId="22" borderId="18" xfId="0" applyFont="1" applyFill="1" applyBorder="1" applyAlignment="1">
      <alignment horizontal="center" vertical="center"/>
    </xf>
    <xf numFmtId="0" fontId="3" fillId="21" borderId="31" xfId="0" applyFont="1" applyFill="1" applyBorder="1" applyAlignment="1">
      <alignment horizontal="center" vertical="center"/>
    </xf>
    <xf numFmtId="0" fontId="3" fillId="21" borderId="32" xfId="0" applyFont="1" applyFill="1" applyBorder="1" applyAlignment="1">
      <alignment horizontal="center" vertical="center"/>
    </xf>
    <xf numFmtId="0" fontId="3" fillId="21" borderId="33" xfId="0" applyFont="1" applyFill="1" applyBorder="1" applyAlignment="1">
      <alignment horizontal="center" vertical="center"/>
    </xf>
    <xf numFmtId="0" fontId="0" fillId="9" borderId="14" xfId="0" applyFill="1" applyBorder="1" applyAlignment="1">
      <alignment horizontal="center"/>
    </xf>
    <xf numFmtId="0" fontId="0" fillId="9" borderId="15" xfId="0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0" fontId="7" fillId="4" borderId="17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16" borderId="17" xfId="0" applyFont="1" applyFill="1" applyBorder="1" applyAlignment="1">
      <alignment horizontal="center" vertical="center"/>
    </xf>
    <xf numFmtId="0" fontId="7" fillId="16" borderId="25" xfId="0" applyFont="1" applyFill="1" applyBorder="1" applyAlignment="1">
      <alignment horizontal="center" vertical="center"/>
    </xf>
    <xf numFmtId="0" fontId="7" fillId="16" borderId="18" xfId="0" applyFont="1" applyFill="1" applyBorder="1" applyAlignment="1">
      <alignment horizontal="center" vertical="center"/>
    </xf>
    <xf numFmtId="0" fontId="7" fillId="21" borderId="17" xfId="0" applyFont="1" applyFill="1" applyBorder="1" applyAlignment="1">
      <alignment horizontal="center" vertical="center"/>
    </xf>
    <xf numFmtId="0" fontId="7" fillId="21" borderId="25" xfId="0" applyFont="1" applyFill="1" applyBorder="1" applyAlignment="1">
      <alignment horizontal="center" vertical="center"/>
    </xf>
    <xf numFmtId="0" fontId="7" fillId="21" borderId="18" xfId="0" applyFont="1" applyFill="1" applyBorder="1" applyAlignment="1">
      <alignment horizontal="center" vertical="center"/>
    </xf>
    <xf numFmtId="0" fontId="11" fillId="26" borderId="14" xfId="0" applyFont="1" applyFill="1" applyBorder="1" applyAlignment="1">
      <alignment horizontal="center"/>
    </xf>
    <xf numFmtId="0" fontId="11" fillId="26" borderId="1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1" fillId="26" borderId="0" xfId="0" applyFont="1" applyFill="1" applyAlignment="1">
      <alignment horizontal="center"/>
    </xf>
    <xf numFmtId="0" fontId="0" fillId="15" borderId="0" xfId="0" applyFill="1" applyAlignment="1">
      <alignment horizontal="center"/>
    </xf>
  </cellXfs>
  <cellStyles count="3">
    <cellStyle name="Hyperlink" xfId="1" builtinId="8"/>
    <cellStyle name="Normal" xfId="0" builtinId="0"/>
    <cellStyle name="Percent" xfId="2" builtinId="5"/>
  </cellStyles>
  <dxfs count="495"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[$-409]d\-m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[$-409]d\-m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44B3E1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[$-409]d\-mmm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[$-409]d\-m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4" formatCode="[$-409]d\-m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4" formatCode="[$-409]d\-m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4" formatCode="[$-409]d\-m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color auto="1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color auto="1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color auto="1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[$-409]d\-m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[$-409]d\-m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59996337778862885"/>
        </patternFill>
      </fill>
    </dxf>
    <dxf>
      <fill>
        <patternFill>
          <bgColor theme="8" tint="0.5999633777886288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[$-409]d\-m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[$-409]d\-m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top/>
        <bottom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vertical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vertical/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vertical/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4" formatCode="[$-409]d\-m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vertical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vertical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vertic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solid">
          <fgColor indexed="64"/>
          <bgColor rgb="FFFFC00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vertical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vertical/>
      </border>
    </dxf>
    <dxf>
      <numFmt numFmtId="164" formatCode="[$-409]d\-mmm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[$-409]d\-m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4" formatCode="[$-409]d\-m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4" formatCode="[$-409]d\-m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4" formatCode="[$-409]d\-m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color auto="1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vertical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vertical/>
      </border>
    </dxf>
    <dxf>
      <font>
        <color auto="1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color auto="1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  <dxf>
      <fill>
        <patternFill>
          <bgColor theme="7" tint="0.59996337778862885"/>
        </patternFill>
      </fill>
    </dxf>
    <dxf>
      <fill>
        <patternFill>
          <bgColor theme="8" tint="0.5999633777886288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[$-409]d\-m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[$-409]d\-m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ill>
        <patternFill patternType="solid">
          <fgColor indexed="64"/>
          <bgColor theme="8" tint="0.7999816888943144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</dxf>
    <dxf>
      <fill>
        <patternFill patternType="solid">
          <fgColor indexed="64"/>
          <bgColor theme="8" tint="0.79998168889431442"/>
        </patternFill>
      </fill>
      <alignment horizontal="left" vertical="bottom" textRotation="0" wrapText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[$-409]d\-mmm;@"/>
      <alignment horizontal="center" vertical="bottom" textRotation="0" wrapText="0" indent="0" justifyLastLine="0" shrinkToFit="0" readingOrder="0"/>
    </dxf>
    <dxf>
      <numFmt numFmtId="164" formatCode="[$-409]d\-mmm;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[$-409]d\-mmm;@"/>
      <alignment horizontal="center" vertical="bottom" textRotation="0" wrapText="0" indent="0" justifyLastLine="0" shrinkToFit="0" readingOrder="0"/>
    </dxf>
    <dxf>
      <numFmt numFmtId="164" formatCode="[$-409]d\-mmm;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[$-409]d\-mmm;@"/>
      <alignment horizontal="center" vertical="bottom" textRotation="0" wrapText="0" indent="0" justifyLastLine="0" shrinkToFit="0" readingOrder="0"/>
    </dxf>
    <dxf>
      <numFmt numFmtId="164" formatCode="[$-409]d\-mmm;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[$-409]d\-mmm;@"/>
      <alignment horizontal="center" vertical="bottom" textRotation="0" wrapText="0" indent="0" justifyLastLine="0" shrinkToFit="0" readingOrder="0"/>
    </dxf>
    <dxf>
      <numFmt numFmtId="164" formatCode="[$-409]d\-mmm;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[$-409]d\-mmm;@"/>
      <alignment horizontal="center" vertical="bottom" textRotation="0" wrapText="0" indent="0" justifyLastLine="0" shrinkToFit="0" readingOrder="0"/>
    </dxf>
    <dxf>
      <numFmt numFmtId="164" formatCode="[$-409]d\-mmm;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[$-409]d\-mmm;@"/>
      <alignment horizontal="center" vertical="bottom" textRotation="0" wrapText="0" indent="0" justifyLastLine="0" shrinkToFit="0" readingOrder="0"/>
    </dxf>
    <dxf>
      <numFmt numFmtId="164" formatCode="[$-409]d\-mmm;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[$-409]d\-mmm;@"/>
      <alignment horizontal="center" vertical="bottom" textRotation="0" wrapText="0" indent="0" justifyLastLine="0" shrinkToFit="0" readingOrder="0"/>
    </dxf>
    <dxf>
      <numFmt numFmtId="164" formatCode="[$-409]d\-mmm;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[$-409]d\-mmm;@"/>
      <alignment horizontal="center" vertical="bottom" textRotation="0" wrapText="0" indent="0" justifyLastLine="0" shrinkToFit="0" readingOrder="0"/>
    </dxf>
    <dxf>
      <numFmt numFmtId="164" formatCode="[$-409]d\-mmm;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4" formatCode="[$-409]d\-m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4" formatCode="[$-409]d\-m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[$-409]d\-mmm;@"/>
      <alignment horizontal="center" vertical="bottom" textRotation="0" wrapText="0" indent="0" justifyLastLine="0" shrinkToFit="0" readingOrder="0"/>
    </dxf>
    <dxf>
      <numFmt numFmtId="164" formatCode="[$-409]d\-mmm;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[$-409]d\-mmm;@"/>
      <alignment horizontal="center" vertical="bottom" textRotation="0" wrapText="0" indent="0" justifyLastLine="0" shrinkToFit="0" readingOrder="0"/>
    </dxf>
    <dxf>
      <numFmt numFmtId="164" formatCode="[$-409]d\-mmm;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</dxf>
    <dxf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</dxf>
    <dxf>
      <numFmt numFmtId="164" formatCode="[$-409]d\-mmm;@"/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</dxf>
    <dxf>
      <numFmt numFmtId="164" formatCode="[$-409]d\-mmm;@"/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[$-409]d\-mmm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64" formatCode="[$-409]d\-mmm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[$-409]d\-mmm;@"/>
      <alignment horizontal="center" vertical="bottom" textRotation="0" wrapText="0" indent="0" justifyLastLine="0" shrinkToFit="0" readingOrder="0"/>
    </dxf>
    <dxf>
      <numFmt numFmtId="164" formatCode="[$-409]d\-mmm;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border diagonalUp="0" diagonalDown="0">
        <left/>
        <right style="medium">
          <color indexed="64"/>
        </right>
        <top/>
        <bottom/>
        <vertical/>
        <horizontal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4" formatCode="[$-409]d\-m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4" formatCode="[$-409]d\-mmm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[$-409]d\-mmm;@"/>
      <alignment horizontal="center" vertical="bottom" textRotation="0" wrapText="0" indent="0" justifyLastLine="0" shrinkToFit="0" readingOrder="0"/>
    </dxf>
    <dxf>
      <numFmt numFmtId="164" formatCode="[$-409]d\-mmm;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numFmt numFmtId="0" formatCode="General"/>
    </dxf>
    <dxf>
      <numFmt numFmtId="19" formatCode="m/d/yyyy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F799A7F-E2E8-4BA7-BBA1-8C5BE67FAF53}" autoFormatId="16" applyNumberFormats="0" applyBorderFormats="0" applyFontFormats="0" applyPatternFormats="0" applyAlignmentFormats="0" applyWidthHeightFormats="0">
  <queryTableRefresh nextId="17">
    <queryTableFields count="16">
      <queryTableField id="1" name="Content.Division" tableColumnId="1"/>
      <queryTableField id="2" name="Content.Customer" tableColumnId="2"/>
      <queryTableField id="3" name="Content.Integ" tableColumnId="3"/>
      <queryTableField id="4" name="Content.Name" tableColumnId="4"/>
      <queryTableField id="5" name="Content.System" tableColumnId="5"/>
      <queryTableField id="6" name="Content.Task Category" tableColumnId="6"/>
      <queryTableField id="7" name="Content.Area" tableColumnId="7"/>
      <queryTableField id="8" name="Content.Deliverable" tableColumnId="8"/>
      <queryTableField id="9" name="Content.Status" tableColumnId="9"/>
      <queryTableField id="10" name="Content.Review Date" tableColumnId="10"/>
      <queryTableField id="11" name="Content.Due Date" tableColumnId="11"/>
      <queryTableField id="12" name="Content.Project Lead" tableColumnId="12"/>
      <queryTableField id="13" name="Content.Area Owner" tableColumnId="13"/>
      <queryTableField id="14" name="Content.Execution Owner" tableColumnId="14"/>
      <queryTableField id="15" name="Content.Comments" tableColumnId="15"/>
      <queryTableField id="16" name="Name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A64152D9-92B0-4FFF-BD61-E28023AFC689}" name="Global_WBS" displayName="Global_WBS" ref="A1:P772" tableType="queryTable" totalsRowShown="0">
  <autoFilter ref="A1:P772" xr:uid="{A64152D9-92B0-4FFF-BD61-E28023AFC689}">
    <filterColumn colId="3">
      <filters>
        <filter val="SWI2"/>
      </filters>
    </filterColumn>
  </autoFilter>
  <sortState xmlns:xlrd2="http://schemas.microsoft.com/office/spreadsheetml/2017/richdata2" ref="A2:P772">
    <sortCondition ref="K1:K772"/>
  </sortState>
  <tableColumns count="16">
    <tableColumn id="1" xr3:uid="{9546DE9F-65BB-48F5-B488-EE13AD811050}" uniqueName="1" name="Content.Division" queryTableFieldId="1"/>
    <tableColumn id="2" xr3:uid="{711DFDEB-45C7-4818-BCB6-A221CBC97D32}" uniqueName="2" name="Content.Customer" queryTableFieldId="2"/>
    <tableColumn id="3" xr3:uid="{94F444E6-5503-4E68-9C2E-0253A807DCEA}" uniqueName="3" name="Content.Integ" queryTableFieldId="3"/>
    <tableColumn id="4" xr3:uid="{F32EEB49-36E4-464B-9094-818D6AB75CA6}" uniqueName="4" name="Content.Name" queryTableFieldId="4"/>
    <tableColumn id="5" xr3:uid="{4B96FBF8-492C-4D84-9904-C0773AE8FCE6}" uniqueName="5" name="Content.System" queryTableFieldId="5"/>
    <tableColumn id="6" xr3:uid="{40B775C1-671D-4779-9623-6C1D5FDF8335}" uniqueName="6" name="Content.Task Category" queryTableFieldId="6"/>
    <tableColumn id="7" xr3:uid="{E954ED3A-505A-48AC-9D1E-59F9C5E890E7}" uniqueName="7" name="Content.Area" queryTableFieldId="7"/>
    <tableColumn id="8" xr3:uid="{796F90CC-3A16-423C-AC2F-E07DF47801D7}" uniqueName="8" name="Content.Deliverable" queryTableFieldId="8"/>
    <tableColumn id="9" xr3:uid="{97F161DF-699D-4516-8576-82592F279A53}" uniqueName="9" name="Content.Status" queryTableFieldId="9"/>
    <tableColumn id="10" xr3:uid="{75120878-27F4-4FC9-BDB6-96EA8EF90DFB}" uniqueName="10" name="Content.Review Date" queryTableFieldId="10" dataDxfId="494"/>
    <tableColumn id="11" xr3:uid="{F436ADE6-B821-4F9B-A7AE-79C5DB30C0C3}" uniqueName="11" name="Content.Due Date" queryTableFieldId="11" dataDxfId="493"/>
    <tableColumn id="12" xr3:uid="{FED1BB26-0DB0-4786-B771-E007CA6ED71F}" uniqueName="12" name="Content.Project Lead" queryTableFieldId="12"/>
    <tableColumn id="13" xr3:uid="{3D8A227C-2317-415B-B401-9C959CF5EA7E}" uniqueName="13" name="Content.Area Owner" queryTableFieldId="13"/>
    <tableColumn id="14" xr3:uid="{A2E1D61A-A918-4B73-9AC5-261476B856C9}" uniqueName="14" name="Content.Execution Owner" queryTableFieldId="14"/>
    <tableColumn id="15" xr3:uid="{CE1177B4-6358-4AEF-8E65-3024E20F67A0}" uniqueName="15" name="Content.Comments" queryTableFieldId="15"/>
    <tableColumn id="16" xr3:uid="{94763934-728D-40F5-9801-34EE6751F16E}" uniqueName="16" name="Name" queryTableFieldId="16" dataDxfId="49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5E401AE-62E0-443A-AB88-387B197DFBD3}" name="SSD_GFCD" displayName="SSD_GFCD" ref="A1:O23" totalsRowShown="0" headerRowDxfId="491" dataDxfId="490" headerRowBorderDxfId="488" tableBorderDxfId="489">
  <autoFilter ref="A1:O23" xr:uid="{E5E401AE-62E0-443A-AB88-387B197DFBD3}"/>
  <sortState xmlns:xlrd2="http://schemas.microsoft.com/office/spreadsheetml/2017/richdata2" ref="A2:O23">
    <sortCondition descending="1" ref="F1:F23"/>
  </sortState>
  <tableColumns count="15">
    <tableColumn id="15" xr3:uid="{A848358F-04F5-4EC4-BB5D-CDFF502325FF}" name="Division" dataDxfId="487"/>
    <tableColumn id="1" xr3:uid="{A451F910-B24A-4F03-A3B7-144463A9747F}" name="Customer" dataDxfId="486"/>
    <tableColumn id="2" xr3:uid="{628C0F6F-E280-47AA-82DE-2B3B62EFF40E}" name="Integ" dataDxfId="485"/>
    <tableColumn id="3" xr3:uid="{8B4FA526-C6AB-412A-B70E-465613BB0929}" name="Name" dataDxfId="484"/>
    <tableColumn id="4" xr3:uid="{7A658CE2-A29D-4DB2-878E-42564F70F343}" name="System" dataDxfId="483"/>
    <tableColumn id="5" xr3:uid="{CAE24028-7828-44A5-8D67-D9C85167FB9F}" name="Task Category" dataDxfId="482"/>
    <tableColumn id="6" xr3:uid="{2CC2193F-CFE6-4CC5-A098-50EA3363B9B4}" name="Area" dataDxfId="481"/>
    <tableColumn id="7" xr3:uid="{69DE764C-3AF6-4D12-BEF1-3C9B8F300C92}" name="Deliverable" dataDxfId="480"/>
    <tableColumn id="8" xr3:uid="{C252B7DD-5B25-4222-83D2-5358C1C04471}" name="Status" dataDxfId="479"/>
    <tableColumn id="9" xr3:uid="{51533CE4-C0FE-4320-8792-7962BC68AE1D}" name="Review Date" dataDxfId="478"/>
    <tableColumn id="10" xr3:uid="{E4087465-EFE7-435E-94C3-4A7E96DD6948}" name="Due Date" dataDxfId="477"/>
    <tableColumn id="11" xr3:uid="{EEFB7FF6-33A2-4015-A7BF-DC8BEDDF93E4}" name="Project Lead" dataDxfId="476"/>
    <tableColumn id="12" xr3:uid="{AE8B7963-E700-4A49-AB34-C3A2F0E63EBE}" name="Area Owner" dataDxfId="475"/>
    <tableColumn id="13" xr3:uid="{716E0881-835D-4F2D-8D6F-FA4806F43A13}" name="Execution Owner" dataDxfId="474"/>
    <tableColumn id="14" xr3:uid="{F23120F4-244A-41DF-BCB5-80A9992BF425}" name="Comment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462BED64-92AB-46B8-A8E0-E87315BD11B9}" name="SSD_Dematic" displayName="SSD_Dematic" ref="A1:O87" totalsRowShown="0" headerRowDxfId="473" dataDxfId="472" headerRowBorderDxfId="470" tableBorderDxfId="471">
  <autoFilter ref="A1:O87" xr:uid="{6E5C70DD-C7F1-414A-B090-673C62430C62}">
    <filterColumn colId="3">
      <filters>
        <filter val="SCL3"/>
      </filters>
    </filterColumn>
  </autoFilter>
  <sortState xmlns:xlrd2="http://schemas.microsoft.com/office/spreadsheetml/2017/richdata2" ref="A3:O87">
    <sortCondition ref="G1:G87"/>
  </sortState>
  <tableColumns count="15">
    <tableColumn id="15" xr3:uid="{173C0EAB-B9D0-45B1-9395-7D3554D03B10}" name="Division" dataDxfId="469"/>
    <tableColumn id="1" xr3:uid="{EFA9F38D-E306-405C-B6D2-E9E2FE1F11A7}" name="Customer" dataDxfId="468"/>
    <tableColumn id="2" xr3:uid="{B3C8273E-399D-4FC6-8BD3-D3AA47B29B28}" name="Integ" dataDxfId="467"/>
    <tableColumn id="3" xr3:uid="{FF4FEF2C-18C9-4F30-87D6-24FD7A0659F0}" name="Name" dataDxfId="466"/>
    <tableColumn id="4" xr3:uid="{781860ED-E225-4DF2-8355-ADD60EAF8FF0}" name="System" dataDxfId="465"/>
    <tableColumn id="5" xr3:uid="{FF7F7654-F5B9-4846-A651-3B6BEC663FB1}" name="Task Category" dataDxfId="464"/>
    <tableColumn id="6" xr3:uid="{8A9EC67A-740E-41EA-8BDE-3A6B867FE2D8}" name="Area" dataDxfId="463"/>
    <tableColumn id="7" xr3:uid="{87A2B002-56AD-4D6D-BC9A-03935D11E54C}" name="Deliverable" dataDxfId="462"/>
    <tableColumn id="8" xr3:uid="{D8B10174-C4D5-4F1C-AA6A-12A009D1FC57}" name="Status" dataDxfId="461"/>
    <tableColumn id="9" xr3:uid="{18D8E676-7226-46B1-8F4B-5A02E2FD8345}" name="Review Date" dataDxfId="460"/>
    <tableColumn id="10" xr3:uid="{4410A0D8-3209-48B9-BFDD-BDD8CAA7A50C}" name="Due Date" dataDxfId="459"/>
    <tableColumn id="11" xr3:uid="{7319A01C-0699-4F3E-9C95-C2608B450776}" name="Project Lead" dataDxfId="458"/>
    <tableColumn id="12" xr3:uid="{BAE5EFC1-E853-4DCB-AECC-69666696D62A}" name="Area Owner" dataDxfId="457"/>
    <tableColumn id="13" xr3:uid="{4216B43A-35AA-44D8-99EF-7EE75CC7E28D}" name="Execution Owner" dataDxfId="456"/>
    <tableColumn id="14" xr3:uid="{D3A28044-3947-4ADA-B173-883AB73A121A}" name="Comments" dataDxfId="45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5C70DD-C7F1-414A-B090-673C62430C62}" name="SSD_DCS" displayName="SSD_DCS" ref="A1:O280" totalsRowShown="0" headerRowDxfId="454" dataDxfId="453" headerRowBorderDxfId="451" tableBorderDxfId="452">
  <autoFilter ref="A1:O280" xr:uid="{6E5C70DD-C7F1-414A-B090-673C62430C62}"/>
  <sortState xmlns:xlrd2="http://schemas.microsoft.com/office/spreadsheetml/2017/richdata2" ref="A7:O279">
    <sortCondition ref="I1:I280"/>
  </sortState>
  <tableColumns count="15">
    <tableColumn id="15" xr3:uid="{6554A803-58FF-4D4C-BBF5-510B843FE9F9}" name="Division" dataDxfId="450"/>
    <tableColumn id="1" xr3:uid="{6695F498-3B88-49F4-BCC6-91F58708040C}" name="Customer" dataDxfId="449"/>
    <tableColumn id="2" xr3:uid="{9345BE2F-7801-4DC5-AAB6-5B575168D216}" name="Integ" dataDxfId="448"/>
    <tableColumn id="3" xr3:uid="{B36B70FE-80D8-472A-ABF0-01B15D829EFB}" name="Name" dataDxfId="447"/>
    <tableColumn id="4" xr3:uid="{D53CA4B6-E010-4EEC-B499-9EE339D26A5B}" name="System" dataDxfId="446"/>
    <tableColumn id="5" xr3:uid="{75BF0242-7123-40BF-A8DE-8196A5B9AA3E}" name="Task Category" dataDxfId="445"/>
    <tableColumn id="6" xr3:uid="{AC790F05-9673-4E77-94AA-1407C7384B50}" name="Area" dataDxfId="444"/>
    <tableColumn id="7" xr3:uid="{EA101E5B-114D-4495-BFA6-D44C5794D1F6}" name="Deliverable" dataDxfId="443"/>
    <tableColumn id="8" xr3:uid="{0F83E70A-E0D1-4889-A717-A5B7401494B1}" name="Status" dataDxfId="442"/>
    <tableColumn id="9" xr3:uid="{ED71C487-4ED5-4132-88C2-0FBB96F39A19}" name="Review Date" dataDxfId="441"/>
    <tableColumn id="10" xr3:uid="{DC83E310-86FB-4AA0-B01F-D6A2B7D7DF7E}" name="Due Date" dataDxfId="440"/>
    <tableColumn id="11" xr3:uid="{26310F57-80D8-4288-BD82-2E1A1216617D}" name="Project Lead" dataDxfId="439"/>
    <tableColumn id="12" xr3:uid="{F59EB852-FBED-43F4-88F9-41D70C31E12B}" name="Area Owner" dataDxfId="438"/>
    <tableColumn id="13" xr3:uid="{6B18E8BA-7A74-4739-B5F2-59CB77FD1517}" name="Execution Owner" dataDxfId="437"/>
    <tableColumn id="14" xr3:uid="{95CAEBE1-96ED-49D6-9EFE-6CB8E2C953FD}" name="Comment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5BC8941-6511-4DFC-BF1D-2959CDC90550}" name="SSD_Daifuku" displayName="SSD_Daifuku" ref="A1:O115" totalsRowShown="0" headerRowDxfId="436" dataDxfId="435">
  <autoFilter ref="A1:O115" xr:uid="{65BC8941-6511-4DFC-BF1D-2959CDC90550}"/>
  <sortState xmlns:xlrd2="http://schemas.microsoft.com/office/spreadsheetml/2017/richdata2" ref="A2:O115">
    <sortCondition ref="H1:H115"/>
  </sortState>
  <tableColumns count="15">
    <tableColumn id="1" xr3:uid="{B66114BD-BD8D-4747-98A1-B6904CDF9286}" name="Division" dataDxfId="434"/>
    <tableColumn id="2" xr3:uid="{E611A82A-836E-4785-B748-C6D060F344F2}" name="Customer" dataDxfId="433"/>
    <tableColumn id="3" xr3:uid="{779BC8B1-227F-49B8-8D70-D31E6197D4B7}" name="Integ" dataDxfId="432"/>
    <tableColumn id="4" xr3:uid="{B0107054-4957-47B5-B6AC-11158B941262}" name="Name" dataDxfId="431"/>
    <tableColumn id="5" xr3:uid="{5CF4B02A-B68F-4B09-A80A-1413D9FB794C}" name="System" dataDxfId="430"/>
    <tableColumn id="6" xr3:uid="{C57AD232-F014-4C53-98AD-A8F6D570E563}" name="Task Category" dataDxfId="429"/>
    <tableColumn id="7" xr3:uid="{DCE36AF6-CF4B-461D-9332-78BA727DF311}" name="Area" dataDxfId="428"/>
    <tableColumn id="8" xr3:uid="{78116CF3-8C3C-4A97-BC2A-FD212CAEA669}" name="Deliverable" dataDxfId="427"/>
    <tableColumn id="9" xr3:uid="{DC8F8CD2-F84C-4AF7-99E2-3624D8DED2A3}" name="Status" dataDxfId="426"/>
    <tableColumn id="10" xr3:uid="{7CB96B32-351F-4CF3-AEED-F23D5434545D}" name="Review Date" dataDxfId="425"/>
    <tableColumn id="11" xr3:uid="{3C276435-3E0B-4042-B168-F0325F412E4B}" name="Due Date" dataDxfId="424"/>
    <tableColumn id="12" xr3:uid="{9E981B73-2F6C-4D58-B35C-B34841F6972F}" name="Project Lead" dataDxfId="423"/>
    <tableColumn id="13" xr3:uid="{FFD5319D-08B1-4B67-B576-09F2C943093D}" name="Area Owner" dataDxfId="422"/>
    <tableColumn id="14" xr3:uid="{870493C0-B01F-42F8-9B91-B4CA209D3F18}" name="Execution Owner" dataDxfId="421"/>
    <tableColumn id="15" xr3:uid="{5E9500C5-CF7F-463B-9582-D706AF5DC8F9}" name="Comments" dataDxfId="42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C4BF700-6361-48B7-8793-7879D7C17B1C}" name="SSD_Fortna" displayName="SSD_Fortna" ref="A1:O137" totalsRowShown="0" headerRowDxfId="419" dataDxfId="418">
  <autoFilter ref="A1:O137" xr:uid="{FC4BF700-6361-48B7-8793-7879D7C17B1C}"/>
  <sortState xmlns:xlrd2="http://schemas.microsoft.com/office/spreadsheetml/2017/richdata2" ref="A5:O137">
    <sortCondition ref="H1:H137"/>
  </sortState>
  <tableColumns count="15">
    <tableColumn id="1" xr3:uid="{2074053A-7144-4272-A3F7-6F75C45395AE}" name="Division" dataDxfId="417"/>
    <tableColumn id="2" xr3:uid="{76059F92-F74D-4110-A5D1-F5D195CBD9AA}" name="Customer" dataDxfId="416"/>
    <tableColumn id="3" xr3:uid="{B1330A6A-7B0A-4DA3-B2C7-EB0797B870BA}" name="Integ" dataDxfId="415"/>
    <tableColumn id="4" xr3:uid="{33F9FB2F-996F-4C05-A343-407A27467735}" name="Name" dataDxfId="414"/>
    <tableColumn id="5" xr3:uid="{2828DEF0-0138-4EBE-B98D-33C2A7A68E50}" name="System" dataDxfId="413"/>
    <tableColumn id="6" xr3:uid="{BF49F271-79C2-44BC-A0E3-F7BABA52854F}" name="Task Category" dataDxfId="412"/>
    <tableColumn id="7" xr3:uid="{28ED5914-5DB3-470B-866E-B0C566D0D489}" name="Area" dataDxfId="411"/>
    <tableColumn id="8" xr3:uid="{DC71743F-47E2-463D-BC25-32E6FBD5B2D4}" name="Deliverable" dataDxfId="410"/>
    <tableColumn id="9" xr3:uid="{AA6C065F-C1A0-4B70-B089-140EFD78D3C4}" name="Status" dataDxfId="409"/>
    <tableColumn id="10" xr3:uid="{E8AA8146-898E-4C8E-83D7-C775F59F8BA6}" name="Review Date" dataDxfId="408"/>
    <tableColumn id="11" xr3:uid="{6E832CC8-688D-4C27-A31C-0023F6D2A5BD}" name="Due Date" dataDxfId="407"/>
    <tableColumn id="12" xr3:uid="{DB3DB820-C9B2-41D8-B458-D15E99AF034C}" name="Project Lead" dataDxfId="406"/>
    <tableColumn id="13" xr3:uid="{142EB838-45BD-46F5-B0F4-149E78A4713E}" name="Area Owner" dataDxfId="405"/>
    <tableColumn id="14" xr3:uid="{09064667-A449-4F09-8DE5-F32AE49A605E}" name="Execution Owner" dataDxfId="404"/>
    <tableColumn id="15" xr3:uid="{C2989B38-5D45-404F-A4B9-37067EE80233}" name="Comments" dataDxfId="40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33C4CB31-037C-4D39-AF68-DA1122CD19C3}" name="Amz_RIC4" displayName="Amz_RIC4" ref="A1:O5" totalsRowShown="0" headerRowDxfId="402" dataDxfId="401" headerRowBorderDxfId="399" tableBorderDxfId="400">
  <autoFilter ref="A1:O5" xr:uid="{33C4CB31-037C-4D39-AF68-DA1122CD19C3}"/>
  <sortState xmlns:xlrd2="http://schemas.microsoft.com/office/spreadsheetml/2017/richdata2" ref="A2:O2">
    <sortCondition descending="1" ref="F1:F2"/>
  </sortState>
  <tableColumns count="15">
    <tableColumn id="15" xr3:uid="{FE102A6E-C9B7-42D7-9943-AFB7F7D34C31}" name="Division" dataDxfId="398"/>
    <tableColumn id="1" xr3:uid="{4C14D430-93D4-4CDE-BCA5-2973F060B160}" name="Customer" dataDxfId="397"/>
    <tableColumn id="2" xr3:uid="{04266B10-B918-4FDF-B522-EFAA3F3DF70E}" name="Integ" dataDxfId="396"/>
    <tableColumn id="3" xr3:uid="{F594DD82-9223-4C83-9A7D-88DDE17AA3D4}" name="Name" dataDxfId="395"/>
    <tableColumn id="4" xr3:uid="{201BC4F5-EF76-4D08-9FC6-2F3CCEE37653}" name="System" dataDxfId="394"/>
    <tableColumn id="5" xr3:uid="{B5F48D25-EFA2-4763-AA40-27C423B4552E}" name="Task Category" dataDxfId="393"/>
    <tableColumn id="6" xr3:uid="{DBBCC1E1-2070-427E-B2D2-06B78517D1FF}" name="Area" dataDxfId="392"/>
    <tableColumn id="7" xr3:uid="{6270A86D-C9D3-4208-84B6-2AF5C20ABE20}" name="Deliverable" dataDxfId="391"/>
    <tableColumn id="8" xr3:uid="{C8D7B00B-AD47-431D-A29C-B4421A07F49C}" name="Status" dataDxfId="390"/>
    <tableColumn id="9" xr3:uid="{1E776CE0-BE78-4C1B-A2BB-9E236988C003}" name="Review Date" dataDxfId="389"/>
    <tableColumn id="10" xr3:uid="{16C3E57C-F38F-4C7C-AA88-92D8644113DF}" name="Due Date" dataDxfId="388"/>
    <tableColumn id="11" xr3:uid="{0EC0E94D-2F28-4470-A65B-992C6614B1FC}" name="Project Lead" dataDxfId="387"/>
    <tableColumn id="12" xr3:uid="{33A8C986-DC9C-4D14-AD0A-97FEC279526D}" name="Area Owner" dataDxfId="386"/>
    <tableColumn id="13" xr3:uid="{28113B02-07D2-49C4-9566-DFE63F56C9EB}" name="Execution Owner" dataDxfId="385"/>
    <tableColumn id="14" xr3:uid="{20111E17-9B3C-4E66-B731-2B9AEAEDB93B}" name="Comments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912D7C6-47C6-4537-996D-EC08EE69D92B}" name="YXX1" displayName="YXX1" ref="A1:O5" totalsRowShown="0" headerRowDxfId="384" dataDxfId="383" headerRowBorderDxfId="381" tableBorderDxfId="382">
  <autoFilter ref="A1:O5" xr:uid="{C912D7C6-47C6-4537-996D-EC08EE69D92B}"/>
  <sortState xmlns:xlrd2="http://schemas.microsoft.com/office/spreadsheetml/2017/richdata2" ref="A2:O5">
    <sortCondition descending="1" ref="F1:F5"/>
  </sortState>
  <tableColumns count="15">
    <tableColumn id="15" xr3:uid="{CBA9A618-44E8-44C1-A37B-E72E1A42F83E}" name="Division" dataDxfId="380"/>
    <tableColumn id="1" xr3:uid="{157D3A38-A628-4F83-B000-2BE83C1FCCD4}" name="Customer" dataDxfId="379"/>
    <tableColumn id="2" xr3:uid="{F2F6BD17-D7C6-4834-BCB8-060B852803D4}" name="Integ" dataDxfId="378"/>
    <tableColumn id="3" xr3:uid="{B751B25F-2545-4EE1-8A28-29D69807E435}" name="Name" dataDxfId="377"/>
    <tableColumn id="4" xr3:uid="{54F64404-D606-4B64-99BC-EF8DD9C90F2B}" name="System" dataDxfId="376"/>
    <tableColumn id="5" xr3:uid="{C3DF704D-6E61-4093-BAF2-D02B28320655}" name="Task Category" dataDxfId="375"/>
    <tableColumn id="6" xr3:uid="{ABB495F9-6EB5-4E6A-884D-80452D8B43AD}" name="Area" dataDxfId="374"/>
    <tableColumn id="7" xr3:uid="{0B6F29F7-C1FF-4063-996A-BEFE9368BDAB}" name="Deliverable" dataDxfId="373"/>
    <tableColumn id="8" xr3:uid="{B88FFE45-B60C-4210-BE31-78FF081CDB4C}" name="Status" dataDxfId="372"/>
    <tableColumn id="9" xr3:uid="{C363CDB5-3C4A-47A9-B45C-AFABE251D298}" name="Review Date" dataDxfId="371"/>
    <tableColumn id="10" xr3:uid="{50A9A274-D7A0-4396-9DD7-BF2EFDF43851}" name="Due Date" dataDxfId="370"/>
    <tableColumn id="11" xr3:uid="{41380FBB-8CCC-4C36-8E01-272A3BCFF447}" name="Project Lead" dataDxfId="369"/>
    <tableColumn id="12" xr3:uid="{8B4CF094-7AFC-4B8F-9DA7-FC2C5EF36801}" name="Area Owner" dataDxfId="368"/>
    <tableColumn id="13" xr3:uid="{FC4DF318-EDCB-482F-8F92-83AA0F90B45B}" name="Execution Owner" dataDxfId="367"/>
    <tableColumn id="14" xr3:uid="{C552DF0C-F0E4-4640-A164-1D4A973512C3}" name="Comments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1238168-4AF0-4096-8F37-76D82CDEE773}" name="Amz_AVP3" displayName="Amz_AVP3" ref="A1:O36" totalsRowShown="0" headerRowDxfId="366" dataDxfId="365" headerRowBorderDxfId="363" tableBorderDxfId="364">
  <autoFilter ref="A1:O36" xr:uid="{51238168-4AF0-4096-8F37-76D82CDEE773}"/>
  <sortState xmlns:xlrd2="http://schemas.microsoft.com/office/spreadsheetml/2017/richdata2" ref="A2:O36">
    <sortCondition descending="1" ref="F1:F36"/>
  </sortState>
  <tableColumns count="15">
    <tableColumn id="15" xr3:uid="{30D76307-1573-49E5-B540-EB96E3D8A559}" name="Division" dataDxfId="362"/>
    <tableColumn id="1" xr3:uid="{DA78C7C9-3B8C-42F0-AB2B-6333AC51AF5C}" name="Customer" dataDxfId="361"/>
    <tableColumn id="2" xr3:uid="{01A09B74-4FE1-4515-9FB9-163B83561C00}" name="Integ" dataDxfId="360"/>
    <tableColumn id="3" xr3:uid="{BE7D0FED-93B3-403D-94F2-93FB502636BB}" name="Name" dataDxfId="359"/>
    <tableColumn id="4" xr3:uid="{142DE3D2-D784-4EBC-8DF6-CA10F1D8380C}" name="System" dataDxfId="358"/>
    <tableColumn id="5" xr3:uid="{9875E826-745D-4A5A-997D-7038E60F265F}" name="Task Category" dataDxfId="357"/>
    <tableColumn id="6" xr3:uid="{0FF8FF5D-75C6-41C3-9B65-5B4D726B7417}" name="Area" dataDxfId="356"/>
    <tableColumn id="7" xr3:uid="{F81D597E-B482-4259-816F-BDFB43D53A38}" name="Deliverable" dataDxfId="355"/>
    <tableColumn id="8" xr3:uid="{368A3B87-FE48-4F7A-953A-A852F9ACE517}" name="Status" dataDxfId="354"/>
    <tableColumn id="9" xr3:uid="{F28A8BA3-B2A0-40E8-8ECD-F3FD9C96CCFC}" name="Review Date" dataDxfId="353"/>
    <tableColumn id="10" xr3:uid="{FA826268-20E9-4347-A7DC-BA4B535882BD}" name="Due Date" dataDxfId="352"/>
    <tableColumn id="11" xr3:uid="{1BA0A13B-91C6-45C5-A14D-0471555946E2}" name="Project Lead" dataDxfId="351"/>
    <tableColumn id="12" xr3:uid="{59231027-66A1-4B4F-A917-EDFF8178FE47}" name="Area Owner" dataDxfId="350"/>
    <tableColumn id="13" xr3:uid="{B102FBA9-FC19-404F-8548-703D0BF1DCEE}" name="Execution Owner" dataDxfId="349"/>
    <tableColumn id="14" xr3:uid="{5404DF2B-03B8-421A-BF9D-4D45EE4DB952}" name="Comments" dataDxfId="348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A8C733D-E579-46B1-A67D-E5F57A0675FC}" name="Amz_FTY3" displayName="Amz_FTY3" ref="A1:O60" totalsRowShown="0" headerRowDxfId="347" dataDxfId="346" headerRowBorderDxfId="344" tableBorderDxfId="345">
  <autoFilter ref="A1:O60" xr:uid="{1A8C733D-E579-46B1-A67D-E5F57A0675FC}"/>
  <sortState xmlns:xlrd2="http://schemas.microsoft.com/office/spreadsheetml/2017/richdata2" ref="A2:O60">
    <sortCondition ref="G1:G60"/>
  </sortState>
  <tableColumns count="15">
    <tableColumn id="15" xr3:uid="{AADA659E-3434-467F-9B69-7186A1F3C877}" name="Division" dataDxfId="343"/>
    <tableColumn id="1" xr3:uid="{F8457E35-4306-4273-9985-8CB092058F5B}" name="Customer" dataDxfId="342"/>
    <tableColumn id="2" xr3:uid="{EE8FDD8D-5FE4-4454-9B51-F5D42C22E662}" name="Integ" dataDxfId="341"/>
    <tableColumn id="3" xr3:uid="{128333DD-877A-41F7-AD20-2A2C36EA5B4D}" name="Name" dataDxfId="340"/>
    <tableColumn id="4" xr3:uid="{5692C315-9DFC-4CB2-8E58-54658A7FD601}" name="System" dataDxfId="339"/>
    <tableColumn id="5" xr3:uid="{FDBDBD3E-45C9-42D9-9A49-029C075F4A5F}" name="Task Category" dataDxfId="338"/>
    <tableColumn id="6" xr3:uid="{339AA0CE-7585-4E20-A7AB-6DF50E162230}" name="Area" dataDxfId="337"/>
    <tableColumn id="7" xr3:uid="{05ED1DCF-6C29-4860-98B2-19065E448697}" name="Deliverable" dataDxfId="336"/>
    <tableColumn id="8" xr3:uid="{B4644287-2634-4D6B-B22D-24FD3CB4C7EC}" name="Status" dataDxfId="335"/>
    <tableColumn id="9" xr3:uid="{F000C0FF-F223-4776-A16F-BAAC42FD3A09}" name="Review Date" dataDxfId="334"/>
    <tableColumn id="10" xr3:uid="{2C7841AC-5E8C-4199-92F8-A192BB4C7D39}" name="Due Date" dataDxfId="333"/>
    <tableColumn id="11" xr3:uid="{FA326E84-D8AA-4159-8250-BA1CBBDFF544}" name="Project Lead" dataDxfId="332"/>
    <tableColumn id="12" xr3:uid="{D13A9624-20B1-4E70-9DED-F98250C112C8}" name="Area Owner" dataDxfId="331"/>
    <tableColumn id="13" xr3:uid="{29D5D3F4-B59D-40A0-BCFD-61E26114ADE7}" name="Execution Owner" dataDxfId="330"/>
    <tableColumn id="14" xr3:uid="{2948DFF3-96DA-4A27-ACD5-F2A14D0C9517}" name="Comments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85305FF-AA22-4616-A7EB-7F42927E8707}" name="Tar_RCSS" displayName="Tar_RCSS" ref="A1:O2" totalsRowShown="0" headerRowDxfId="329" dataDxfId="328" headerRowBorderDxfId="326" tableBorderDxfId="327">
  <autoFilter ref="A1:O2" xr:uid="{E85305FF-AA22-4616-A7EB-7F42927E8707}"/>
  <sortState xmlns:xlrd2="http://schemas.microsoft.com/office/spreadsheetml/2017/richdata2" ref="A2:O2">
    <sortCondition descending="1" ref="F1:F2"/>
  </sortState>
  <tableColumns count="15">
    <tableColumn id="15" xr3:uid="{FE3E2D9C-4FD0-416B-A0FF-D2F2588B25C1}" name="Division" dataDxfId="325"/>
    <tableColumn id="1" xr3:uid="{A57A9E84-7A8D-4C90-A8BD-FE8CB074A020}" name="Customer" dataDxfId="324"/>
    <tableColumn id="2" xr3:uid="{B995B59B-B79F-4B16-8086-0DBB179C52B4}" name="Integ" dataDxfId="323"/>
    <tableColumn id="3" xr3:uid="{DA9AA77A-2395-453B-8413-DDEFD856F1EC}" name="Name" dataDxfId="322"/>
    <tableColumn id="4" xr3:uid="{A4C0BD31-3A5F-4640-A372-E10B6887E2C0}" name="System" dataDxfId="321"/>
    <tableColumn id="5" xr3:uid="{57CFA765-42F3-4DC3-AB29-066B59BF0E31}" name="Task Category" dataDxfId="320"/>
    <tableColumn id="6" xr3:uid="{F431D2C3-C2E2-46FE-B90C-7FEC48BCA739}" name="Area" dataDxfId="319"/>
    <tableColumn id="7" xr3:uid="{1396A2A6-4E66-45E2-A37E-5D1E29AE6E96}" name="Deliverable" dataDxfId="318"/>
    <tableColumn id="8" xr3:uid="{CB020ABB-7B73-484F-8170-3049E8CE2C0D}" name="Status" dataDxfId="317"/>
    <tableColumn id="9" xr3:uid="{6A8962CE-ED14-4E09-9AFF-AB300BD467AB}" name="Review Date" dataDxfId="316"/>
    <tableColumn id="10" xr3:uid="{52D0D4EB-7A44-4D9B-A1C2-034406A71DC7}" name="Due Date" dataDxfId="315"/>
    <tableColumn id="11" xr3:uid="{28F08FA1-C647-4E68-9D20-5A2FD3F731C0}" name="Project Lead" dataDxfId="314"/>
    <tableColumn id="12" xr3:uid="{FA68AEB7-0AF2-4B34-8CE6-2842C569901F}" name="Area Owner" dataDxfId="313"/>
    <tableColumn id="13" xr3:uid="{27FCE557-B956-498B-B729-6617BBCA75CE}" name="Execution Owner" dataDxfId="312"/>
    <tableColumn id="14" xr3:uid="{40848201-15D4-4B06-8E2D-0278F95187A7}" name="Comments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03FAF9C-D6F1-4A81-BC63-EABE28E0A87C}" name="LS_IND3" displayName="LS_IND3" ref="A1:O8" totalsRowShown="0" headerRowDxfId="311" dataDxfId="310" headerRowBorderDxfId="308" tableBorderDxfId="309">
  <autoFilter ref="A1:O8" xr:uid="{603FAF9C-D6F1-4A81-BC63-EABE28E0A87C}"/>
  <sortState xmlns:xlrd2="http://schemas.microsoft.com/office/spreadsheetml/2017/richdata2" ref="A2:O2">
    <sortCondition descending="1" ref="F1:F2"/>
  </sortState>
  <tableColumns count="15">
    <tableColumn id="15" xr3:uid="{273A6804-3934-4FEE-9CD4-8431AFFBD025}" name="Division" dataDxfId="307"/>
    <tableColumn id="1" xr3:uid="{636D3AF9-7886-49F2-ADAC-0B77C398045B}" name="Customer" dataDxfId="306"/>
    <tableColumn id="2" xr3:uid="{1EE709C2-65A2-4EBB-AEC2-680B4B89BFA8}" name="Integ" dataDxfId="305"/>
    <tableColumn id="3" xr3:uid="{4A1C9D8E-F6C6-4D90-BBCA-6DD9CA370DD9}" name="Name" dataDxfId="304"/>
    <tableColumn id="4" xr3:uid="{5D05A0F5-4562-4B00-B5E3-7CF0C1F4658D}" name="System" dataDxfId="303"/>
    <tableColumn id="5" xr3:uid="{8FCDDD48-9172-4E27-80C9-C2423022680A}" name="Task Category" dataDxfId="302"/>
    <tableColumn id="6" xr3:uid="{CE2ECBAE-808F-4D4F-A35D-D81D6F22C6BA}" name="Area" dataDxfId="301"/>
    <tableColumn id="7" xr3:uid="{99AB73D1-E2AE-455B-B550-5621E7F935B1}" name="Deliverable" dataDxfId="300"/>
    <tableColumn id="8" xr3:uid="{5F3B3312-2C28-4556-B4F5-E7F1D661840B}" name="Status" dataDxfId="299"/>
    <tableColumn id="9" xr3:uid="{5D8296C4-D0E9-45AE-892F-DA8F7F14CA7B}" name="Review Date" dataDxfId="298"/>
    <tableColumn id="10" xr3:uid="{F83D0C9C-A624-4CA0-AE5D-647B15F9F20D}" name="Due Date" dataDxfId="297"/>
    <tableColumn id="11" xr3:uid="{5A807FA3-C93F-4824-98C4-601B0624EC11}" name="Project Lead" dataDxfId="296"/>
    <tableColumn id="12" xr3:uid="{7748B605-4C73-4D83-B6D8-1C8912545D75}" name="Area Owner" dataDxfId="295"/>
    <tableColumn id="13" xr3:uid="{022C6286-3BBE-4102-BC90-105AF3DBCF54}" name="Execution Owner" dataDxfId="294"/>
    <tableColumn id="14" xr3:uid="{A0F5B905-0002-4E47-857F-A4201435DE61}" name="Comments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2DF0DCA-2097-4199-A3C1-A87EE4D2E0AD}" name="MT_ME" displayName="MT_ME" ref="A1:O2" totalsRowShown="0" headerRowDxfId="293" dataDxfId="292" headerRowBorderDxfId="290" tableBorderDxfId="291">
  <autoFilter ref="A1:O2" xr:uid="{62DF0DCA-2097-4199-A3C1-A87EE4D2E0AD}"/>
  <sortState xmlns:xlrd2="http://schemas.microsoft.com/office/spreadsheetml/2017/richdata2" ref="A2:O2">
    <sortCondition descending="1" ref="F1:F2"/>
  </sortState>
  <tableColumns count="15">
    <tableColumn id="15" xr3:uid="{23F75339-1927-4476-B723-9C7E02F7254C}" name="Division" dataDxfId="289"/>
    <tableColumn id="1" xr3:uid="{D95845B0-FA63-40BC-A5B2-8FA51963A32A}" name="Customer" dataDxfId="288"/>
    <tableColumn id="2" xr3:uid="{3616D36E-ED75-4DEA-BA20-376AE1ABA1C2}" name="Integ" dataDxfId="287"/>
    <tableColumn id="3" xr3:uid="{C599E082-3987-444C-B7A9-6C33FAD58C92}" name="Name" dataDxfId="286"/>
    <tableColumn id="4" xr3:uid="{7ECBA3F2-1017-4C0F-9C80-7FB0865F287A}" name="System" dataDxfId="285"/>
    <tableColumn id="5" xr3:uid="{CAD11542-7EBE-4619-9EA5-2EF53926F333}" name="Task Category" dataDxfId="284"/>
    <tableColumn id="6" xr3:uid="{73D1A017-E54E-4E7B-A2A1-040B6BA1590E}" name="Area" dataDxfId="283"/>
    <tableColumn id="7" xr3:uid="{42DDF75A-FAD5-46D7-BF54-CF16427F4725}" name="Deliverable" dataDxfId="282"/>
    <tableColumn id="8" xr3:uid="{85C3A2CA-3FAB-480F-9FF1-5DCD642E143C}" name="Status" dataDxfId="281"/>
    <tableColumn id="9" xr3:uid="{449013BB-A82B-46EF-BCAB-0901FB82B680}" name="Review Date" dataDxfId="280"/>
    <tableColumn id="10" xr3:uid="{9FA58B9B-2ACA-4047-922B-E073A108500C}" name="Due Date" dataDxfId="279"/>
    <tableColumn id="11" xr3:uid="{1FA9A28E-685A-4ACC-B78F-F413EE2E7203}" name="Project Lead" dataDxfId="278"/>
    <tableColumn id="12" xr3:uid="{0AFD3095-B600-40B1-A7D2-8A2105C586F2}" name="Area Owner" dataDxfId="277"/>
    <tableColumn id="13" xr3:uid="{B811C296-D259-49A2-A937-252666075429}" name="Execution Owner" dataDxfId="276"/>
    <tableColumn id="14" xr3:uid="{32E02E35-DC41-4BB6-B888-BFD1ECF0F293}" name="Comments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CC4DEDC-85B0-443C-B748-C24A45809875}" name="CS_NG2_3" displayName="CS_NG2_3" ref="A1:O7" totalsRowShown="0" headerRowDxfId="275" dataDxfId="274" headerRowBorderDxfId="272" tableBorderDxfId="273">
  <autoFilter ref="A1:O7" xr:uid="{089FF45E-9938-4E13-B190-7167F759FA19}"/>
  <sortState xmlns:xlrd2="http://schemas.microsoft.com/office/spreadsheetml/2017/richdata2" ref="A2:O7">
    <sortCondition ref="C1:C7"/>
  </sortState>
  <tableColumns count="15">
    <tableColumn id="15" xr3:uid="{ACCC5729-FAA1-43C8-BF56-65A699377155}" name="Division" dataDxfId="271"/>
    <tableColumn id="1" xr3:uid="{3E77ACDD-5AA4-41BC-BE52-0FB583EA3EA4}" name="Customer" dataDxfId="270"/>
    <tableColumn id="2" xr3:uid="{E479D211-1798-4570-BF32-168774DF8657}" name="Integ" dataDxfId="269"/>
    <tableColumn id="3" xr3:uid="{DEFB8D1E-60AD-40AB-88F1-53FEB85CD995}" name="Name" dataDxfId="268"/>
    <tableColumn id="4" xr3:uid="{F6AFA3A9-BC9F-460B-8ACF-7F8B74AFFB38}" name="System" dataDxfId="267"/>
    <tableColumn id="5" xr3:uid="{1335DDF5-DF97-458F-83C2-C727112BEE4E}" name="Task Category" dataDxfId="266"/>
    <tableColumn id="6" xr3:uid="{18B3B998-3C08-46D4-B075-0042F56B0E6E}" name="Area" dataDxfId="265"/>
    <tableColumn id="7" xr3:uid="{FD02F545-BF23-40F7-9B55-0560C897982D}" name="Deliverable" dataDxfId="264"/>
    <tableColumn id="8" xr3:uid="{4C737AE5-61D2-49E7-B2EA-6B51E6D6DF2B}" name="Status" dataDxfId="263"/>
    <tableColumn id="9" xr3:uid="{6DA8E054-CFCF-4697-90C0-9D3DC81772E3}" name="Review Date" dataDxfId="262"/>
    <tableColumn id="10" xr3:uid="{215B8CE0-74CF-4931-BF0B-6EF358EBCC06}" name="Due Date" dataDxfId="261"/>
    <tableColumn id="11" xr3:uid="{77422B59-3AF6-45A9-8B0A-17E87FD04D3F}" name="Project Lead" dataDxfId="260"/>
    <tableColumn id="12" xr3:uid="{E0B9FD78-2F71-4063-8372-58E804424798}" name="Area Owner" dataDxfId="259"/>
    <tableColumn id="13" xr3:uid="{847B1E07-C252-4C55-81B9-7660AC214891}" name="Execution Owner" dataDxfId="258"/>
    <tableColumn id="14" xr3:uid="{CC07B900-DB02-4347-9C93-3E36DBDD9463}" name="Comments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8DA9B3-0F9F-4EB2-A73A-BFBC99E1FDCF}" name="CS_NG1" displayName="CS_NG1" ref="A1:O15" totalsRowShown="0" headerRowDxfId="257" dataDxfId="256" headerRowBorderDxfId="254" tableBorderDxfId="255">
  <autoFilter ref="A1:O15" xr:uid="{488DA9B3-0F9F-4EB2-A73A-BFBC99E1FDCF}">
    <filterColumn colId="8">
      <filters>
        <filter val="On schedule"/>
        <filter val="Pending Update"/>
      </filters>
    </filterColumn>
  </autoFilter>
  <sortState xmlns:xlrd2="http://schemas.microsoft.com/office/spreadsheetml/2017/richdata2" ref="A2:O15">
    <sortCondition ref="D1:D15"/>
  </sortState>
  <tableColumns count="15">
    <tableColumn id="15" xr3:uid="{ABBDA5A6-B0C8-4E90-9B49-4979FCF953B4}" name="Division" dataDxfId="253"/>
    <tableColumn id="1" xr3:uid="{722E2C70-54D0-4EDA-9E1C-F83A8A3F36E3}" name="Customer" dataDxfId="252"/>
    <tableColumn id="2" xr3:uid="{D1ACED7B-72C6-4770-ACC3-DD96744C5E82}" name="Integ" dataDxfId="251"/>
    <tableColumn id="3" xr3:uid="{96729FF8-73EF-4EB7-90EB-E345D61F31B4}" name="Name" dataDxfId="250"/>
    <tableColumn id="4" xr3:uid="{43F85F90-4D34-4AB3-96FE-14DCB7E96BE6}" name="System" dataDxfId="249"/>
    <tableColumn id="5" xr3:uid="{7BD3C653-D070-4DA9-B7DD-D34DFA13CCC1}" name="Task Category" dataDxfId="248"/>
    <tableColumn id="6" xr3:uid="{4DE0EEFE-2607-417B-B174-9AE4C6865D81}" name="Area" dataDxfId="247"/>
    <tableColumn id="7" xr3:uid="{944F0A46-6DE8-468E-AD18-1DC16713AF14}" name="Deliverable" dataDxfId="246"/>
    <tableColumn id="8" xr3:uid="{E70B3FF8-1345-4475-9FB2-8409364DAB24}" name="Status" dataDxfId="245"/>
    <tableColumn id="9" xr3:uid="{AAB98E80-DF65-4F30-A81F-00C15D05508C}" name="Review Date" dataDxfId="244"/>
    <tableColumn id="10" xr3:uid="{88FA7CEE-32D5-461A-A2E2-572774C6CAA6}" name="Due Date" dataDxfId="243"/>
    <tableColumn id="11" xr3:uid="{B0CC8F30-CCE3-4BD4-813C-0A003689CE93}" name="Project Lead" dataDxfId="242"/>
    <tableColumn id="12" xr3:uid="{7E7B6E84-DDDC-43BB-9F64-98B1F54B20C8}" name="Area Owner" dataDxfId="241"/>
    <tableColumn id="13" xr3:uid="{9D05763A-388E-4A34-8E93-A1A714B05072}" name="Execution Owner" dataDxfId="240"/>
    <tableColumn id="14" xr3:uid="{DEDB0C48-E2BD-4AA5-BEAE-963A09F96B57}" name="Comments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1BB1F8D-6FEA-44EC-B36B-675BF3E4FDA4}" name="CS_Digikey" displayName="CS_Digikey" ref="A1:O5" totalsRowShown="0" headerRowDxfId="239" dataDxfId="238" headerRowBorderDxfId="236" tableBorderDxfId="237">
  <autoFilter ref="A1:O5" xr:uid="{71BB1F8D-6FEA-44EC-B36B-675BF3E4FDA4}"/>
  <sortState xmlns:xlrd2="http://schemas.microsoft.com/office/spreadsheetml/2017/richdata2" ref="A2:O5">
    <sortCondition descending="1" ref="F1:F5"/>
  </sortState>
  <tableColumns count="15">
    <tableColumn id="15" xr3:uid="{3CF57BEC-A283-495A-B24A-422BE5AD953C}" name="Division" dataDxfId="235"/>
    <tableColumn id="1" xr3:uid="{2EC96BA9-B69D-46D9-B97E-A3C3E9002E60}" name="Customer" dataDxfId="234"/>
    <tableColumn id="2" xr3:uid="{E7BF61CC-43E2-40A3-ABED-348E38910CD2}" name="Integ" dataDxfId="233"/>
    <tableColumn id="3" xr3:uid="{10B4E7BC-F3FC-4B0C-B723-AE23221565C5}" name="Name" dataDxfId="232"/>
    <tableColumn id="4" xr3:uid="{3D32E554-730C-471B-A6AE-E38BE0697B67}" name="System" dataDxfId="231"/>
    <tableColumn id="5" xr3:uid="{7A1A7DB8-452E-4343-8F2B-598629E58900}" name="Task Category" dataDxfId="230"/>
    <tableColumn id="6" xr3:uid="{EDFC7A83-6F10-4B06-AABF-50C65ABC1671}" name="Area" dataDxfId="229"/>
    <tableColumn id="7" xr3:uid="{90122857-F373-4C00-8DB7-C05E8A9F6675}" name="Deliverable" dataDxfId="228"/>
    <tableColumn id="8" xr3:uid="{1B451DD8-25F3-4A0E-99E3-AB57C0E2EFAF}" name="Status" dataDxfId="227"/>
    <tableColumn id="9" xr3:uid="{7AB42503-3E0E-4007-9809-501AA1D0474E}" name="Review Date" dataDxfId="226"/>
    <tableColumn id="10" xr3:uid="{08364337-0F1F-4836-A2B4-D0F10B622B67}" name="Due Date" dataDxfId="225"/>
    <tableColumn id="11" xr3:uid="{AA9A4335-E651-4D39-A37C-9DABE47F33C4}" name="Project Lead" dataDxfId="224"/>
    <tableColumn id="12" xr3:uid="{EA58152C-7FA0-49DC-AA82-A2A1E4A13F58}" name="Area Owner" dataDxfId="223"/>
    <tableColumn id="13" xr3:uid="{B8E103EE-8F17-40CC-BA3C-CA27130A770A}" name="Execution Owner" dataDxfId="222"/>
    <tableColumn id="14" xr3:uid="{6B605234-DD7B-4864-96D3-5CC35CBB3363}" name="Comments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89FF45E-9938-4E13-B190-7167F759FA19}" name="CS_NGLite" displayName="CS_NGLite" ref="A1:O4" totalsRowShown="0" headerRowDxfId="221" dataDxfId="220" headerRowBorderDxfId="218" tableBorderDxfId="219">
  <autoFilter ref="A1:O4" xr:uid="{089FF45E-9938-4E13-B190-7167F759FA19}"/>
  <sortState xmlns:xlrd2="http://schemas.microsoft.com/office/spreadsheetml/2017/richdata2" ref="A2:O4">
    <sortCondition descending="1" ref="F1:F4"/>
  </sortState>
  <tableColumns count="15">
    <tableColumn id="15" xr3:uid="{70005F72-9D74-46C1-8533-C01CBAE656A4}" name="Division" dataDxfId="217"/>
    <tableColumn id="1" xr3:uid="{B2EB847A-5958-4379-A4A2-CD87AF1B02DE}" name="Customer" dataDxfId="216"/>
    <tableColumn id="2" xr3:uid="{676480FA-780F-451B-B5F1-B500A7C17FF5}" name="Integ" dataDxfId="215"/>
    <tableColumn id="3" xr3:uid="{11AF15EC-D53B-47F7-9FD7-5AF86F29D872}" name="Name" dataDxfId="214"/>
    <tableColumn id="4" xr3:uid="{6910D98F-2937-405E-BC75-0262C7DDC5FF}" name="System" dataDxfId="213"/>
    <tableColumn id="5" xr3:uid="{0741BF02-9DA8-49A6-BA84-70706021905F}" name="Task Category" dataDxfId="212"/>
    <tableColumn id="6" xr3:uid="{66EF7FDD-2C1C-486E-B879-498122E8DD3F}" name="Area" dataDxfId="211"/>
    <tableColumn id="7" xr3:uid="{17267F48-4BBB-4479-B973-443B6A8A502C}" name="Deliverable" dataDxfId="210"/>
    <tableColumn id="8" xr3:uid="{36A75294-A6C6-48D5-ACB5-649347ABA4DD}" name="Status" dataDxfId="209"/>
    <tableColumn id="9" xr3:uid="{1E0C6F72-2AD9-4562-B1B8-7BB3187ECAFF}" name="Review Date" dataDxfId="208"/>
    <tableColumn id="10" xr3:uid="{9968A114-25F0-4DD7-A1B8-59D36596AD3B}" name="Due Date" dataDxfId="207"/>
    <tableColumn id="11" xr3:uid="{1D009CA8-CC7F-422D-9093-1E234B455574}" name="Project Lead" dataDxfId="206"/>
    <tableColumn id="12" xr3:uid="{5D5DE232-3AAB-4BF1-9661-F452FCF28B35}" name="Area Owner" dataDxfId="205"/>
    <tableColumn id="13" xr3:uid="{9E89B106-7399-4627-9E8C-F109ADAB43DF}" name="Execution Owner" dataDxfId="204"/>
    <tableColumn id="14" xr3:uid="{BC28D7B8-FC98-4544-8CDE-8521BA2F904B}" name="Comments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7DB3E468-2421-4E11-8EFA-ABE3F4AFEBD7}" name="Table16" displayName="Table16" ref="A1:XFD1048575" totalsRowShown="0" headerRowDxfId="203">
  <autoFilter ref="A1:XFD1048575" xr:uid="{7DB3E468-2421-4E11-8EFA-ABE3F4AFEBD7}"/>
  <tableColumns count="16384">
    <tableColumn id="1" xr3:uid="{7EEE6253-2B55-435A-A0AB-490FFE04964F}" name="Division"/>
    <tableColumn id="2" xr3:uid="{CD158BD1-9110-41E8-9125-8ABA108778DD}" name="Customer"/>
    <tableColumn id="3" xr3:uid="{B6CF4B67-B094-4443-A530-240B9B8D9345}" name="Integ"/>
    <tableColumn id="4" xr3:uid="{19081606-496A-4EA4-BC1E-20036D232499}" name="Project Schedule" dataDxfId="202"/>
    <tableColumn id="5" xr3:uid="{49195FD3-E1B1-4D5B-BDD5-D8A84E10B62D}" name="Eng Scope"/>
    <tableColumn id="6" xr3:uid="{EF402EFE-AD72-451E-8A3F-41D7891483D7}" name="System (Draft)" dataDxfId="201"/>
    <tableColumn id="7" xr3:uid="{518F0159-F994-4CD6-9FB5-3E57548BE9C3}" name="Task Sequence (Draft)"/>
    <tableColumn id="8" xr3:uid="{8D46E070-FEB8-40DB-BA25-9BD2968196D5}" name="Task Category"/>
    <tableColumn id="9" xr3:uid="{0BB06FAC-21C8-4AFA-AF07-12BE3381977D}" name="Area"/>
    <tableColumn id="10" xr3:uid="{2CBF2626-6425-49B6-A578-E25C2ADC108C}" name="Deliverable"/>
    <tableColumn id="11" xr3:uid="{90555D9C-481F-4DA5-ABFC-7D8DAE2FB04C}" name="Status"/>
    <tableColumn id="12" xr3:uid="{FD983B4A-E400-470C-BEED-20F4E09FFB6F}" name="Review Date"/>
    <tableColumn id="13" xr3:uid="{E6633A80-A0D4-46E7-8EF0-442FFB02E02E}" name="Schedule" dataDxfId="200"/>
    <tableColumn id="14" xr3:uid="{18757E95-E732-4D71-9F74-09A8F05C966F}" name="Estimated Duration" dataDxfId="199"/>
    <tableColumn id="15" xr3:uid="{025E8A05-9B93-4F14-A9A9-65D997D17E71}" name="Project phase Duration" dataDxfId="198"/>
    <tableColumn id="16" xr3:uid="{BA6DE2EF-6D8B-4487-B710-21A59322A2D7}" name="Project Lead"/>
    <tableColumn id="17" xr3:uid="{51C24E09-B057-4FD6-B2D2-18DCA9730FD9}" name="Area Owner"/>
    <tableColumn id="18" xr3:uid="{BFD407AB-2A53-4B42-89DF-959A632211C3}" name="Execution Owner"/>
    <tableColumn id="19" xr3:uid="{80AEE6B2-19D0-409B-AEC7-330E1BDBCCF0}" name="Comments"/>
    <tableColumn id="20" xr3:uid="{F581D799-6A09-4548-8960-D56727E460F2}" name="Column1"/>
    <tableColumn id="21" xr3:uid="{2FD5E5AA-A049-4361-920B-6F5E65A9B8B0}" name="Column2"/>
    <tableColumn id="22" xr3:uid="{E37C0059-D772-4EEA-992A-AB0FFB7D9536}" name="Column3"/>
    <tableColumn id="23" xr3:uid="{139F32DD-6024-4EAD-A0E5-5AF6CFE6239D}" name="Column4"/>
    <tableColumn id="24" xr3:uid="{2EB4470C-2E56-4D1A-9218-157C331C81D1}" name="Column5"/>
    <tableColumn id="25" xr3:uid="{4F3129E9-2AFA-4450-A396-F200233159A0}" name="Column6"/>
    <tableColumn id="26" xr3:uid="{18FEBB61-F63C-4E23-AF1A-36D67B63F439}" name="Column7"/>
    <tableColumn id="27" xr3:uid="{2C4E1592-F4DE-4502-91B8-633ED6724C6A}" name="Column8"/>
    <tableColumn id="28" xr3:uid="{DCDF70A3-D2A8-4B68-B56F-EC68E3843F1D}" name="Column9"/>
    <tableColumn id="29" xr3:uid="{62668D78-4F58-47A0-8C82-99649FCD34F4}" name="Column10"/>
    <tableColumn id="30" xr3:uid="{4CAB864F-64D8-4EC6-A6DE-544AC4B31E67}" name="Column11"/>
    <tableColumn id="31" xr3:uid="{5C719B8A-AAB8-4ED4-B4D0-F6F5CB7BE6A6}" name="Column12"/>
    <tableColumn id="32" xr3:uid="{B80D24E6-CC61-47B7-BF72-B9D924A6F2C4}" name="Column13"/>
    <tableColumn id="33" xr3:uid="{8CE24542-B79D-4E6A-9F47-6363FE13EF6F}" name="Column14"/>
    <tableColumn id="34" xr3:uid="{40BBBA54-17D4-4D8C-8BC5-8D09118C329F}" name="Column15"/>
    <tableColumn id="35" xr3:uid="{398C8BCE-D4C1-4329-BF79-D1CACD60269C}" name="Column16"/>
    <tableColumn id="36" xr3:uid="{182FEBEF-55FB-471D-B897-2A6F989C264C}" name="Column17"/>
    <tableColumn id="37" xr3:uid="{6A035274-5AFB-4247-9DDE-603A33D7C6DB}" name="Column18"/>
    <tableColumn id="38" xr3:uid="{9D3B1D80-8275-4D7B-BBC9-6E40DAB96186}" name="Column19"/>
    <tableColumn id="39" xr3:uid="{2E48BBAA-DF35-469D-B7AC-F9FCB9FF1FFF}" name="Column20"/>
    <tableColumn id="40" xr3:uid="{DAD2EA77-0182-4DA0-BA34-8470ADCA97A6}" name="Column21"/>
    <tableColumn id="41" xr3:uid="{EFBA6AE4-AD6F-46A3-ACA8-7DEB44737D55}" name="Column22"/>
    <tableColumn id="42" xr3:uid="{ED2121CE-C703-4918-AE8F-7D64DF5CF01C}" name="Column23"/>
    <tableColumn id="43" xr3:uid="{C810214C-5327-4086-AEE0-AB494583359A}" name="Column24"/>
    <tableColumn id="44" xr3:uid="{44AAB6F1-3A6C-49ED-865E-AE566BD48692}" name="Column25"/>
    <tableColumn id="45" xr3:uid="{82EA3A0E-61D9-404E-97CB-52DBD795DFA9}" name="Column26"/>
    <tableColumn id="46" xr3:uid="{29CE5A93-F1D6-410D-A9ED-948C70B7341A}" name="Column27"/>
    <tableColumn id="47" xr3:uid="{0E6234CA-D081-4D14-8383-A816A1B2D798}" name="Column28"/>
    <tableColumn id="48" xr3:uid="{E4A23CF7-57AA-47D6-852C-C3AB52BEF4C7}" name="Column29"/>
    <tableColumn id="49" xr3:uid="{A6A0602F-10A1-4D61-948A-C817D7F5340C}" name="Column30"/>
    <tableColumn id="50" xr3:uid="{4F44E528-B2C3-46D9-878B-7A321D0A433E}" name="Column31"/>
    <tableColumn id="51" xr3:uid="{BF508F5F-77A4-4A25-A36C-65DF443838AA}" name="Column32"/>
    <tableColumn id="52" xr3:uid="{3C23953F-A021-444D-A62C-C6AAF786E1E7}" name="Column33"/>
    <tableColumn id="53" xr3:uid="{8AC2B08B-2A61-4321-8822-9BA987C15228}" name="Column34"/>
    <tableColumn id="54" xr3:uid="{6A3BC9D9-09E0-451A-935D-8045B68E3C42}" name="Column35"/>
    <tableColumn id="55" xr3:uid="{2307FC5D-FBBB-449C-B311-869356C1E71B}" name="Column36"/>
    <tableColumn id="56" xr3:uid="{603BD53C-164C-4934-91FD-B9FB11D3FFC4}" name="Column37"/>
    <tableColumn id="57" xr3:uid="{D8747A94-2D1B-4C2B-A0B4-9492E28C6B60}" name="Column38"/>
    <tableColumn id="58" xr3:uid="{CB7A2B56-5D7C-417D-9A30-49870E0B062A}" name="Column39"/>
    <tableColumn id="59" xr3:uid="{2576A7FD-7840-48FD-9CF5-99E778EC5E19}" name="Column40"/>
    <tableColumn id="60" xr3:uid="{EAD1DAD1-5F5F-46D6-AAF1-6D6C2B8936AF}" name="Column41"/>
    <tableColumn id="61" xr3:uid="{6FECCBAA-9B4B-4A7A-B26D-BFD35CF61B05}" name="Column42"/>
    <tableColumn id="62" xr3:uid="{0E790E8D-859F-461B-A8DE-FB568994B13A}" name="Column43"/>
    <tableColumn id="63" xr3:uid="{76E0BE3B-2CA8-402C-A54F-107CD31C8C27}" name="Column44"/>
    <tableColumn id="64" xr3:uid="{3DCEA007-0BED-4E05-93C7-9591C532D3AE}" name="Column45"/>
    <tableColumn id="65" xr3:uid="{534F9CC6-BAAA-4760-AE57-C5138851D88A}" name="Column46"/>
    <tableColumn id="66" xr3:uid="{991266D1-0FFE-43B6-9ACE-C36A98BC630F}" name="Column47"/>
    <tableColumn id="67" xr3:uid="{7095CBE4-580E-436D-9CFF-FE0106DC6452}" name="Column48"/>
    <tableColumn id="68" xr3:uid="{D67994CD-EF6A-474C-A6CA-74AF83A367C8}" name="Column49"/>
    <tableColumn id="69" xr3:uid="{F8ABFF63-0F62-4C58-B926-6879C81D1A6E}" name="Column50"/>
    <tableColumn id="70" xr3:uid="{F4BD5A59-780B-4F6B-8FB8-7CB3918BC7D4}" name="Column51"/>
    <tableColumn id="71" xr3:uid="{A4860552-8713-455F-8B05-BDB4BF8732C7}" name="Column52"/>
    <tableColumn id="72" xr3:uid="{77C38BCD-DE05-46F9-B233-B11855E8C14C}" name="Column53"/>
    <tableColumn id="73" xr3:uid="{45CD49A6-7118-421F-82B5-7498DE7AA539}" name="Column54"/>
    <tableColumn id="74" xr3:uid="{4E21CE98-B3DD-4380-9962-946A1E564886}" name="Column55"/>
    <tableColumn id="75" xr3:uid="{7CFA5EFE-1F78-43A6-961E-210A79465CC2}" name="Column56"/>
    <tableColumn id="76" xr3:uid="{D4FF811D-EAA1-424B-A455-F5ACF6E7A898}" name="Column57"/>
    <tableColumn id="77" xr3:uid="{BB6A4D6D-C0C2-486E-AE49-A5B495BA2DEC}" name="Column58"/>
    <tableColumn id="78" xr3:uid="{5F638EA8-E763-4458-830D-8EE18EAE16EE}" name="Column59"/>
    <tableColumn id="79" xr3:uid="{694E96A6-36AE-4C7C-A44E-C8B2746EA39F}" name="Column60"/>
    <tableColumn id="80" xr3:uid="{C6862BCF-A64A-4D37-936D-A7F3D872DFDA}" name="Column61"/>
    <tableColumn id="81" xr3:uid="{A7261766-A6F8-4DF1-B07A-34549B0CED2C}" name="Column62"/>
    <tableColumn id="82" xr3:uid="{71B907D1-CFCB-49E6-A7A4-6F7438C74D60}" name="Column63"/>
    <tableColumn id="83" xr3:uid="{B780FE32-C8D6-4B20-BC36-AEB0D057536D}" name="Column64"/>
    <tableColumn id="84" xr3:uid="{58AD7774-537F-43DA-AEEC-AD01DF7E92DE}" name="Column65"/>
    <tableColumn id="85" xr3:uid="{85AF532A-C504-4B94-AC79-580AEFA52004}" name="Column66"/>
    <tableColumn id="86" xr3:uid="{4BC49BBF-A9FC-4CDC-8D8C-C7B68AF44ED4}" name="Column67"/>
    <tableColumn id="87" xr3:uid="{0034A648-B388-4D0E-9B53-E98DB9FEB8A2}" name="Column68"/>
    <tableColumn id="88" xr3:uid="{C3D15730-9D52-4673-A7CD-A784C831051C}" name="Column69"/>
    <tableColumn id="89" xr3:uid="{AA406FAF-2F62-43AC-B954-51EB00634913}" name="Column70"/>
    <tableColumn id="90" xr3:uid="{1BF7D14C-46C1-4850-8D1E-5889AA311BF0}" name="Column71"/>
    <tableColumn id="91" xr3:uid="{4E2B26F3-82D0-4306-A61B-711921CA88BB}" name="Column72"/>
    <tableColumn id="92" xr3:uid="{AC3D7913-2C0F-464C-B03F-3DDA4882650A}" name="Column73"/>
    <tableColumn id="93" xr3:uid="{5A4EE5CE-F27D-45A5-8891-A8D90870A24D}" name="Column74"/>
    <tableColumn id="94" xr3:uid="{4167A616-97DA-4525-B69E-BA5448933914}" name="Column75"/>
    <tableColumn id="95" xr3:uid="{AF9C3F42-A593-4A34-9F85-7E04C5E3C72E}" name="Column76"/>
    <tableColumn id="96" xr3:uid="{B20C4689-9C63-4C0D-83C2-1D79F18125CD}" name="Column77"/>
    <tableColumn id="97" xr3:uid="{9B0FE5C1-36E4-4485-90F6-403ECD7D51BF}" name="Column78"/>
    <tableColumn id="98" xr3:uid="{8400690A-4064-4082-B6BD-2416805A9E3B}" name="Column79"/>
    <tableColumn id="99" xr3:uid="{B7C8BBAA-B639-4CBF-9687-30C668694B31}" name="Column80"/>
    <tableColumn id="100" xr3:uid="{F204B1A6-CB5C-4D13-914A-F50226EDE9F3}" name="Column81"/>
    <tableColumn id="101" xr3:uid="{9D825677-73E8-484F-BC2E-70652FF4279B}" name="Column82"/>
    <tableColumn id="102" xr3:uid="{78FFCD18-2BCF-4C85-BE24-3088169474C3}" name="Column83"/>
    <tableColumn id="103" xr3:uid="{54002C36-ADA8-4C6D-8FF6-E5EE18820C04}" name="Column84"/>
    <tableColumn id="104" xr3:uid="{D9882AB4-CC7E-4EDA-A472-685AD07EDAEF}" name="Column85"/>
    <tableColumn id="105" xr3:uid="{057DD3EF-38C5-440F-9468-742818181184}" name="Column86"/>
    <tableColumn id="106" xr3:uid="{98108C5D-9A5C-4FB7-9678-C10C7EC051BC}" name="Column87"/>
    <tableColumn id="107" xr3:uid="{A4E52102-3731-4EB8-B7D4-2846FB3E364E}" name="Column88"/>
    <tableColumn id="108" xr3:uid="{7F390477-751C-49CD-9484-67108DAFD9AD}" name="Column89"/>
    <tableColumn id="109" xr3:uid="{BC4C0AD5-54A5-47BD-961C-B75CDE67DC3C}" name="Column90"/>
    <tableColumn id="110" xr3:uid="{35815A76-567A-48D9-AA89-5637A7B36837}" name="Column91"/>
    <tableColumn id="111" xr3:uid="{AE30B5C2-D5F1-4E82-BEF4-D5A60FF712C0}" name="Column92"/>
    <tableColumn id="112" xr3:uid="{619B5C7D-A161-4B7B-BE58-5783C84926F5}" name="Column93"/>
    <tableColumn id="113" xr3:uid="{261C64B5-EEE0-4F11-99A0-9DB297AC72EA}" name="Column94"/>
    <tableColumn id="114" xr3:uid="{AA298957-E4E8-4C40-93CE-472B20BBC47D}" name="Column95"/>
    <tableColumn id="115" xr3:uid="{423E5B4A-653F-4FCF-BA95-B734F1E3729B}" name="Column96"/>
    <tableColumn id="116" xr3:uid="{BA46518D-7DA5-4455-AF1F-5A7837D97D9E}" name="Column97"/>
    <tableColumn id="117" xr3:uid="{6CB6D8C2-54A3-44E8-85A0-D98EC2D631ED}" name="Column98"/>
    <tableColumn id="118" xr3:uid="{CE043F6E-E79D-4534-8B36-7E7B288571E3}" name="Column99"/>
    <tableColumn id="119" xr3:uid="{D04A2086-B547-4CCA-B747-09F7DA6AA872}" name="Column100"/>
    <tableColumn id="120" xr3:uid="{17F48D70-C51C-4FCB-A1B8-AD3109A2DA9D}" name="Column101"/>
    <tableColumn id="121" xr3:uid="{A639F52F-0C1C-4841-B626-3FEE3985A6A4}" name="Column102"/>
    <tableColumn id="122" xr3:uid="{BAF24577-6D31-4702-9D07-FFB1D682F1BE}" name="Column103"/>
    <tableColumn id="123" xr3:uid="{9D4F3D97-E0AF-42F2-9490-B0416F8E0CF0}" name="Column104"/>
    <tableColumn id="124" xr3:uid="{B0377C67-FC22-4257-B8D4-160A2C20F711}" name="Column105"/>
    <tableColumn id="125" xr3:uid="{6A109970-0049-47FC-B733-BC0DC3999271}" name="Column106"/>
    <tableColumn id="126" xr3:uid="{79776636-3BEB-4F8D-AF30-B132D01EE6CD}" name="Column107"/>
    <tableColumn id="127" xr3:uid="{7D58FA87-CD82-44B8-A9F1-BA381B6566B9}" name="Column108"/>
    <tableColumn id="128" xr3:uid="{FD3DC51A-8D3D-42EF-8420-879DDDAFD52B}" name="Column109"/>
    <tableColumn id="129" xr3:uid="{066C8CB4-DA50-4636-91D2-5ECE86EB54C2}" name="Column110"/>
    <tableColumn id="130" xr3:uid="{D274F90E-B587-4EEC-8151-D263E2509254}" name="Column111"/>
    <tableColumn id="131" xr3:uid="{11EF5FF5-0C4F-4B0D-9B3A-4C9A0E80C343}" name="Column112"/>
    <tableColumn id="132" xr3:uid="{146942F2-509C-423F-A6FD-626E285895C7}" name="Column113"/>
    <tableColumn id="133" xr3:uid="{1F8BA44F-76D9-4F98-A224-5DE6F0DF014C}" name="Column114"/>
    <tableColumn id="134" xr3:uid="{12770449-6579-4A4D-8F7B-E20A6C46902E}" name="Column115"/>
    <tableColumn id="135" xr3:uid="{584F73A1-CF41-4BCB-A419-9D2F5FD19AB0}" name="Column116"/>
    <tableColumn id="136" xr3:uid="{6CA96023-A890-4CD2-A42C-A07BF9778214}" name="Column117"/>
    <tableColumn id="137" xr3:uid="{BBC673D9-F5E3-4257-BEB0-FBB022970DCE}" name="Column118"/>
    <tableColumn id="138" xr3:uid="{67A41755-D440-4021-B965-41C94C1E8B3A}" name="Column119"/>
    <tableColumn id="139" xr3:uid="{1E33FE6F-4ADA-40DD-946A-8E7339A674DF}" name="Column120"/>
    <tableColumn id="140" xr3:uid="{F3F3BBE8-8713-457E-BA63-B10DBD7602FA}" name="Column121"/>
    <tableColumn id="141" xr3:uid="{6A3B794F-8059-4D4F-BFB5-3A602B94BCB6}" name="Column122"/>
    <tableColumn id="142" xr3:uid="{DF4285B6-FB06-4B44-812A-67A1F5C2D2D0}" name="Column123"/>
    <tableColumn id="143" xr3:uid="{2CC56F6C-9585-4932-B1A0-93849A697857}" name="Column124"/>
    <tableColumn id="144" xr3:uid="{A3DC2E0E-5D92-46FF-B667-E83D2DD70702}" name="Column125"/>
    <tableColumn id="145" xr3:uid="{0B4EDD9D-0EAA-4FBE-BA24-7530D31B4A68}" name="Column126"/>
    <tableColumn id="146" xr3:uid="{279634A1-C627-481D-B5C0-9EEFC36E3ABA}" name="Column127"/>
    <tableColumn id="147" xr3:uid="{72AEBBC0-8953-4C8C-95E8-6C651203AD1B}" name="Column128"/>
    <tableColumn id="148" xr3:uid="{6BBC7C1D-CF01-4928-9A72-AD53CC4DC99E}" name="Column129"/>
    <tableColumn id="149" xr3:uid="{6BA0D2A0-4F7E-4802-9B83-C25A26B6CDE2}" name="Column130"/>
    <tableColumn id="150" xr3:uid="{0E95F727-8CF3-4DDA-BE65-A03E97267001}" name="Column131"/>
    <tableColumn id="151" xr3:uid="{C5F343A7-B0F0-404B-9E19-AAB361502A0D}" name="Column132"/>
    <tableColumn id="152" xr3:uid="{7727AD82-5A0A-4694-8495-E7CB8F1318CE}" name="Column133"/>
    <tableColumn id="153" xr3:uid="{A48BFB91-CC03-429B-8EBC-A6205B750E45}" name="Column134"/>
    <tableColumn id="154" xr3:uid="{93481A42-3776-4B83-8229-4266E03F693F}" name="Column135"/>
    <tableColumn id="155" xr3:uid="{09D7D931-5D10-43ED-9E29-BF7BB507407F}" name="Column136"/>
    <tableColumn id="156" xr3:uid="{F946B764-7D53-4870-B97F-A7103F9107AA}" name="Column137"/>
    <tableColumn id="157" xr3:uid="{66E35600-AD5B-4CCE-A94A-48997F8E20BF}" name="Column138"/>
    <tableColumn id="158" xr3:uid="{176B9028-A348-4918-98E8-02CA67833E26}" name="Column139"/>
    <tableColumn id="159" xr3:uid="{0EFE2472-31E4-43BD-B35A-5FCE567BF95E}" name="Column140"/>
    <tableColumn id="160" xr3:uid="{A0F7394D-ACA3-490A-8B1D-A45FCDA721EC}" name="Column141"/>
    <tableColumn id="161" xr3:uid="{97EBEB69-F79E-4FED-943E-7A65967E6C39}" name="Column142"/>
    <tableColumn id="162" xr3:uid="{3858ED52-9B88-49EB-B773-C6133405A009}" name="Column143"/>
    <tableColumn id="163" xr3:uid="{EBA5C7FD-3552-469B-8995-E5C310F55453}" name="Column144"/>
    <tableColumn id="164" xr3:uid="{F5F62527-C304-44FB-8CDA-0A691C96BF9D}" name="Column145"/>
    <tableColumn id="165" xr3:uid="{CF133202-A22B-41AE-9FCF-FCF1BF842153}" name="Column146"/>
    <tableColumn id="166" xr3:uid="{B3252F4A-E31E-4C4F-B5FB-73C10332F850}" name="Column147"/>
    <tableColumn id="167" xr3:uid="{A5841066-11B1-4239-A13F-AF4E5862E376}" name="Column148"/>
    <tableColumn id="168" xr3:uid="{0F49B502-62D2-4C9D-8CD4-2C2A5E32C764}" name="Column149"/>
    <tableColumn id="169" xr3:uid="{8781F0F0-3784-45EF-AE1C-F7E785A99AE9}" name="Column150"/>
    <tableColumn id="170" xr3:uid="{660F744B-650B-4C45-AEB9-C8800C1FECAC}" name="Column151"/>
    <tableColumn id="171" xr3:uid="{18349333-BE53-442D-ACFD-92D37AC0C0B1}" name="Column152"/>
    <tableColumn id="172" xr3:uid="{A9B1BA85-A4B8-4CAD-8C5D-8CC5441A2AD2}" name="Column153"/>
    <tableColumn id="173" xr3:uid="{BF8FA6F9-4A37-42C0-A7A4-3AFA03D00633}" name="Column154"/>
    <tableColumn id="174" xr3:uid="{91CC7716-6171-4664-92F5-FB5F8BCEF9FF}" name="Column155"/>
    <tableColumn id="175" xr3:uid="{FB5C2DD2-AEDB-492A-BA69-D47F6CBD9340}" name="Column156"/>
    <tableColumn id="176" xr3:uid="{9CD34D29-5F9D-4336-A8CC-F99511919831}" name="Column157"/>
    <tableColumn id="177" xr3:uid="{BB816849-BE1A-4C24-86D1-6E4CECDC9D49}" name="Column158"/>
    <tableColumn id="178" xr3:uid="{3504FA63-8D5D-421F-A93A-C4D93EC5D1FE}" name="Column159"/>
    <tableColumn id="179" xr3:uid="{55FA9D54-2F81-4E86-8D96-C7263E14A554}" name="Column160"/>
    <tableColumn id="180" xr3:uid="{3196C0D4-DAAC-4FD5-BBD2-2829AA4B6575}" name="Column161"/>
    <tableColumn id="181" xr3:uid="{033A74F8-2B35-4928-89F0-6BF7FF9296DA}" name="Column162"/>
    <tableColumn id="182" xr3:uid="{310567F3-7866-4A5E-912B-8B61AD3A8C23}" name="Column163"/>
    <tableColumn id="183" xr3:uid="{470C8CCA-A823-44E8-BDEC-CE89F2A25F39}" name="Column164"/>
    <tableColumn id="184" xr3:uid="{0B05AF8E-D737-46A3-B8D1-051BAD3DFDEE}" name="Column165"/>
    <tableColumn id="185" xr3:uid="{4F5946E0-9087-443B-8404-5DF607BF530B}" name="Column166"/>
    <tableColumn id="186" xr3:uid="{AA8F75F9-8920-476E-BFD5-9BF2681D30F3}" name="Column167"/>
    <tableColumn id="187" xr3:uid="{B12EDB18-99E2-4353-906D-700549664BEF}" name="Column168"/>
    <tableColumn id="188" xr3:uid="{D850F20C-9F92-4BA5-B623-99E1FED54E5C}" name="Column169"/>
    <tableColumn id="189" xr3:uid="{A7D01F3D-8047-42FC-B4DF-9E72F326E812}" name="Column170"/>
    <tableColumn id="190" xr3:uid="{4EB93B53-2D54-4FB7-8AEA-9E3F25E41FD6}" name="Column171"/>
    <tableColumn id="191" xr3:uid="{B83F7E98-8790-475B-BC1A-809580E9B36B}" name="Column172"/>
    <tableColumn id="192" xr3:uid="{FBF74D7B-5944-48B9-81FC-C68C7ED9782B}" name="Column173"/>
    <tableColumn id="193" xr3:uid="{B939804A-F997-4807-8A79-7D651025F1B4}" name="Column174"/>
    <tableColumn id="194" xr3:uid="{E2A07FB1-FF86-4E35-898F-E776C381B3F4}" name="Column175"/>
    <tableColumn id="195" xr3:uid="{48FB2775-E0A2-4126-95F9-789068C405A9}" name="Column176"/>
    <tableColumn id="196" xr3:uid="{16A192FA-CF1D-44F5-A6CA-82F8CA798CB3}" name="Column177"/>
    <tableColumn id="197" xr3:uid="{CCADA745-54CD-4115-9FBD-F801F28D5EFA}" name="Column178"/>
    <tableColumn id="198" xr3:uid="{AC22EFC1-42EF-4B61-912F-4BFD555937B3}" name="Column179"/>
    <tableColumn id="199" xr3:uid="{B4344AA7-CDDD-4A9C-BF1E-36E06BA6A12A}" name="Column180"/>
    <tableColumn id="200" xr3:uid="{EE9A58BB-D113-4B4C-A6C0-E337F9853AB5}" name="Column181"/>
    <tableColumn id="201" xr3:uid="{F6FAF9A3-C981-4C86-A940-5356C5355C8F}" name="Column182"/>
    <tableColumn id="202" xr3:uid="{313989FA-A17C-4619-82EE-FC9B30AF884E}" name="Column183"/>
    <tableColumn id="203" xr3:uid="{8646EEAE-7335-445F-BD14-E8F438E9420F}" name="Column184"/>
    <tableColumn id="204" xr3:uid="{A02CBC2C-C9A3-4810-832A-3D8E13B02B44}" name="Column185"/>
    <tableColumn id="205" xr3:uid="{CE94F1D9-E729-47AA-9827-2D2E4FFF6A78}" name="Column186"/>
    <tableColumn id="206" xr3:uid="{1F0EBBBE-F7F4-47AF-A757-B39DFCE4AB63}" name="Column187"/>
    <tableColumn id="207" xr3:uid="{EAA8BA46-C483-416B-A5A9-EAF5C38F6D13}" name="Column188"/>
    <tableColumn id="208" xr3:uid="{EE7B681E-3024-4469-B3D2-54127CD187A5}" name="Column189"/>
    <tableColumn id="209" xr3:uid="{FD08ECA9-6A90-4544-A418-CCBC1C02A1DC}" name="Column190"/>
    <tableColumn id="210" xr3:uid="{DF9E1B6A-C0CF-49F0-A62A-8D852EBB5749}" name="Column191"/>
    <tableColumn id="211" xr3:uid="{CB780B59-0DF1-43BD-A795-346A7775A676}" name="Column192"/>
    <tableColumn id="212" xr3:uid="{C36BFC0D-8B60-4441-9833-804C7104E323}" name="Column193"/>
    <tableColumn id="213" xr3:uid="{FB3C23B8-7EDE-4BAD-9F7B-59AD677DC6E0}" name="Column194"/>
    <tableColumn id="214" xr3:uid="{441F92FD-CDB4-47CA-9BE2-790CD9FAF32A}" name="Column195"/>
    <tableColumn id="215" xr3:uid="{367C018F-6661-4894-A8A3-CE8C171EDFA0}" name="Column196"/>
    <tableColumn id="216" xr3:uid="{692F93BF-3FFD-46FE-8141-4AAFD77341B5}" name="Column197"/>
    <tableColumn id="217" xr3:uid="{E2D3FF62-0D20-49D3-8B8C-0A655BE58AB7}" name="Column198"/>
    <tableColumn id="218" xr3:uid="{DC508885-E509-4BA5-9C7F-2D2A04667077}" name="Column199"/>
    <tableColumn id="219" xr3:uid="{FF4C965E-179F-4288-A541-B314ACCAB5DF}" name="Column200"/>
    <tableColumn id="220" xr3:uid="{4107CA8A-3769-4FB3-BF5C-743966E9E1D9}" name="Column201"/>
    <tableColumn id="221" xr3:uid="{AC6C7137-6312-4154-A325-5572FDF83F9A}" name="Column202"/>
    <tableColumn id="222" xr3:uid="{26ED539A-BC81-4235-ACA0-1B90C535829A}" name="Column203"/>
    <tableColumn id="223" xr3:uid="{6CD97E6A-DE81-47AB-A3F2-EC5E6D475E53}" name="Column204"/>
    <tableColumn id="224" xr3:uid="{552D5694-6B79-4FF6-8588-041CF1B8718F}" name="Column205"/>
    <tableColumn id="225" xr3:uid="{AF8CD870-2861-4DE6-A253-43C1620B8DC2}" name="Column206"/>
    <tableColumn id="226" xr3:uid="{C46C2862-250B-4CBC-BED4-B0E80DA445FD}" name="Column207"/>
    <tableColumn id="227" xr3:uid="{E8604F11-8EAA-4F59-8C83-F0F6C399EAC6}" name="Column208"/>
    <tableColumn id="228" xr3:uid="{B0799A11-DF33-4793-A5C8-781B2ECEF186}" name="Column209"/>
    <tableColumn id="229" xr3:uid="{69D8F1C6-E5D8-4D48-95D4-863AF540098D}" name="Column210"/>
    <tableColumn id="230" xr3:uid="{1A13E4D3-F029-4A8C-AAED-66B01BB47EFA}" name="Column211"/>
    <tableColumn id="231" xr3:uid="{BE5DFAC1-F649-4FBD-A45A-0EAE8D9E35CB}" name="Column212"/>
    <tableColumn id="232" xr3:uid="{CDC0E80A-87FC-4ADB-B306-66D391B398D2}" name="Column213"/>
    <tableColumn id="233" xr3:uid="{E6C5E19D-A540-4107-B658-6758F31A08D6}" name="Column214"/>
    <tableColumn id="234" xr3:uid="{CE12969D-B81B-4415-B90F-533C6A807609}" name="Column215"/>
    <tableColumn id="235" xr3:uid="{794063AC-8D47-4124-8CEF-27539B5C335F}" name="Column216"/>
    <tableColumn id="236" xr3:uid="{F3506894-88A7-403B-BA04-702764914623}" name="Column217"/>
    <tableColumn id="237" xr3:uid="{8D56159D-38D2-4A3F-AF62-ACCB72595B77}" name="Column218"/>
    <tableColumn id="238" xr3:uid="{00D79C10-9323-466C-8459-F6A1B40F12F6}" name="Column219"/>
    <tableColumn id="239" xr3:uid="{96C1B918-F1C4-48F2-BB1C-B48B04DA1D31}" name="Column220"/>
    <tableColumn id="240" xr3:uid="{2F99C17E-9CD2-40A9-A3F3-53C8F60BBD30}" name="Column221"/>
    <tableColumn id="241" xr3:uid="{D5F38380-3345-4A8C-AFD3-4542E6C0565B}" name="Column222"/>
    <tableColumn id="242" xr3:uid="{88C792AE-763B-4E26-976E-6786E7F30082}" name="Column223"/>
    <tableColumn id="243" xr3:uid="{E7DD2807-A867-4F8B-B7F2-A55FC4BD42B9}" name="Column224"/>
    <tableColumn id="244" xr3:uid="{A475A47D-EC25-4049-8DF5-050773E2DCCF}" name="Column225"/>
    <tableColumn id="245" xr3:uid="{A7549753-B81B-4AF9-B5E8-D4DE0ADC3E69}" name="Column226"/>
    <tableColumn id="246" xr3:uid="{A7706E29-0304-465E-83F5-BEE0D696D8C1}" name="Column227"/>
    <tableColumn id="247" xr3:uid="{2A8F54D3-319B-4ACC-B67B-08BEB148C253}" name="Column228"/>
    <tableColumn id="248" xr3:uid="{C1C536C5-19E1-43F7-B643-7D9A3C7ACFB0}" name="Column229"/>
    <tableColumn id="249" xr3:uid="{F5CB27F8-04DC-4605-B080-B332B371DE38}" name="Column230"/>
    <tableColumn id="250" xr3:uid="{8C6CC38F-209A-4442-9C0C-1A0CC110B3A8}" name="Column231"/>
    <tableColumn id="251" xr3:uid="{9D368CCF-0490-4D01-BA6C-1858DC2F108D}" name="Column232"/>
    <tableColumn id="252" xr3:uid="{F764F549-B0F4-4E51-98B7-61E1180FC57A}" name="Column233"/>
    <tableColumn id="253" xr3:uid="{FD8EDC41-B7FC-4002-A197-A27E4B09460A}" name="Column234"/>
    <tableColumn id="254" xr3:uid="{A981CD74-4587-49FD-8BB0-1899B92CA868}" name="Column235"/>
    <tableColumn id="255" xr3:uid="{B2628992-9761-4BDD-B021-1883368D7A04}" name="Column236"/>
    <tableColumn id="256" xr3:uid="{63664BCC-5304-4A77-9F25-C3BBD9BF5B25}" name="Column237"/>
    <tableColumn id="257" xr3:uid="{E55FABED-3A53-481A-8FA9-71C572B0AD2F}" name="Column238"/>
    <tableColumn id="258" xr3:uid="{9328E3DB-1018-4307-BAA1-63543435244F}" name="Column239"/>
    <tableColumn id="259" xr3:uid="{865E1F25-7CB9-4241-8AF0-736CF878EBD5}" name="Column240"/>
    <tableColumn id="260" xr3:uid="{C5931494-E6B2-4481-B88F-B08D09612E11}" name="Column241"/>
    <tableColumn id="261" xr3:uid="{4813A37C-0C04-487A-BC63-F53DAC90DE59}" name="Column242"/>
    <tableColumn id="262" xr3:uid="{E3CE9B70-6E57-4AA0-87A6-581BE639FC8F}" name="Column243"/>
    <tableColumn id="263" xr3:uid="{E5040D19-4205-47C2-A203-27E980CB50AE}" name="Column244"/>
    <tableColumn id="264" xr3:uid="{7E541B90-6D29-4272-8947-92D56B1BB9C6}" name="Column245"/>
    <tableColumn id="265" xr3:uid="{B6343F4D-E77C-484D-8529-86BD18569C04}" name="Column246"/>
    <tableColumn id="266" xr3:uid="{68F8D12F-39F6-4497-9958-E5E58D405803}" name="Column247"/>
    <tableColumn id="267" xr3:uid="{0DBC1948-1561-4D1C-A3CA-36E123CF8091}" name="Column248"/>
    <tableColumn id="268" xr3:uid="{974232FD-5B53-41C6-8460-5164D737BD87}" name="Column249"/>
    <tableColumn id="269" xr3:uid="{B742A8F0-1DEC-4F9D-BE44-CD97AFFF406C}" name="Column250"/>
    <tableColumn id="270" xr3:uid="{06406BF7-1734-454F-8457-135112D0563E}" name="Column251"/>
    <tableColumn id="271" xr3:uid="{15CCD23C-2127-4D5C-ACBC-420856487807}" name="Column252"/>
    <tableColumn id="272" xr3:uid="{453AFCE9-42F2-4B21-9B45-F8311EE8FAAB}" name="Column253"/>
    <tableColumn id="273" xr3:uid="{F8B1CC60-C619-4287-A95D-4DFCD055C5CC}" name="Column254"/>
    <tableColumn id="274" xr3:uid="{1B229698-57AF-4672-98F9-609E4DC4F5C1}" name="Column255"/>
    <tableColumn id="275" xr3:uid="{F92C2BE1-72F6-4500-85CA-C463732A4B70}" name="Column256"/>
    <tableColumn id="276" xr3:uid="{EA02097C-E475-4A97-B852-1CDA2C7310AF}" name="Column257"/>
    <tableColumn id="277" xr3:uid="{062A6696-C590-48C0-9F1B-94E991ECB7FA}" name="Column258"/>
    <tableColumn id="278" xr3:uid="{9EDF22D1-0EA3-4C88-B224-823ED8B3EADE}" name="Column259"/>
    <tableColumn id="279" xr3:uid="{6C07CF9B-A811-493A-882A-BB3A6A696FC6}" name="Column260"/>
    <tableColumn id="280" xr3:uid="{6735ECF4-3E39-44E1-8652-FAC365A3B597}" name="Column261"/>
    <tableColumn id="281" xr3:uid="{4F7EAF71-180C-4506-A172-25E5BD722774}" name="Column262"/>
    <tableColumn id="282" xr3:uid="{218F52E8-5448-40CE-B36E-0B47EC899F0A}" name="Column263"/>
    <tableColumn id="283" xr3:uid="{0385C807-C986-4C67-AAA6-3747B8EE8006}" name="Column264"/>
    <tableColumn id="284" xr3:uid="{93E5197A-85CC-4C93-A2AD-7A6EE65C70D2}" name="Column265"/>
    <tableColumn id="285" xr3:uid="{D576D893-2B83-4455-8151-70DAC63C049B}" name="Column266"/>
    <tableColumn id="286" xr3:uid="{4BE36CCD-1662-4832-9EB7-EEA91CEDDF62}" name="Column267"/>
    <tableColumn id="287" xr3:uid="{5A22684A-53A9-4601-8D4D-328487A4AD94}" name="Column268"/>
    <tableColumn id="288" xr3:uid="{F45790C4-0EBD-439E-A0CD-A872AEDEA5E1}" name="Column269"/>
    <tableColumn id="289" xr3:uid="{9E606553-B7E0-4556-B17C-CBC47D9D6C41}" name="Column270"/>
    <tableColumn id="290" xr3:uid="{46F69F1E-EDD5-42C5-89D6-FF2D4971F472}" name="Column271"/>
    <tableColumn id="291" xr3:uid="{1BB24BFE-6750-4CE1-A9AF-DA23E5C18434}" name="Column272"/>
    <tableColumn id="292" xr3:uid="{F18CCDFD-7227-4160-BC13-D9B1FBA4E60E}" name="Column273"/>
    <tableColumn id="293" xr3:uid="{3CBB0730-4816-40A5-9F69-975CDF9E3ED2}" name="Column274"/>
    <tableColumn id="294" xr3:uid="{A8E539F3-88E6-42F2-8120-5F0E80B0DAB7}" name="Column275"/>
    <tableColumn id="295" xr3:uid="{F6AF724B-D41A-43DA-9510-FBE86DF60DF0}" name="Column276"/>
    <tableColumn id="296" xr3:uid="{8241B529-61BB-4A40-A962-E2FD4EC615FA}" name="Column277"/>
    <tableColumn id="297" xr3:uid="{52B87214-73A8-4F4F-906E-672387276684}" name="Column278"/>
    <tableColumn id="298" xr3:uid="{74109350-124C-4409-A9F5-FBECFA9713CD}" name="Column279"/>
    <tableColumn id="299" xr3:uid="{FA942E36-03D8-4A3D-B588-F039045F1061}" name="Column280"/>
    <tableColumn id="300" xr3:uid="{DF479012-AD4F-4FD0-9CAA-2BA4BD22DCC2}" name="Column281"/>
    <tableColumn id="301" xr3:uid="{0C5F786A-22D2-4BD2-B3F0-BACAA5894752}" name="Column282"/>
    <tableColumn id="302" xr3:uid="{F4E46664-3F00-4562-85BE-B5AAB28286B0}" name="Column283"/>
    <tableColumn id="303" xr3:uid="{EB7F0BC0-B3E4-47AA-BCF2-152685E59DFB}" name="Column284"/>
    <tableColumn id="304" xr3:uid="{FDC035A5-514B-4577-ABD0-E0D24AF59913}" name="Column285"/>
    <tableColumn id="305" xr3:uid="{EEDBB9D6-F958-48DE-A041-EC890908D9F7}" name="Column286"/>
    <tableColumn id="306" xr3:uid="{96197B97-B393-4DFA-8D7F-26D7820D8FDA}" name="Column287"/>
    <tableColumn id="307" xr3:uid="{D6462439-143B-44CC-A676-A5A9663CA3A2}" name="Column288"/>
    <tableColumn id="308" xr3:uid="{4B0BECA6-F16B-4DDB-8B06-CADE222DA423}" name="Column289"/>
    <tableColumn id="309" xr3:uid="{3971D236-C35A-489F-AA0C-1994D97E1AD5}" name="Column290"/>
    <tableColumn id="310" xr3:uid="{A458F3BD-8303-41AE-8819-A1AF9579F17B}" name="Column291"/>
    <tableColumn id="311" xr3:uid="{A7F08AE0-2BEA-4E60-9DBF-D4EC172B7D8E}" name="Column292"/>
    <tableColumn id="312" xr3:uid="{6175F259-B6CE-421E-8988-BF1B73C739BC}" name="Column293"/>
    <tableColumn id="313" xr3:uid="{680D9A78-D6E5-4D1C-A9BE-9EA2456BEF69}" name="Column294"/>
    <tableColumn id="314" xr3:uid="{82AAF9BB-35D6-413A-81DB-8590D8BC26D4}" name="Column295"/>
    <tableColumn id="315" xr3:uid="{2AA94C9F-8411-4A22-BDF8-26E0AED26DCB}" name="Column296"/>
    <tableColumn id="316" xr3:uid="{F0BC4B30-4A28-4539-B1A1-BFC1C94BD40A}" name="Column297"/>
    <tableColumn id="317" xr3:uid="{3BFDBD4E-0C74-43E4-AACE-73F42030F1D6}" name="Column298"/>
    <tableColumn id="318" xr3:uid="{FA7213C9-AE87-451F-81A7-C76FCA9F2731}" name="Column299"/>
    <tableColumn id="319" xr3:uid="{72EFA6ED-9139-4F8C-A79B-B8551BA50DCE}" name="Column300"/>
    <tableColumn id="320" xr3:uid="{836609A7-EB44-4AF7-BF3D-F555ACA0FA66}" name="Column301"/>
    <tableColumn id="321" xr3:uid="{CDA392DC-16D3-4F89-8D6E-16BDE8FB8EE9}" name="Column302"/>
    <tableColumn id="322" xr3:uid="{FB71C047-9970-4B3D-BB2F-DDD422D6BD0F}" name="Column303"/>
    <tableColumn id="323" xr3:uid="{E4FB5D2C-C607-4FE7-ADCB-7306CECFED8F}" name="Column304"/>
    <tableColumn id="324" xr3:uid="{04688ABD-1B97-4FF0-B47A-DC7E2CF63663}" name="Column305"/>
    <tableColumn id="325" xr3:uid="{1F8B5183-E294-4C56-BCB9-CF62170CE5B4}" name="Column306"/>
    <tableColumn id="326" xr3:uid="{944C209C-8A5F-409F-9980-B9E64CBDB568}" name="Column307"/>
    <tableColumn id="327" xr3:uid="{9A2C3968-E66F-49BC-8308-977E08AB39F0}" name="Column308"/>
    <tableColumn id="328" xr3:uid="{CE2D61B2-9AFD-4A71-B369-19A1CD5955E1}" name="Column309"/>
    <tableColumn id="329" xr3:uid="{42DDA2A7-62A1-41A2-B0C0-7AE9FAEFD4D5}" name="Column310"/>
    <tableColumn id="330" xr3:uid="{F06CD731-C1B6-454F-942C-FEB9171A74B1}" name="Column311"/>
    <tableColumn id="331" xr3:uid="{918D072A-2BA7-4730-84DC-B2B128DE1502}" name="Column312"/>
    <tableColumn id="332" xr3:uid="{D194821B-75C0-40C5-82B9-99722F1717BA}" name="Column313"/>
    <tableColumn id="333" xr3:uid="{31D502B8-E3FA-4746-AE55-4FF4D8CFDB11}" name="Column314"/>
    <tableColumn id="334" xr3:uid="{2B902422-3C70-4325-A85D-F0B0F2CB1160}" name="Column315"/>
    <tableColumn id="335" xr3:uid="{48D9CBA2-DDD5-46EC-B294-86ACED910293}" name="Column316"/>
    <tableColumn id="336" xr3:uid="{68E96321-6B5F-4105-BFE8-AE0F072ED38A}" name="Column317"/>
    <tableColumn id="337" xr3:uid="{E0118F1B-7954-4F4A-90B4-0C641D8A0801}" name="Column318"/>
    <tableColumn id="338" xr3:uid="{48D51E75-91E7-419B-988E-B717C1A6BBBE}" name="Column319"/>
    <tableColumn id="339" xr3:uid="{DD9F8D76-8C98-443C-95D7-A81F7C6F7056}" name="Column320"/>
    <tableColumn id="340" xr3:uid="{7DDB65F2-E530-4B27-85F0-9CDEEEC359F3}" name="Column321"/>
    <tableColumn id="341" xr3:uid="{8DB4FA1C-227A-4772-95AE-5A13C528366F}" name="Column322"/>
    <tableColumn id="342" xr3:uid="{2CC9CFF7-A064-44C4-8E1E-2E9C76924E3A}" name="Column323"/>
    <tableColumn id="343" xr3:uid="{D5D2F75A-308E-47EF-869E-EB1B3A472BD4}" name="Column324"/>
    <tableColumn id="344" xr3:uid="{ED03E486-766B-4C3A-8941-2D24F8834BDE}" name="Column325"/>
    <tableColumn id="345" xr3:uid="{BEA1AD6F-420C-4C8D-AF99-59E51EED0BC0}" name="Column326"/>
    <tableColumn id="346" xr3:uid="{0D14B5A4-7DC5-4345-8ED6-E4804B805FDA}" name="Column327"/>
    <tableColumn id="347" xr3:uid="{11DAA9F0-DE0F-454E-A2A2-F3FFAB7EDD55}" name="Column328"/>
    <tableColumn id="348" xr3:uid="{5D2F4D0D-30F5-4656-B89C-E6D6BA87A129}" name="Column329"/>
    <tableColumn id="349" xr3:uid="{8A5C6915-9679-431B-9D0C-1A11C28A5E83}" name="Column330"/>
    <tableColumn id="350" xr3:uid="{949FAD63-8BBB-4325-B5DB-E1DDD4E2C214}" name="Column331"/>
    <tableColumn id="351" xr3:uid="{3CFE160A-60FA-442A-A39E-150426AC2EB3}" name="Column332"/>
    <tableColumn id="352" xr3:uid="{F1D8C71D-B1D8-4BD9-9C6B-BA5FDFB4CF5F}" name="Column333"/>
    <tableColumn id="353" xr3:uid="{7E547EB0-04BE-4273-9256-C1FF5497D47C}" name="Column334"/>
    <tableColumn id="354" xr3:uid="{6689B443-2E44-43D2-9715-871EBF7DF24D}" name="Column335"/>
    <tableColumn id="355" xr3:uid="{558E1D09-CF4E-4BBA-BCD2-D3BEDF7C09A3}" name="Column336"/>
    <tableColumn id="356" xr3:uid="{F98DB3FB-78AA-4C76-9CA0-FD4E48A638DB}" name="Column337"/>
    <tableColumn id="357" xr3:uid="{FC3B961D-5290-4D56-82D1-08F16BF300C9}" name="Column338"/>
    <tableColumn id="358" xr3:uid="{3753B32A-90C1-4ABC-ADF6-A1760EF1CDA1}" name="Column339"/>
    <tableColumn id="359" xr3:uid="{BC6252C7-88B0-4DCA-A9A6-DDDCBA692EBD}" name="Column340"/>
    <tableColumn id="360" xr3:uid="{5E2B54C1-441E-406A-ACAE-8D41F5159DF4}" name="Column341"/>
    <tableColumn id="361" xr3:uid="{8A0675B9-C083-4BC2-A9EA-6206B16AEFAE}" name="Column342"/>
    <tableColumn id="362" xr3:uid="{6B0EABDF-6227-4414-93AD-9DBD66E518E5}" name="Column343"/>
    <tableColumn id="363" xr3:uid="{5923B679-6807-4029-BD67-F406632E79E0}" name="Column344"/>
    <tableColumn id="364" xr3:uid="{31348DFA-7B8C-454C-8680-D229AF232E9A}" name="Column345"/>
    <tableColumn id="365" xr3:uid="{ACB394D6-13D6-4FE9-813D-2978771F0C34}" name="Column346"/>
    <tableColumn id="366" xr3:uid="{F13D8CF6-DFA5-4779-B4AA-11CB9F7D369F}" name="Column347"/>
    <tableColumn id="367" xr3:uid="{035669AD-EB85-4C22-AA1A-CAF03B047539}" name="Column348"/>
    <tableColumn id="368" xr3:uid="{FF41925B-922C-4C6B-9EBB-80034070AA0B}" name="Column349"/>
    <tableColumn id="369" xr3:uid="{0C3DB4A1-96F6-481D-BBF3-FF523F6A985A}" name="Column350"/>
    <tableColumn id="370" xr3:uid="{6B4CB45D-E907-4D92-86BA-FBB5E443861E}" name="Column351"/>
    <tableColumn id="371" xr3:uid="{DB951BF4-765E-492A-8354-93DD0C7AC333}" name="Column352"/>
    <tableColumn id="372" xr3:uid="{5BD11E51-B649-4CCB-853C-DFF17C1D2BBA}" name="Column353"/>
    <tableColumn id="373" xr3:uid="{51A98333-B988-4728-87CD-824B4ACAF3ED}" name="Column354"/>
    <tableColumn id="374" xr3:uid="{3BB92D53-6E21-4EA1-92CB-206613FBCA37}" name="Column355"/>
    <tableColumn id="375" xr3:uid="{2ECAA578-B6EA-4F17-8AB9-0CFBB4556985}" name="Column356"/>
    <tableColumn id="376" xr3:uid="{99DC6A18-06ED-4908-81C8-6B7A25EE88EC}" name="Column357"/>
    <tableColumn id="377" xr3:uid="{41DBD906-17A1-40AB-87D8-660F9C6DA2E6}" name="Column358"/>
    <tableColumn id="378" xr3:uid="{26E6B910-D53F-42E7-8D4F-EB5BAF457FD3}" name="Column359"/>
    <tableColumn id="379" xr3:uid="{9891CDF9-08D6-493A-8AE2-D9F57A514706}" name="Column360"/>
    <tableColumn id="380" xr3:uid="{099C8FAA-F097-492E-AEFD-4D8737B75A4C}" name="Column361"/>
    <tableColumn id="381" xr3:uid="{26CC204D-18E2-4DD1-B9CD-BDF103A3FC38}" name="Column362"/>
    <tableColumn id="382" xr3:uid="{F8BDAD9B-5FAB-406F-BC6E-E91D64D55BB2}" name="Column363"/>
    <tableColumn id="383" xr3:uid="{D976D9A2-1965-4430-BCB3-F6B81D841DE8}" name="Column364"/>
    <tableColumn id="384" xr3:uid="{ACF9A25E-4F59-42A9-AEB4-6A5B26054274}" name="Column365"/>
    <tableColumn id="385" xr3:uid="{5496B785-74ED-468D-A311-2BD67B9BBC38}" name="Column366"/>
    <tableColumn id="386" xr3:uid="{4274F546-B098-4515-BED6-C83C209CCC75}" name="Column367"/>
    <tableColumn id="387" xr3:uid="{8E2524D1-AB98-45DE-A137-E9CE1B9E90BA}" name="Column368"/>
    <tableColumn id="388" xr3:uid="{48F7A8F3-34DC-4801-A9CD-1CB749F71BC9}" name="Column369"/>
    <tableColumn id="389" xr3:uid="{F9E683D6-489A-4B69-B9C2-73C3709907C2}" name="Column370"/>
    <tableColumn id="390" xr3:uid="{E15C5E91-6CE8-4F33-8130-D2BE60EA4FDC}" name="Column371"/>
    <tableColumn id="391" xr3:uid="{E1CD70CD-20B0-4F55-84DE-349C47C22CEC}" name="Column372"/>
    <tableColumn id="392" xr3:uid="{9D3EB3FD-0EB8-4249-B06B-1C22609AD537}" name="Column373"/>
    <tableColumn id="393" xr3:uid="{AD056E2A-B489-4B53-BCBB-B72EF9A53437}" name="Column374"/>
    <tableColumn id="394" xr3:uid="{3874F3C8-4BD1-4958-9B95-E7D02390E564}" name="Column375"/>
    <tableColumn id="395" xr3:uid="{477E37FF-B730-4EB9-ACE3-BA81107141DF}" name="Column376"/>
    <tableColumn id="396" xr3:uid="{7E7665A8-D99B-4A2F-9D11-6622783F05CD}" name="Column377"/>
    <tableColumn id="397" xr3:uid="{50955CD0-B88A-42D0-BADC-9EF9FBD57E29}" name="Column378"/>
    <tableColumn id="398" xr3:uid="{64177CDF-14F9-4ED5-8E6C-AC739B7521A6}" name="Column379"/>
    <tableColumn id="399" xr3:uid="{B4D384BE-1B57-43A7-B1AF-7A110FF71107}" name="Column380"/>
    <tableColumn id="400" xr3:uid="{D75DBAFA-BFF2-4588-BB16-EDAFAE21A107}" name="Column381"/>
    <tableColumn id="401" xr3:uid="{20DDAF22-8B27-404B-8385-A0F517DEB408}" name="Column382"/>
    <tableColumn id="402" xr3:uid="{191A3264-3B10-43E5-A076-66488BE620C2}" name="Column383"/>
    <tableColumn id="403" xr3:uid="{1323EC64-6AFD-429F-986A-21872FE92A71}" name="Column384"/>
    <tableColumn id="404" xr3:uid="{A2097D9F-74B3-4D25-B4C8-46879A61096E}" name="Column385"/>
    <tableColumn id="405" xr3:uid="{3C8E0E46-57E1-4D25-897C-F1746142309F}" name="Column386"/>
    <tableColumn id="406" xr3:uid="{59FB04A2-447B-4620-A546-DF16003834A8}" name="Column387"/>
    <tableColumn id="407" xr3:uid="{CE9DA0D3-AF78-40DD-84DF-241C8021560B}" name="Column388"/>
    <tableColumn id="408" xr3:uid="{4BA02B43-0941-487B-BEF9-4CA5479D87AF}" name="Column389"/>
    <tableColumn id="409" xr3:uid="{4E9258A8-CF0E-42F9-88E5-04D9B099D72B}" name="Column390"/>
    <tableColumn id="410" xr3:uid="{0576539D-51DC-4333-B6F0-23876794599B}" name="Column391"/>
    <tableColumn id="411" xr3:uid="{053B40BC-DF7A-43D3-8B3B-F8C946F29468}" name="Column392"/>
    <tableColumn id="412" xr3:uid="{591D4574-37F8-4291-88A8-4E32995D01A7}" name="Column393"/>
    <tableColumn id="413" xr3:uid="{56D60DD1-CEC0-4245-9A8F-F032A363BF5E}" name="Column394"/>
    <tableColumn id="414" xr3:uid="{85C1D25F-9532-4407-BE8A-AF64F5028F7E}" name="Column395"/>
    <tableColumn id="415" xr3:uid="{C5B044A5-50E0-47ED-B611-44A6967BD306}" name="Column396"/>
    <tableColumn id="416" xr3:uid="{4D28884B-048B-42B6-9259-D44E93D9372F}" name="Column397"/>
    <tableColumn id="417" xr3:uid="{C140E8BF-A34C-4557-A154-89B998AB60DC}" name="Column398"/>
    <tableColumn id="418" xr3:uid="{974BB26F-70DF-4090-ABA3-1DA3BC4D261E}" name="Column399"/>
    <tableColumn id="419" xr3:uid="{B276260F-9928-455F-ABF0-7E29DA7CF46D}" name="Column400"/>
    <tableColumn id="420" xr3:uid="{2E10C8A3-FDC7-4945-842E-D0490B45AC56}" name="Column401"/>
    <tableColumn id="421" xr3:uid="{C8DCA71E-ABA6-41E3-BED6-D2F336F6C79F}" name="Column402"/>
    <tableColumn id="422" xr3:uid="{A6A49900-25AD-4B21-90EA-143FD171507A}" name="Column403"/>
    <tableColumn id="423" xr3:uid="{DB25FEEC-446F-4237-8CF9-9FBAD057E046}" name="Column404"/>
    <tableColumn id="424" xr3:uid="{2E58EDCB-F871-4D2C-8AC0-A9FB88805A92}" name="Column405"/>
    <tableColumn id="425" xr3:uid="{A333FEAF-3A30-42B5-9D01-44E4D4C78C25}" name="Column406"/>
    <tableColumn id="426" xr3:uid="{6DDF5211-09BC-482E-9F10-0E50301D66EA}" name="Column407"/>
    <tableColumn id="427" xr3:uid="{463A021F-075D-4B25-8749-C088B80D4289}" name="Column408"/>
    <tableColumn id="428" xr3:uid="{215C4F4B-184B-4143-B8AB-6821DE9BB0D9}" name="Column409"/>
    <tableColumn id="429" xr3:uid="{B868F1DA-E79D-43E9-9A0D-328DF8F7788E}" name="Column410"/>
    <tableColumn id="430" xr3:uid="{9390B5D3-B1D2-45D3-9B1C-4D3D9A0B9AC9}" name="Column411"/>
    <tableColumn id="431" xr3:uid="{B28B1DD8-033E-4F2E-B399-786F167F1624}" name="Column412"/>
    <tableColumn id="432" xr3:uid="{863BCB81-27E2-4411-998F-5705F5893CA4}" name="Column413"/>
    <tableColumn id="433" xr3:uid="{D783B342-0C1D-4B81-A855-B210003A0F07}" name="Column414"/>
    <tableColumn id="434" xr3:uid="{6F02AA2B-F029-46F1-B712-48E4E6DCF41C}" name="Column415"/>
    <tableColumn id="435" xr3:uid="{0FD8A00E-A50A-4838-BAA8-D26952896CF1}" name="Column416"/>
    <tableColumn id="436" xr3:uid="{67875847-5639-43C3-B3B4-3A77D51FFA03}" name="Column417"/>
    <tableColumn id="437" xr3:uid="{0A1D158B-9C78-4919-91BC-5778B3819C05}" name="Column418"/>
    <tableColumn id="438" xr3:uid="{D5775144-BCFD-4D33-B784-46D359A16B9F}" name="Column419"/>
    <tableColumn id="439" xr3:uid="{ABCE87FD-70C7-4213-9B36-899C68C31D87}" name="Column420"/>
    <tableColumn id="440" xr3:uid="{C2ED5E49-6C97-4F57-9E7E-14DD6A167F03}" name="Column421"/>
    <tableColumn id="441" xr3:uid="{57D65C77-403B-4C97-8056-BF796B979897}" name="Column422"/>
    <tableColumn id="442" xr3:uid="{72F494E7-7AF2-4A53-861E-9542E36A53E9}" name="Column423"/>
    <tableColumn id="443" xr3:uid="{5891BD26-7530-4070-ABBB-574D39F0EE7A}" name="Column424"/>
    <tableColumn id="444" xr3:uid="{FE47C59C-0925-4E19-8E0D-A8A7F52BCADF}" name="Column425"/>
    <tableColumn id="445" xr3:uid="{A5896CCF-AB01-4205-BF52-76E7BC1B360F}" name="Column426"/>
    <tableColumn id="446" xr3:uid="{410D1E81-556B-4486-84F9-6AA4AD663133}" name="Column427"/>
    <tableColumn id="447" xr3:uid="{86FA65FD-234B-417F-ADA7-E5A0D31ABB0B}" name="Column428"/>
    <tableColumn id="448" xr3:uid="{A68C4272-8881-4A42-81CB-924B2F22585A}" name="Column429"/>
    <tableColumn id="449" xr3:uid="{FABF340A-D19F-4CB1-86AC-1901C4B2B3D3}" name="Column430"/>
    <tableColumn id="450" xr3:uid="{74105329-DB27-49DE-9E33-5C3788FD10E4}" name="Column431"/>
    <tableColumn id="451" xr3:uid="{E9487A26-2314-4D1B-B527-46B7108D252F}" name="Column432"/>
    <tableColumn id="452" xr3:uid="{F7D5FB34-9CDB-4E18-9988-91098489E10F}" name="Column433"/>
    <tableColumn id="453" xr3:uid="{1D936DB5-98CB-40D0-9F83-A76CE776428F}" name="Column434"/>
    <tableColumn id="454" xr3:uid="{D0C78729-34DA-465F-B795-C9FA52E95DBA}" name="Column435"/>
    <tableColumn id="455" xr3:uid="{63A3DAF4-CFCB-426D-BBE9-C0648656B0D5}" name="Column436"/>
    <tableColumn id="456" xr3:uid="{106C79AE-CF38-4A3C-BEB8-59A46DDE87CF}" name="Column437"/>
    <tableColumn id="457" xr3:uid="{42F4BD3C-6D91-4150-828B-1CA836D3D0A7}" name="Column438"/>
    <tableColumn id="458" xr3:uid="{4CE9FDC3-3C38-4B22-AB2F-230E712CA5A7}" name="Column439"/>
    <tableColumn id="459" xr3:uid="{5B084DD3-DFA3-4999-A11D-037DAE609394}" name="Column440"/>
    <tableColumn id="460" xr3:uid="{AE62BC28-8641-42BE-B0FA-3BD5C41BE975}" name="Column441"/>
    <tableColumn id="461" xr3:uid="{8EF3CDF9-BEC7-4AC2-ABC6-91FB04E3B91C}" name="Column442"/>
    <tableColumn id="462" xr3:uid="{883C4736-B49E-4528-86D4-C48CF5D523BA}" name="Column443"/>
    <tableColumn id="463" xr3:uid="{CD9451A6-D3D8-4114-A1AD-A09F3FD2EE6E}" name="Column444"/>
    <tableColumn id="464" xr3:uid="{18CA0CD6-8C28-4D67-A509-E83D4878F22B}" name="Column445"/>
    <tableColumn id="465" xr3:uid="{C2C5B86A-A1CB-41C7-9B0B-70D364089B66}" name="Column446"/>
    <tableColumn id="466" xr3:uid="{CD3CF749-230D-43E3-B905-5103BFF118DD}" name="Column447"/>
    <tableColumn id="467" xr3:uid="{CBA522DA-44A2-4867-BC3E-5A4BFDE1925B}" name="Column448"/>
    <tableColumn id="468" xr3:uid="{7BDB7082-3A62-44B6-92D4-6641614DBE98}" name="Column449"/>
    <tableColumn id="469" xr3:uid="{5D843347-5E7D-4616-B1EA-C553EAF1FCC4}" name="Column450"/>
    <tableColumn id="470" xr3:uid="{D191E3D6-D31C-445C-9DB2-FE2CFFE4D87B}" name="Column451"/>
    <tableColumn id="471" xr3:uid="{BCCCC7C3-D106-410B-83ED-783565771B3E}" name="Column452"/>
    <tableColumn id="472" xr3:uid="{08497A10-0055-40E7-8860-25B78EBDEC26}" name="Column453"/>
    <tableColumn id="473" xr3:uid="{7241B9F1-3460-462A-BE51-EFB5FE832835}" name="Column454"/>
    <tableColumn id="474" xr3:uid="{9ED731A9-FED2-4546-8D11-FFB43F34940F}" name="Column455"/>
    <tableColumn id="475" xr3:uid="{930CBD26-E4A5-406D-9089-0E6580D2F7FA}" name="Column456"/>
    <tableColumn id="476" xr3:uid="{A3A0C38F-4430-43B3-A874-95FCF53DBE92}" name="Column457"/>
    <tableColumn id="477" xr3:uid="{7236C54C-1AB6-432F-A918-3C568D2B42D8}" name="Column458"/>
    <tableColumn id="478" xr3:uid="{2B46D63B-9493-4118-A991-CA0F1F272250}" name="Column459"/>
    <tableColumn id="479" xr3:uid="{735F5C05-5790-420B-A107-51B49324EADF}" name="Column460"/>
    <tableColumn id="480" xr3:uid="{E6D4C15A-AAC1-4104-A20C-E43F26A53E34}" name="Column461"/>
    <tableColumn id="481" xr3:uid="{0AAACA24-DA60-4E57-9BC8-301DC0D1E56C}" name="Column462"/>
    <tableColumn id="482" xr3:uid="{7804C0ED-4845-46B4-8916-974578F4F6F7}" name="Column463"/>
    <tableColumn id="483" xr3:uid="{381A5D84-39B1-4E4D-A8DD-17ACC037062E}" name="Column464"/>
    <tableColumn id="484" xr3:uid="{146EA2C2-6891-483F-AAF1-0B69C672F260}" name="Column465"/>
    <tableColumn id="485" xr3:uid="{2247C925-3CE3-4F47-BE18-A3B6DA0121DD}" name="Column466"/>
    <tableColumn id="486" xr3:uid="{2CAF2663-C35C-40D7-A0DE-F00A6FECDEDB}" name="Column467"/>
    <tableColumn id="487" xr3:uid="{29B73FBB-9738-49EA-88AB-6EB884DAEF93}" name="Column468"/>
    <tableColumn id="488" xr3:uid="{27D6EF95-7363-4F75-806B-E7B5C66B4E40}" name="Column469"/>
    <tableColumn id="489" xr3:uid="{9DE75114-53B4-4615-ACC9-87ADFD8B351D}" name="Column470"/>
    <tableColumn id="490" xr3:uid="{9EFE37C3-736D-4BD6-9CCB-174D4F09F1D7}" name="Column471"/>
    <tableColumn id="491" xr3:uid="{06D709D4-6F67-4967-89C2-289C099BED67}" name="Column472"/>
    <tableColumn id="492" xr3:uid="{9D49B0A7-E53F-40AE-B8FA-0C94F0071E52}" name="Column473"/>
    <tableColumn id="493" xr3:uid="{245012ED-28CF-4718-9001-113154430F44}" name="Column474"/>
    <tableColumn id="494" xr3:uid="{CF5DF553-4E3A-407D-855E-2E10005C6D2E}" name="Column475"/>
    <tableColumn id="495" xr3:uid="{496F5F83-0959-4F71-8816-C26D7DB476A9}" name="Column476"/>
    <tableColumn id="496" xr3:uid="{C507C6C6-FDDB-4CEA-B913-FE95903E7F3A}" name="Column477"/>
    <tableColumn id="497" xr3:uid="{909EF1B8-8F4A-4EFA-AC89-486BF0A9151C}" name="Column478"/>
    <tableColumn id="498" xr3:uid="{9F35729C-0F92-48B6-BA00-0640C5ADB908}" name="Column479"/>
    <tableColumn id="499" xr3:uid="{211F57E8-0ACC-48F1-9527-2A6AD1C6F99A}" name="Column480"/>
    <tableColumn id="500" xr3:uid="{55021328-DA47-4484-A79C-A48E45171C23}" name="Column481"/>
    <tableColumn id="501" xr3:uid="{27726128-E3FC-4B68-ABDF-E51940ABA0DB}" name="Column482"/>
    <tableColumn id="502" xr3:uid="{F2D77059-2F96-4F6C-9099-2C5F5FD547DE}" name="Column483"/>
    <tableColumn id="503" xr3:uid="{611BA4B0-DF3E-4C45-8004-CD85742A81DA}" name="Column484"/>
    <tableColumn id="504" xr3:uid="{1262996F-070C-40FD-8F05-511C99650AE9}" name="Column485"/>
    <tableColumn id="505" xr3:uid="{EAEEA23D-C38E-43C4-9964-D60241E95289}" name="Column486"/>
    <tableColumn id="506" xr3:uid="{0AD56DCE-C5BA-408D-BA41-12CE78D88952}" name="Column487"/>
    <tableColumn id="507" xr3:uid="{07B6D772-7E14-4087-A33B-73F127E6D2D8}" name="Column488"/>
    <tableColumn id="508" xr3:uid="{9E26F1BD-EE68-4AB5-AFC3-2B71707C2B67}" name="Column489"/>
    <tableColumn id="509" xr3:uid="{0E62D3C7-F9B6-415A-B2D2-C599544C863D}" name="Column490"/>
    <tableColumn id="510" xr3:uid="{011B6E17-3F0A-4D85-988F-288C4C2A6DBE}" name="Column491"/>
    <tableColumn id="511" xr3:uid="{00CE90D4-C12D-4423-A2FD-CFF499DA3B25}" name="Column492"/>
    <tableColumn id="512" xr3:uid="{C898D8B7-CDAA-40E6-8275-C7A1CA629BA6}" name="Column493"/>
    <tableColumn id="513" xr3:uid="{7E51FAC9-DAAE-432D-BB93-E49FDAB07AF4}" name="Column494"/>
    <tableColumn id="514" xr3:uid="{EEC62026-8E7A-4091-A103-4AFAB18663C9}" name="Column495"/>
    <tableColumn id="515" xr3:uid="{4D0295DB-1F36-4E99-8799-8BB29AD0AAF0}" name="Column496"/>
    <tableColumn id="516" xr3:uid="{A693596F-A0F5-41D9-A5E7-5ADA713391D6}" name="Column497"/>
    <tableColumn id="517" xr3:uid="{F4C6C907-A29D-4A4B-ADD6-7DCCC2C1F1FF}" name="Column498"/>
    <tableColumn id="518" xr3:uid="{41F5FCCF-4F92-4509-929B-24E081CEC932}" name="Column499"/>
    <tableColumn id="519" xr3:uid="{EF7B1AAA-C5D3-4E6A-BE49-CF9AA0ECB05B}" name="Column500"/>
    <tableColumn id="520" xr3:uid="{A7CB4DB1-1495-4876-A079-206A01EA9949}" name="Column501"/>
    <tableColumn id="521" xr3:uid="{56ADE36D-9739-42A1-BD53-88423635ED51}" name="Column502"/>
    <tableColumn id="522" xr3:uid="{18B659BC-145E-455E-92E4-3840322C9920}" name="Column503"/>
    <tableColumn id="523" xr3:uid="{C3D20544-D776-4E3D-B5CF-52AC3B738EFA}" name="Column504"/>
    <tableColumn id="524" xr3:uid="{6C0B3E3C-C3D2-4B33-B53B-87DE67760E76}" name="Column505"/>
    <tableColumn id="525" xr3:uid="{C4F2A2EE-5123-417D-A4D5-3C17698D4596}" name="Column506"/>
    <tableColumn id="526" xr3:uid="{ACC39899-FAA6-4F1F-9807-7F5976E1EF92}" name="Column507"/>
    <tableColumn id="527" xr3:uid="{6C6DE6EC-6994-4C70-9BD3-6A1754A5D1C4}" name="Column508"/>
    <tableColumn id="528" xr3:uid="{3C231433-116F-4122-8A06-DDD2EE9C31E2}" name="Column509"/>
    <tableColumn id="529" xr3:uid="{99FCDEE9-4377-4EC9-AE69-A694E782F493}" name="Column510"/>
    <tableColumn id="530" xr3:uid="{936EF201-5516-4E0F-AF1B-972ABDEDD68B}" name="Column511"/>
    <tableColumn id="531" xr3:uid="{F80E4CB4-24A1-46F7-9C23-F61050CEB0A6}" name="Column512"/>
    <tableColumn id="532" xr3:uid="{363CF3C6-3D2E-4F74-AD77-29F53937D25A}" name="Column513"/>
    <tableColumn id="533" xr3:uid="{1CFA7A8C-15A5-46E7-BD49-9204D85A5FAF}" name="Column514"/>
    <tableColumn id="534" xr3:uid="{75D839D2-0D6E-4C44-A9CE-66B27BB520DC}" name="Column515"/>
    <tableColumn id="535" xr3:uid="{3D307E2A-8C6E-4BAB-9D66-5293313FE621}" name="Column516"/>
    <tableColumn id="536" xr3:uid="{8E999D39-768F-4DF3-BE12-17DFD5E96176}" name="Column517"/>
    <tableColumn id="537" xr3:uid="{15689EB4-3C65-4036-8D38-57D2B4AADDF3}" name="Column518"/>
    <tableColumn id="538" xr3:uid="{B55D18A4-36AF-4D35-A045-124082DB10B5}" name="Column519"/>
    <tableColumn id="539" xr3:uid="{6227EE6B-491A-4973-91B6-DB6DCF83CEFF}" name="Column520"/>
    <tableColumn id="540" xr3:uid="{076B102C-54B8-4919-9F6A-182621DA20D2}" name="Column521"/>
    <tableColumn id="541" xr3:uid="{4590892A-3854-49CF-9E02-B9D6988FA12F}" name="Column522"/>
    <tableColumn id="542" xr3:uid="{734494D0-50F0-49AC-9E8E-07211166E1EE}" name="Column523"/>
    <tableColumn id="543" xr3:uid="{EBED748E-117A-484A-9203-25F5F29C8A7F}" name="Column524"/>
    <tableColumn id="544" xr3:uid="{3401EC23-BF13-4401-BF2A-B83A8A9D10CC}" name="Column525"/>
    <tableColumn id="545" xr3:uid="{CDB7BEFF-3C2A-44DD-AE30-73EA81E03144}" name="Column526"/>
    <tableColumn id="546" xr3:uid="{8E1FC41A-E3BB-40FB-82E5-F0C104AF21EA}" name="Column527"/>
    <tableColumn id="547" xr3:uid="{733BE5D0-6E0D-4523-B01C-303F1C21AE72}" name="Column528"/>
    <tableColumn id="548" xr3:uid="{822E8622-6DCA-48CD-8E6D-72B29AF27B8B}" name="Column529"/>
    <tableColumn id="549" xr3:uid="{E3C58040-A3E3-4EFD-9D89-7185142754E5}" name="Column530"/>
    <tableColumn id="550" xr3:uid="{246C4B1C-3084-4333-BA46-B47B5C9E44D3}" name="Column531"/>
    <tableColumn id="551" xr3:uid="{8D4977E1-F234-46C4-8F56-847B27F7B46B}" name="Column532"/>
    <tableColumn id="552" xr3:uid="{492257E9-A115-44AB-B887-49D93D095B82}" name="Column533"/>
    <tableColumn id="553" xr3:uid="{31A4A3E2-4F54-41A3-9D38-842CC02CC9B4}" name="Column534"/>
    <tableColumn id="554" xr3:uid="{10771EF7-80A6-4ECF-9C1A-9BAC210DF7CB}" name="Column535"/>
    <tableColumn id="555" xr3:uid="{A9A1B1B6-A4EE-43C7-8F24-E79383E301ED}" name="Column536"/>
    <tableColumn id="556" xr3:uid="{409710BE-CCCC-4E72-9685-2DC62C5EE688}" name="Column537"/>
    <tableColumn id="557" xr3:uid="{7EB1A38A-16DE-4AA9-8CD9-C4C75D1A68A9}" name="Column538"/>
    <tableColumn id="558" xr3:uid="{D832DA2D-9E48-4C17-AFFC-38A01263B687}" name="Column539"/>
    <tableColumn id="559" xr3:uid="{3904D5EE-B8FC-4FBC-8C9A-1B1BBBFBD830}" name="Column540"/>
    <tableColumn id="560" xr3:uid="{D7710151-3B5A-41EB-8EBF-6A7055E9FD18}" name="Column541"/>
    <tableColumn id="561" xr3:uid="{FD14562B-F08E-49DD-98EA-0F1BEE38066C}" name="Column542"/>
    <tableColumn id="562" xr3:uid="{BA0F3040-BFE4-4A1C-950E-5814DD648551}" name="Column543"/>
    <tableColumn id="563" xr3:uid="{79C5B4C1-15BC-4B6A-8203-B725A97CFF48}" name="Column544"/>
    <tableColumn id="564" xr3:uid="{7E751DF3-9D44-42C8-8979-4CB90FA944A5}" name="Column545"/>
    <tableColumn id="565" xr3:uid="{98349F20-77B1-401F-A442-EC2CFBB08B79}" name="Column546"/>
    <tableColumn id="566" xr3:uid="{1B717492-6F0C-4747-AEF2-D7EB4B933414}" name="Column547"/>
    <tableColumn id="567" xr3:uid="{F123753F-A62E-4574-B41E-E132A4F02182}" name="Column548"/>
    <tableColumn id="568" xr3:uid="{CC056D01-6890-4D7D-93AE-BD4CD0633B77}" name="Column549"/>
    <tableColumn id="569" xr3:uid="{116F8A49-9FDF-41CA-BB2C-614EC0270FD3}" name="Column550"/>
    <tableColumn id="570" xr3:uid="{DAB510D5-0C68-4970-93E8-6FA51FA3B40F}" name="Column551"/>
    <tableColumn id="571" xr3:uid="{D5B4B2EA-ECE8-4C7D-BBD5-781C8C81E348}" name="Column552"/>
    <tableColumn id="572" xr3:uid="{4CEF2276-882B-4B37-A1C1-F22F9DF93407}" name="Column553"/>
    <tableColumn id="573" xr3:uid="{2A0F06DC-3436-4DF7-98A5-C4C8AB1F78E7}" name="Column554"/>
    <tableColumn id="574" xr3:uid="{2D6A0479-4ECB-40C9-BC14-66D6E6C396EC}" name="Column555"/>
    <tableColumn id="575" xr3:uid="{401CC933-39F9-40F9-BDCD-C8CC37D6063D}" name="Column556"/>
    <tableColumn id="576" xr3:uid="{47B2329A-09C6-472B-B681-687E9A4679E8}" name="Column557"/>
    <tableColumn id="577" xr3:uid="{40AC9940-CC01-42B4-BE27-20207896A4D0}" name="Column558"/>
    <tableColumn id="578" xr3:uid="{114DD84F-D88B-481C-BB95-96EF3BA6E892}" name="Column559"/>
    <tableColumn id="579" xr3:uid="{2F473135-DEDC-4CB3-9716-8F0F6044F25C}" name="Column560"/>
    <tableColumn id="580" xr3:uid="{4E9E85A3-F0AE-4520-A02C-1180AB10DFA1}" name="Column561"/>
    <tableColumn id="581" xr3:uid="{85E1FAC8-7848-4002-AB0B-744ABF75D970}" name="Column562"/>
    <tableColumn id="582" xr3:uid="{B26A69B4-FF4C-4C9F-BD8E-9A064E6ED8D7}" name="Column563"/>
    <tableColumn id="583" xr3:uid="{D8246E8B-A586-4012-AD07-DBC515253B9A}" name="Column564"/>
    <tableColumn id="584" xr3:uid="{DA19D9D5-55EE-4A80-9443-565FF4842C96}" name="Column565"/>
    <tableColumn id="585" xr3:uid="{2370CE1C-0EBB-471A-A0D0-7C087BE69CB1}" name="Column566"/>
    <tableColumn id="586" xr3:uid="{07A37250-EA13-4D12-B8F9-560B2D3C0A0F}" name="Column567"/>
    <tableColumn id="587" xr3:uid="{3DD3DED6-2A44-4E33-8428-C64FD898B020}" name="Column568"/>
    <tableColumn id="588" xr3:uid="{5FA32F21-C85F-4E9F-A0D2-2489CCD70574}" name="Column569"/>
    <tableColumn id="589" xr3:uid="{71FE6B73-9882-4150-BD9C-D4812EB7385D}" name="Column570"/>
    <tableColumn id="590" xr3:uid="{234C0ACD-E3B3-4A75-B1CA-864FC0CDB1C0}" name="Column571"/>
    <tableColumn id="591" xr3:uid="{380D2819-F27F-4C07-B2EA-9B1A4CAC4743}" name="Column572"/>
    <tableColumn id="592" xr3:uid="{78905527-0135-4541-8649-6432E455537B}" name="Column573"/>
    <tableColumn id="593" xr3:uid="{E57689FF-E920-4319-BF67-01B953E89EEC}" name="Column574"/>
    <tableColumn id="594" xr3:uid="{849D2A68-D90B-4B92-98E9-C31D047EA469}" name="Column575"/>
    <tableColumn id="595" xr3:uid="{2D3A83A0-84D9-4CCE-9ED8-FBD00F510D37}" name="Column576"/>
    <tableColumn id="596" xr3:uid="{84C3B339-7D24-4664-BE08-4A90736CC2D7}" name="Column577"/>
    <tableColumn id="597" xr3:uid="{4BCA62F3-8D08-403A-8FAB-57A2497F42BB}" name="Column578"/>
    <tableColumn id="598" xr3:uid="{241B3C9D-A0FF-4FD1-96C3-4A462CA8F362}" name="Column579"/>
    <tableColumn id="599" xr3:uid="{A674E355-43C9-4CA7-8B7B-DE1E2E0E6DF9}" name="Column580"/>
    <tableColumn id="600" xr3:uid="{9E69E724-6B68-4612-A334-417A22597D54}" name="Column581"/>
    <tableColumn id="601" xr3:uid="{B5ADA513-D813-4B21-A564-4704E549F65A}" name="Column582"/>
    <tableColumn id="602" xr3:uid="{650E837C-E78F-470D-ABF3-44AB63E7BE89}" name="Column583"/>
    <tableColumn id="603" xr3:uid="{C5D01132-280F-4C26-9C85-5DA3F9B97E6D}" name="Column584"/>
    <tableColumn id="604" xr3:uid="{30F8E23A-1E90-4983-92A4-E824BAF5617D}" name="Column585"/>
    <tableColumn id="605" xr3:uid="{324BF2F2-77D4-48BB-85D3-3C74D8DDD4B5}" name="Column586"/>
    <tableColumn id="606" xr3:uid="{E95AB456-8583-4320-98E5-BB0C1094C42A}" name="Column587"/>
    <tableColumn id="607" xr3:uid="{7D336543-3742-42C3-B747-A9D30B21CD40}" name="Column588"/>
    <tableColumn id="608" xr3:uid="{DA56AA2D-2BB1-45CE-8BFE-FDFBD5245130}" name="Column589"/>
    <tableColumn id="609" xr3:uid="{4263C796-EAAF-4B85-AAC7-E162A17C1D7B}" name="Column590"/>
    <tableColumn id="610" xr3:uid="{811E1A40-0875-4021-9CB5-BCAA5B34CC2D}" name="Column591"/>
    <tableColumn id="611" xr3:uid="{4A894693-3199-413F-856D-C6CA9509459B}" name="Column592"/>
    <tableColumn id="612" xr3:uid="{89536A54-AA9C-472D-BAF4-65325EBA7831}" name="Column593"/>
    <tableColumn id="613" xr3:uid="{A20C9303-4D7D-4FD3-ACF1-D4A11D450F21}" name="Column594"/>
    <tableColumn id="614" xr3:uid="{CBB34402-A3D1-499A-B972-20BAFF147B1C}" name="Column595"/>
    <tableColumn id="615" xr3:uid="{F332AA05-5FA6-419D-AAED-53018F76C302}" name="Column596"/>
    <tableColumn id="616" xr3:uid="{386083BB-1BA9-479A-87A1-2296D74F77B4}" name="Column597"/>
    <tableColumn id="617" xr3:uid="{D170298A-9F60-4079-A607-1BE8FA822EC5}" name="Column598"/>
    <tableColumn id="618" xr3:uid="{6F333C51-1471-429E-AE33-7BC40F2337B1}" name="Column599"/>
    <tableColumn id="619" xr3:uid="{6FCDAEBA-0408-4263-92FD-154159022810}" name="Column600"/>
    <tableColumn id="620" xr3:uid="{519F39EF-9CE5-4B78-A9CB-15423F8181FD}" name="Column601"/>
    <tableColumn id="621" xr3:uid="{D630B6D3-18A1-4BDF-965D-5BE7FE79DDDB}" name="Column602"/>
    <tableColumn id="622" xr3:uid="{C19B1420-3A00-477B-8998-16F5B26B4FA0}" name="Column603"/>
    <tableColumn id="623" xr3:uid="{489DB387-C9D5-4CA4-9D4B-0813016373DC}" name="Column604"/>
    <tableColumn id="624" xr3:uid="{52E5A9F2-28FF-46C7-9043-021DF46200B0}" name="Column605"/>
    <tableColumn id="625" xr3:uid="{A2A5ABF4-E0EF-458D-9A8E-6EF1D05A943E}" name="Column606"/>
    <tableColumn id="626" xr3:uid="{7EF8D0A8-8F12-4DD5-8A33-C34BE11A306D}" name="Column607"/>
    <tableColumn id="627" xr3:uid="{C50F73B9-B266-4D5B-B341-5F8FA58584D2}" name="Column608"/>
    <tableColumn id="628" xr3:uid="{839A6245-DAF3-4F69-8EB3-D0710DFF8DEB}" name="Column609"/>
    <tableColumn id="629" xr3:uid="{C38C03BF-A11A-42D4-8D3B-831001C976BB}" name="Column610"/>
    <tableColumn id="630" xr3:uid="{8248270F-020C-494A-9B1C-F7428714443D}" name="Column611"/>
    <tableColumn id="631" xr3:uid="{D6964881-6CA0-4B8E-B76D-4290664447FD}" name="Column612"/>
    <tableColumn id="632" xr3:uid="{2DFB226E-1561-41D1-B8FA-C8E296CD0E6A}" name="Column613"/>
    <tableColumn id="633" xr3:uid="{54C0980E-9849-4038-8250-439DDA642580}" name="Column614"/>
    <tableColumn id="634" xr3:uid="{BCA27567-8525-4657-8C8E-976A7E7E4D8A}" name="Column615"/>
    <tableColumn id="635" xr3:uid="{557D5CFF-F18A-4C3C-8285-98187D5BA577}" name="Column616"/>
    <tableColumn id="636" xr3:uid="{B5FFB770-D920-419A-AE1A-9145E7FF5D06}" name="Column617"/>
    <tableColumn id="637" xr3:uid="{C92C85DE-5DB0-43ED-B329-5B84A816B746}" name="Column618"/>
    <tableColumn id="638" xr3:uid="{C5F2DED6-579C-4C26-B928-E4D78B8AFAD1}" name="Column619"/>
    <tableColumn id="639" xr3:uid="{A8B5B3C6-3850-4E86-B643-2F3F3871CF50}" name="Column620"/>
    <tableColumn id="640" xr3:uid="{29F11BC0-F7D8-4970-9EFC-F5419B049A5D}" name="Column621"/>
    <tableColumn id="641" xr3:uid="{FFE2F490-78B3-493C-A1B6-5402EC1FF5EF}" name="Column622"/>
    <tableColumn id="642" xr3:uid="{9B3F8509-11E5-498B-9936-78CA2541D05B}" name="Column623"/>
    <tableColumn id="643" xr3:uid="{A178E1B4-08AC-4D22-B011-A9377617301F}" name="Column624"/>
    <tableColumn id="644" xr3:uid="{F1F99A22-E36A-4143-8DD7-924707FEE459}" name="Column625"/>
    <tableColumn id="645" xr3:uid="{CB7ADDA7-C846-4DEA-A7EF-C1D8CB193563}" name="Column626"/>
    <tableColumn id="646" xr3:uid="{F2FDFF1C-0F76-4506-B811-9AE5AC245362}" name="Column627"/>
    <tableColumn id="647" xr3:uid="{E7BABC54-2FD3-47B4-85FF-EE97B53E68D3}" name="Column628"/>
    <tableColumn id="648" xr3:uid="{3E720846-2C94-4DF2-90B7-3C3EC9CBE93D}" name="Column629"/>
    <tableColumn id="649" xr3:uid="{A8709712-4E51-4152-BCE9-A5B67E9CE39F}" name="Column630"/>
    <tableColumn id="650" xr3:uid="{A58546E2-C718-4692-A703-EDD0D5433071}" name="Column631"/>
    <tableColumn id="651" xr3:uid="{48D3ACFC-A941-43F5-BF34-362B49E54BC3}" name="Column632"/>
    <tableColumn id="652" xr3:uid="{8DD359E2-EE59-4AEF-A8F4-BA319CBBAA44}" name="Column633"/>
    <tableColumn id="653" xr3:uid="{25681D06-EFD2-4A3B-9C38-2A50B5E9DF69}" name="Column634"/>
    <tableColumn id="654" xr3:uid="{6C555023-94BA-48B1-8FB2-C06E19CDAE58}" name="Column635"/>
    <tableColumn id="655" xr3:uid="{4C13F6B8-8CF7-4DC8-B8F9-DBF172ECAE44}" name="Column636"/>
    <tableColumn id="656" xr3:uid="{68E30932-8503-42C4-A9AD-DD91869C9EFF}" name="Column637"/>
    <tableColumn id="657" xr3:uid="{54B0DE1B-FE56-4D0E-9538-755D0E42148A}" name="Column638"/>
    <tableColumn id="658" xr3:uid="{A1027643-58E0-419D-97B4-E062193DC089}" name="Column639"/>
    <tableColumn id="659" xr3:uid="{A33334A4-7BF9-4E97-96DA-AA9EB160D2FD}" name="Column640"/>
    <tableColumn id="660" xr3:uid="{E0EBA40F-19E3-45A7-88AA-5C5DDDFCE4C6}" name="Column641"/>
    <tableColumn id="661" xr3:uid="{63995748-360A-43FD-ACC1-6243D95AD9B9}" name="Column642"/>
    <tableColumn id="662" xr3:uid="{39D4E90D-FFC9-48F1-8FC5-076B23893813}" name="Column643"/>
    <tableColumn id="663" xr3:uid="{1704DAD7-E52D-4D19-B6EC-54586B23F30A}" name="Column644"/>
    <tableColumn id="664" xr3:uid="{AA1FAC00-E6DC-425D-8ECB-14F8AE90F0B3}" name="Column645"/>
    <tableColumn id="665" xr3:uid="{F8ECCA95-9D6F-45F9-A6B2-2F4F4C6AFF16}" name="Column646"/>
    <tableColumn id="666" xr3:uid="{FD4FB2D2-1EDA-4014-BF3F-A233BD8408C7}" name="Column647"/>
    <tableColumn id="667" xr3:uid="{71A0C192-84F3-4E3A-ABF8-C5285645BFED}" name="Column648"/>
    <tableColumn id="668" xr3:uid="{1D498764-3958-4DF8-A972-EFC8BCB12A25}" name="Column649"/>
    <tableColumn id="669" xr3:uid="{19D6FE22-2E94-4F11-97B3-BB8729719DA6}" name="Column650"/>
    <tableColumn id="670" xr3:uid="{7DD31AD2-57CD-4052-BDF6-0D904FE7F754}" name="Column651"/>
    <tableColumn id="671" xr3:uid="{8C9DDB37-6684-4C88-AE79-A731CB10415A}" name="Column652"/>
    <tableColumn id="672" xr3:uid="{6C229DC4-5BEE-4200-852E-44B4C8BF241D}" name="Column653"/>
    <tableColumn id="673" xr3:uid="{936FCBFD-BF9D-4882-890A-8DAEB1668A88}" name="Column654"/>
    <tableColumn id="674" xr3:uid="{49D0E7C2-38B8-424B-B5C1-9F64AAB4D86D}" name="Column655"/>
    <tableColumn id="675" xr3:uid="{519F601B-6077-4BF2-A198-ABC473417330}" name="Column656"/>
    <tableColumn id="676" xr3:uid="{C2CA81B2-7A8C-41AD-9431-5A94FE8B6856}" name="Column657"/>
    <tableColumn id="677" xr3:uid="{6497E7FF-B924-4B9D-A7D7-4D984E5626A4}" name="Column658"/>
    <tableColumn id="678" xr3:uid="{C881784E-6BFF-4D1F-8C8E-7304DB7E7074}" name="Column659"/>
    <tableColumn id="679" xr3:uid="{F1A3474A-B310-466C-A396-7BA69744A07A}" name="Column660"/>
    <tableColumn id="680" xr3:uid="{73F66F0F-48E8-4B33-8CB0-581565CD6457}" name="Column661"/>
    <tableColumn id="681" xr3:uid="{3796B583-8AD6-4E1E-815F-1DAE89987260}" name="Column662"/>
    <tableColumn id="682" xr3:uid="{97ECF027-1909-4B7D-A8FD-609A6E61B59C}" name="Column663"/>
    <tableColumn id="683" xr3:uid="{152ADCFB-8E9D-4231-A5DC-1DEECAD970DF}" name="Column664"/>
    <tableColumn id="684" xr3:uid="{14A6D7F4-54FB-4E3D-882A-4634472F7752}" name="Column665"/>
    <tableColumn id="685" xr3:uid="{CF37EB2A-3BBD-4431-BD55-F2EF3877F29E}" name="Column666"/>
    <tableColumn id="686" xr3:uid="{F3B3D9C3-8E23-4608-AE89-5835EFCB39FD}" name="Column667"/>
    <tableColumn id="687" xr3:uid="{22BAA8C2-B315-403E-9E54-622A77DA395D}" name="Column668"/>
    <tableColumn id="688" xr3:uid="{36CEFCAB-C557-48B9-9AB7-87D5A653277C}" name="Column669"/>
    <tableColumn id="689" xr3:uid="{30DD0BAF-FEA4-45B6-93EE-4DA899CCC36F}" name="Column670"/>
    <tableColumn id="690" xr3:uid="{C893DC9F-A42E-478C-AC07-4789FDF2FDFA}" name="Column671"/>
    <tableColumn id="691" xr3:uid="{7CBA6FE0-7A1C-41DE-97B1-9D8D34C3B74C}" name="Column672"/>
    <tableColumn id="692" xr3:uid="{A83C3474-CC4E-4828-A396-3C80B5181A36}" name="Column673"/>
    <tableColumn id="693" xr3:uid="{9770ECDE-3B4F-4BBB-AD97-76BCAACDC5FA}" name="Column674"/>
    <tableColumn id="694" xr3:uid="{05785EFA-E63B-4543-B4BB-3719EC5D369B}" name="Column675"/>
    <tableColumn id="695" xr3:uid="{CAD742D1-F2D5-4EC2-B586-D2F8B560EB6A}" name="Column676"/>
    <tableColumn id="696" xr3:uid="{3DBB98ED-A4AD-4C82-ADC7-C2A41C62C1E8}" name="Column677"/>
    <tableColumn id="697" xr3:uid="{FA8643A0-E47C-49F7-9B14-81825B775551}" name="Column678"/>
    <tableColumn id="698" xr3:uid="{181CE7BB-2332-46B4-9BEC-622707A17DD6}" name="Column679"/>
    <tableColumn id="699" xr3:uid="{2C9E4DE3-D22F-4C02-845C-2F65F316D5B7}" name="Column680"/>
    <tableColumn id="700" xr3:uid="{43B0FFB7-78A8-44A8-A42E-570517BEEA3D}" name="Column681"/>
    <tableColumn id="701" xr3:uid="{3AA918A1-86E4-4F68-8075-11626963479D}" name="Column682"/>
    <tableColumn id="702" xr3:uid="{026646FF-8DB5-4C2E-8C41-35EA7D552DD4}" name="Column683"/>
    <tableColumn id="703" xr3:uid="{CA9A2B57-CB8B-4D7B-BE8E-2C1C01EA2C97}" name="Column684"/>
    <tableColumn id="704" xr3:uid="{7D48B761-B744-4C11-8EEE-2FA91594C8D5}" name="Column685"/>
    <tableColumn id="705" xr3:uid="{4A0D52B9-ACF5-4527-B29D-5365076C463A}" name="Column686"/>
    <tableColumn id="706" xr3:uid="{DAB0F4E6-FDA4-4774-A74B-5B56DEEA7872}" name="Column687"/>
    <tableColumn id="707" xr3:uid="{E56260F1-E157-4F03-BDB5-C0D3420BAEE9}" name="Column688"/>
    <tableColumn id="708" xr3:uid="{5F1BCCFC-D867-494E-96E4-2CC4D1388A45}" name="Column689"/>
    <tableColumn id="709" xr3:uid="{0691B5AB-EE2F-4DC2-900E-CCD96A28FAFF}" name="Column690"/>
    <tableColumn id="710" xr3:uid="{C1ABA5FB-E1C5-4FEA-85B8-B328B7E85109}" name="Column691"/>
    <tableColumn id="711" xr3:uid="{E570043E-DD2C-4692-8A63-A96E7D09ED17}" name="Column692"/>
    <tableColumn id="712" xr3:uid="{6E135669-FEED-46EF-8769-4530345B7355}" name="Column693"/>
    <tableColumn id="713" xr3:uid="{CCF26962-1A66-44B6-9549-818255633927}" name="Column694"/>
    <tableColumn id="714" xr3:uid="{44CD99D4-86D2-4CA4-A7AB-5687C8525203}" name="Column695"/>
    <tableColumn id="715" xr3:uid="{7A5C9AB0-DB29-48B6-8042-757C2C5C2120}" name="Column696"/>
    <tableColumn id="716" xr3:uid="{6804C654-88E1-490C-BEFA-AD247383B9D5}" name="Column697"/>
    <tableColumn id="717" xr3:uid="{35386ADE-E6F3-4869-95BF-09B4D2258777}" name="Column698"/>
    <tableColumn id="718" xr3:uid="{FE31F1D7-8E1F-4257-8930-71E901158863}" name="Column699"/>
    <tableColumn id="719" xr3:uid="{5C156EDB-2166-4097-88AA-4FD88D157052}" name="Column700"/>
    <tableColumn id="720" xr3:uid="{CD6FDA1A-BF05-411C-8576-4CAE6B3EB99A}" name="Column701"/>
    <tableColumn id="721" xr3:uid="{2FD183D0-6A8B-463F-9D11-988B26D324CA}" name="Column702"/>
    <tableColumn id="722" xr3:uid="{DBABF838-57D3-41C5-9E79-AC9CA8088DED}" name="Column703"/>
    <tableColumn id="723" xr3:uid="{E77C9CCC-503C-4C12-90D6-D2ACD91226AA}" name="Column704"/>
    <tableColumn id="724" xr3:uid="{8BA3B2F6-7EF7-42E0-9075-12948E2B3936}" name="Column705"/>
    <tableColumn id="725" xr3:uid="{71C85F50-9AD6-491A-93CD-A7726B398CD3}" name="Column706"/>
    <tableColumn id="726" xr3:uid="{3EDE2414-E657-4162-9A8F-D196E4C81815}" name="Column707"/>
    <tableColumn id="727" xr3:uid="{B26E194A-FD4F-40BC-BA52-FB7CD06AA76C}" name="Column708"/>
    <tableColumn id="728" xr3:uid="{90F62BE3-6277-438A-A009-CA7844F55B76}" name="Column709"/>
    <tableColumn id="729" xr3:uid="{B51AD0B8-8444-4FB4-9B33-C2C7BF6755C2}" name="Column710"/>
    <tableColumn id="730" xr3:uid="{CF4DBB0F-8496-4ED3-88F4-158C5F4FBEDC}" name="Column711"/>
    <tableColumn id="731" xr3:uid="{7470359D-61E7-4545-9A0E-F95AAB896A67}" name="Column712"/>
    <tableColumn id="732" xr3:uid="{E456CA85-7875-49D1-BF85-F321317434F1}" name="Column713"/>
    <tableColumn id="733" xr3:uid="{49ABD1F1-83F1-44A1-A25C-60C307AB65FB}" name="Column714"/>
    <tableColumn id="734" xr3:uid="{C0761E13-3310-4767-950E-6E88A701A0A2}" name="Column715"/>
    <tableColumn id="735" xr3:uid="{2E2ED425-380F-4B1A-A776-BE5C1DFDCB53}" name="Column716"/>
    <tableColumn id="736" xr3:uid="{E5DA9701-30D5-4944-9916-615172485140}" name="Column717"/>
    <tableColumn id="737" xr3:uid="{5B1D1359-F852-44FB-B74B-DB9D7B4D1E1F}" name="Column718"/>
    <tableColumn id="738" xr3:uid="{9733DBF8-1F69-4115-BEDD-59BF007B4848}" name="Column719"/>
    <tableColumn id="739" xr3:uid="{0E2997F3-3C36-473F-BBA2-4540BDAA762B}" name="Column720"/>
    <tableColumn id="740" xr3:uid="{66800731-760B-4CDF-ADF2-6A3E879840E0}" name="Column721"/>
    <tableColumn id="741" xr3:uid="{E35430B3-7A11-412F-B803-F91F2B7F7624}" name="Column722"/>
    <tableColumn id="742" xr3:uid="{EF3363B6-8BAA-4071-AC00-1C06F30C8FE3}" name="Column723"/>
    <tableColumn id="743" xr3:uid="{12EE84A5-F239-4F3C-9FB8-9201BBA3D2CE}" name="Column724"/>
    <tableColumn id="744" xr3:uid="{C53B6871-6CD9-45C3-8EDA-21D6D2FF1279}" name="Column725"/>
    <tableColumn id="745" xr3:uid="{AF08E869-4876-4C43-BC2E-1B05DC1CF805}" name="Column726"/>
    <tableColumn id="746" xr3:uid="{C5251CBA-C60F-4DB6-84A8-817D0A4BA480}" name="Column727"/>
    <tableColumn id="747" xr3:uid="{09C50960-B757-41FF-AB5D-0C5E714EF20D}" name="Column728"/>
    <tableColumn id="748" xr3:uid="{31934BD8-A8ED-44C0-8C04-D0D699F75486}" name="Column729"/>
    <tableColumn id="749" xr3:uid="{90942BE0-E5FB-49AA-9882-A95F2816135E}" name="Column730"/>
    <tableColumn id="750" xr3:uid="{B12B7989-8F2D-46D5-BDB8-99DFEBCA6665}" name="Column731"/>
    <tableColumn id="751" xr3:uid="{2B7376F2-71E0-435D-A612-9D1130CE957D}" name="Column732"/>
    <tableColumn id="752" xr3:uid="{57379F40-5EA5-474F-ADEC-F46B364793F7}" name="Column733"/>
    <tableColumn id="753" xr3:uid="{D8BCB264-4E1D-4E08-BFEF-A7BDC6D155C3}" name="Column734"/>
    <tableColumn id="754" xr3:uid="{2284EDF9-27EB-4538-9F80-CE3D03BA2583}" name="Column735"/>
    <tableColumn id="755" xr3:uid="{B9F4E85F-71F0-4BE0-9415-2827B687B001}" name="Column736"/>
    <tableColumn id="756" xr3:uid="{769C2470-1D85-4A7D-B30E-57C9E6A2D872}" name="Column737"/>
    <tableColumn id="757" xr3:uid="{69AAD8A4-F2A5-41C7-8F1B-2A8F57AECE8F}" name="Column738"/>
    <tableColumn id="758" xr3:uid="{094465C4-795F-4CAA-97F1-ACC0ADA24EAA}" name="Column739"/>
    <tableColumn id="759" xr3:uid="{9174595A-44FF-4320-A4A6-4C56D1A67250}" name="Column740"/>
    <tableColumn id="760" xr3:uid="{1CCB08E1-52FF-4A94-8135-D6E9CA40DE8A}" name="Column741"/>
    <tableColumn id="761" xr3:uid="{795295E3-27DA-4687-BB65-85B9F7649451}" name="Column742"/>
    <tableColumn id="762" xr3:uid="{64F59144-DB8B-4164-B227-3BAC33C2F8D3}" name="Column743"/>
    <tableColumn id="763" xr3:uid="{F9B00A51-C8EC-4848-AEAA-3C710C15CA09}" name="Column744"/>
    <tableColumn id="764" xr3:uid="{C1D29F0E-840E-4441-9B97-BCEB85B37A30}" name="Column745"/>
    <tableColumn id="765" xr3:uid="{478C0B33-12BE-4ECC-9FFD-4CF7799904CD}" name="Column746"/>
    <tableColumn id="766" xr3:uid="{CE284A4E-6B07-4340-9400-3212142A1B6B}" name="Column747"/>
    <tableColumn id="767" xr3:uid="{EADACBD3-05FF-44D0-A7A6-719DA2B5D7CC}" name="Column748"/>
    <tableColumn id="768" xr3:uid="{79849CFF-8769-4F2B-ACE1-9C40FF029C66}" name="Column749"/>
    <tableColumn id="769" xr3:uid="{9C6A9172-A9CE-4438-9D1F-336974AAD6A4}" name="Column750"/>
    <tableColumn id="770" xr3:uid="{7BE90F14-D59B-4D62-86B7-A85E6BB62A5F}" name="Column751"/>
    <tableColumn id="771" xr3:uid="{71297BB9-C954-401A-8DB5-A32BC392F211}" name="Column752"/>
    <tableColumn id="772" xr3:uid="{8C9C4E6A-DB71-4FDA-A164-EBBC1E568692}" name="Column753"/>
    <tableColumn id="773" xr3:uid="{EDEE4901-BED2-474C-B4C1-D9C08233FA45}" name="Column754"/>
    <tableColumn id="774" xr3:uid="{44357C15-6E90-4068-A671-BCC0A967C8EE}" name="Column755"/>
    <tableColumn id="775" xr3:uid="{12C2C337-E0E9-4A04-A7D3-4E4187603562}" name="Column756"/>
    <tableColumn id="776" xr3:uid="{502CA0FC-DC3C-4D14-8DBF-23278819BB0A}" name="Column757"/>
    <tableColumn id="777" xr3:uid="{1E0F0A01-5788-451A-9F04-573B0F5CDA0E}" name="Column758"/>
    <tableColumn id="778" xr3:uid="{B7427AE3-8ECD-48DE-9820-6A56D22AC3C2}" name="Column759"/>
    <tableColumn id="779" xr3:uid="{BDE220DF-E028-422E-9CB5-63ED1902AE35}" name="Column760"/>
    <tableColumn id="780" xr3:uid="{59B4779E-6662-45C2-8DE9-8097B996DD5F}" name="Column761"/>
    <tableColumn id="781" xr3:uid="{FAF5147C-44F9-49F6-AF80-33F97E06CC0F}" name="Column762"/>
    <tableColumn id="782" xr3:uid="{B3A26BB4-30CE-461F-81EC-0C1BC7596C9A}" name="Column763"/>
    <tableColumn id="783" xr3:uid="{B9B4FA86-7BA8-4BCF-AE8C-9B557C99487D}" name="Column764"/>
    <tableColumn id="784" xr3:uid="{0DC6FA1B-7439-4F79-B841-454D45E0697E}" name="Column765"/>
    <tableColumn id="785" xr3:uid="{91EF3403-3A92-4B9F-A450-CE98478D46A9}" name="Column766"/>
    <tableColumn id="786" xr3:uid="{11B6CBF9-3870-4C8D-A58A-9FA3811FF73E}" name="Column767"/>
    <tableColumn id="787" xr3:uid="{91F6BBF3-E013-4F93-AAE7-EA655EA22811}" name="Column768"/>
    <tableColumn id="788" xr3:uid="{D3289868-9763-4952-9BB4-053E1109D41C}" name="Column769"/>
    <tableColumn id="789" xr3:uid="{2CCBBBEF-F2CC-4A27-9BD3-9DCAF0DADF12}" name="Column770"/>
    <tableColumn id="790" xr3:uid="{EEBE736B-C7A8-43F8-A0F7-4A544C8F7129}" name="Column771"/>
    <tableColumn id="791" xr3:uid="{4A85E8E0-B8E2-41BD-AAD8-3831CD793695}" name="Column772"/>
    <tableColumn id="792" xr3:uid="{3B2211BA-C5B3-4FDE-A0C7-E9D4BC2CC1FD}" name="Column773"/>
    <tableColumn id="793" xr3:uid="{9B9A2580-41CA-4D8C-B116-E7AFE711019A}" name="Column774"/>
    <tableColumn id="794" xr3:uid="{FC53AABD-D5FA-43B4-AD92-62504C632DCC}" name="Column775"/>
    <tableColumn id="795" xr3:uid="{0D5FAE2A-EF27-4D29-BA65-E55307037C48}" name="Column776"/>
    <tableColumn id="796" xr3:uid="{52B462FF-7F72-4A8D-8182-D34F1C0A093C}" name="Column777"/>
    <tableColumn id="797" xr3:uid="{E0F25068-DB2A-4A8B-998F-972E7B2E208A}" name="Column778"/>
    <tableColumn id="798" xr3:uid="{D5E32E31-7A26-4DDE-816E-9884A2C239FE}" name="Column779"/>
    <tableColumn id="799" xr3:uid="{805551E3-006F-4EF3-9EBB-C32AC2009573}" name="Column780"/>
    <tableColumn id="800" xr3:uid="{AE9A7A39-F8E2-49D1-B2D1-7412A6C7F6D5}" name="Column781"/>
    <tableColumn id="801" xr3:uid="{7D48F2C1-EBFC-48FC-A9C5-FC588D2E42ED}" name="Column782"/>
    <tableColumn id="802" xr3:uid="{B86DE1A3-EEB9-4754-B96F-361DBFD83576}" name="Column783"/>
    <tableColumn id="803" xr3:uid="{BFB793CA-5005-4332-81C7-A3A659F7E9FA}" name="Column784"/>
    <tableColumn id="804" xr3:uid="{3D803EC0-AA0F-4E25-9B3B-7E266C07D0B8}" name="Column785"/>
    <tableColumn id="805" xr3:uid="{60F1AE77-FC92-4F05-ABB2-AD04CC876BBE}" name="Column786"/>
    <tableColumn id="806" xr3:uid="{A85DC569-245E-418E-AB3E-68A2DAE6E546}" name="Column787"/>
    <tableColumn id="807" xr3:uid="{6DF33E73-ED9B-4760-96F1-63F0C6F47C19}" name="Column788"/>
    <tableColumn id="808" xr3:uid="{BDE5F4D7-C146-460C-A142-D11D2FC0BCFF}" name="Column789"/>
    <tableColumn id="809" xr3:uid="{DD51F447-3BB7-4106-AFFE-B7DD6C8FBE1E}" name="Column790"/>
    <tableColumn id="810" xr3:uid="{D2AD5047-BC2F-4C93-90EC-076F833834B7}" name="Column791"/>
    <tableColumn id="811" xr3:uid="{5B837D82-AF99-4591-9A70-F2F6A5D3B490}" name="Column792"/>
    <tableColumn id="812" xr3:uid="{4477A322-5974-42AE-8225-EE023734DA78}" name="Column793"/>
    <tableColumn id="813" xr3:uid="{450DAA44-2818-4FB8-872C-70DBAA84A97C}" name="Column794"/>
    <tableColumn id="814" xr3:uid="{FE0E48C3-7BA6-4293-A01B-EE4D4607EC33}" name="Column795"/>
    <tableColumn id="815" xr3:uid="{DB36F957-264E-424C-BD28-C2253ACA9B42}" name="Column796"/>
    <tableColumn id="816" xr3:uid="{CF93C69F-7601-4634-B8B0-E7FBDAE72C72}" name="Column797"/>
    <tableColumn id="817" xr3:uid="{6BB3CB99-D845-484E-AF73-453DDE0C4343}" name="Column798"/>
    <tableColumn id="818" xr3:uid="{86BB6774-59B4-4A67-BB9F-82A6F4D82018}" name="Column799"/>
    <tableColumn id="819" xr3:uid="{AB5B4C68-8006-4165-AD42-1AA9322F0685}" name="Column800"/>
    <tableColumn id="820" xr3:uid="{8DD577EA-BD55-4446-B7A8-7ABF3C0E9A41}" name="Column801"/>
    <tableColumn id="821" xr3:uid="{CCDA80EE-EC9C-4BB4-A693-8BB6B3BBDAFD}" name="Column802"/>
    <tableColumn id="822" xr3:uid="{95A35C54-3AD1-420C-9D6F-3791A050FAAF}" name="Column803"/>
    <tableColumn id="823" xr3:uid="{3E4905CE-7679-4F56-A534-97D286AF06CC}" name="Column804"/>
    <tableColumn id="824" xr3:uid="{6BF4D1F8-CB91-4F7E-965A-E29D07D98BCF}" name="Column805"/>
    <tableColumn id="825" xr3:uid="{B72459E1-8F6A-437F-9872-2155E70EEED3}" name="Column806"/>
    <tableColumn id="826" xr3:uid="{A3FD764C-8D92-4D0E-9687-9CC3FF55CC93}" name="Column807"/>
    <tableColumn id="827" xr3:uid="{ECBEE440-7CA9-4A9F-8E35-742DD8A85F1F}" name="Column808"/>
    <tableColumn id="828" xr3:uid="{F307C748-492B-4B95-9ACE-927184258A2C}" name="Column809"/>
    <tableColumn id="829" xr3:uid="{7A802AAB-C497-4CCE-9AB5-D5A1A5C98E55}" name="Column810"/>
    <tableColumn id="830" xr3:uid="{F52A8956-8B61-420C-8C25-4181F6A3124E}" name="Column811"/>
    <tableColumn id="831" xr3:uid="{ACC7891D-B4B6-4686-822B-7C13120E26B9}" name="Column812"/>
    <tableColumn id="832" xr3:uid="{CEEFDBA8-F6F0-4694-8E5C-8677B2A1AE30}" name="Column813"/>
    <tableColumn id="833" xr3:uid="{3E649A72-6857-4BDF-8EF9-78521A3BE31F}" name="Column814"/>
    <tableColumn id="834" xr3:uid="{902814D3-B119-4E17-8584-0A2E3AD52423}" name="Column815"/>
    <tableColumn id="835" xr3:uid="{2FB95E5C-7C1E-4867-A5FD-BF52A9D2785D}" name="Column816"/>
    <tableColumn id="836" xr3:uid="{EFEE2CE1-E733-4F8A-8B10-D92F39F1C5C1}" name="Column817"/>
    <tableColumn id="837" xr3:uid="{03D79B9F-BFBC-4C61-A077-BD7405921A41}" name="Column818"/>
    <tableColumn id="838" xr3:uid="{43C069D3-F278-4730-9F73-D70BD21A3A00}" name="Column819"/>
    <tableColumn id="839" xr3:uid="{7E41CA85-99B5-4A19-8FD2-3BB531217096}" name="Column820"/>
    <tableColumn id="840" xr3:uid="{735B58EB-82F5-414F-A7A1-308C1DD90C9F}" name="Column821"/>
    <tableColumn id="841" xr3:uid="{61FC9C6F-E6CE-4717-8318-0CCE812F90BB}" name="Column822"/>
    <tableColumn id="842" xr3:uid="{AC574016-53D5-4F23-83CB-DAEC5E0C3D5C}" name="Column823"/>
    <tableColumn id="843" xr3:uid="{9B74E011-04CF-4900-B96D-CA25DCC21CED}" name="Column824"/>
    <tableColumn id="844" xr3:uid="{921DE6F0-B6E7-463E-927F-5D145CD7A5C9}" name="Column825"/>
    <tableColumn id="845" xr3:uid="{9C1F6B6F-7B99-45C9-BC50-4AA135572C0A}" name="Column826"/>
    <tableColumn id="846" xr3:uid="{9B2BAF44-B486-4C55-82F1-8E5C925859C1}" name="Column827"/>
    <tableColumn id="847" xr3:uid="{193A41A4-0055-4587-B93A-B79A1022487E}" name="Column828"/>
    <tableColumn id="848" xr3:uid="{3F86ECA4-2031-4E0F-8E3E-B0B7807AE53C}" name="Column829"/>
    <tableColumn id="849" xr3:uid="{32C0B555-3E80-4021-9D31-3B832DF2E23F}" name="Column830"/>
    <tableColumn id="850" xr3:uid="{0C71A0A5-4B2A-4EF7-B9D0-6DF37A0FC57D}" name="Column831"/>
    <tableColumn id="851" xr3:uid="{6B6C35A0-E253-43CC-BB8A-35E0B88D639F}" name="Column832"/>
    <tableColumn id="852" xr3:uid="{4B48CA09-5F8E-4604-AFEE-46E49858FC4D}" name="Column833"/>
    <tableColumn id="853" xr3:uid="{3A6DE145-6C39-4966-A1A8-B573C36EC288}" name="Column834"/>
    <tableColumn id="854" xr3:uid="{F5ABF071-3079-4EEA-BBDE-7DB1087374C1}" name="Column835"/>
    <tableColumn id="855" xr3:uid="{9F25E3FB-84DC-4979-8A98-0819497FEB52}" name="Column836"/>
    <tableColumn id="856" xr3:uid="{45195302-FF43-41FA-B1C1-8324FAB8D30A}" name="Column837"/>
    <tableColumn id="857" xr3:uid="{8178C2E9-9158-4DC8-8136-147A3DF04749}" name="Column838"/>
    <tableColumn id="858" xr3:uid="{865804ED-F427-4515-938E-855521C4374A}" name="Column839"/>
    <tableColumn id="859" xr3:uid="{6F014BEF-973A-45B7-ABC1-E04959919E68}" name="Column840"/>
    <tableColumn id="860" xr3:uid="{4E803A6D-6872-47DB-9648-FCB4A271C788}" name="Column841"/>
    <tableColumn id="861" xr3:uid="{137099CE-316B-4A36-BD71-29F0249CCD73}" name="Column842"/>
    <tableColumn id="862" xr3:uid="{5641EF58-6801-4DDF-ACCC-369C07C4FF86}" name="Column843"/>
    <tableColumn id="863" xr3:uid="{E9539965-029D-43FF-8A19-EAC7F609883D}" name="Column844"/>
    <tableColumn id="864" xr3:uid="{69AE5BEE-31F6-4B13-BF59-8CA7470615F6}" name="Column845"/>
    <tableColumn id="865" xr3:uid="{95879CDE-3D83-43E8-9B28-47129124F0A6}" name="Column846"/>
    <tableColumn id="866" xr3:uid="{A80C3E3B-B63A-4AD0-B1A6-7A40664E546C}" name="Column847"/>
    <tableColumn id="867" xr3:uid="{13C3356A-055A-4969-9632-561CFFE83F94}" name="Column848"/>
    <tableColumn id="868" xr3:uid="{F700B439-E201-4FD1-B492-513C1BE70547}" name="Column849"/>
    <tableColumn id="869" xr3:uid="{5CA46802-E0FD-4926-BE0E-CBCE3195DCD1}" name="Column850"/>
    <tableColumn id="870" xr3:uid="{AB2D4DCB-50EB-44E4-BDED-B3559417AE3C}" name="Column851"/>
    <tableColumn id="871" xr3:uid="{A26D68C8-AC8C-4347-91AB-6677310DA6C5}" name="Column852"/>
    <tableColumn id="872" xr3:uid="{DA9F7B98-7310-497E-BD2C-0A655C9A35F4}" name="Column853"/>
    <tableColumn id="873" xr3:uid="{8EF2F9E7-AFA7-48F3-B31B-8628769BD930}" name="Column854"/>
    <tableColumn id="874" xr3:uid="{40C34DE7-A50A-4431-90B4-DB8B336F0681}" name="Column855"/>
    <tableColumn id="875" xr3:uid="{34017FB0-4ABA-4A4C-9BE6-990E9A37BAC6}" name="Column856"/>
    <tableColumn id="876" xr3:uid="{09D3AA42-D1F0-4FAE-A4CC-D2A6C540DBE8}" name="Column857"/>
    <tableColumn id="877" xr3:uid="{BE1796BD-6B55-43E5-B287-A0F3F9BBA2B4}" name="Column858"/>
    <tableColumn id="878" xr3:uid="{648D5F8B-F627-4AAF-AACA-FDADD1080091}" name="Column859"/>
    <tableColumn id="879" xr3:uid="{0061BFCC-6F2C-4C94-803C-9605BB6B4F84}" name="Column860"/>
    <tableColumn id="880" xr3:uid="{132F29B7-7BF0-4270-850D-7385BE8BFFF0}" name="Column861"/>
    <tableColumn id="881" xr3:uid="{91CF71D1-E64F-4C2B-9C35-B52FDE9ECC79}" name="Column862"/>
    <tableColumn id="882" xr3:uid="{DB60C63B-5933-44FB-976C-57600ACA7DE1}" name="Column863"/>
    <tableColumn id="883" xr3:uid="{346B6B27-31A2-47DC-88E6-22A0D45A4700}" name="Column864"/>
    <tableColumn id="884" xr3:uid="{561C890E-66BC-49D4-BCCF-7CE8BB0138F6}" name="Column865"/>
    <tableColumn id="885" xr3:uid="{0D1DF873-C8E7-4D99-ADF5-1878BBCEB1A6}" name="Column866"/>
    <tableColumn id="886" xr3:uid="{78141EFD-7A21-4835-ABAD-C7FCCCB8E088}" name="Column867"/>
    <tableColumn id="887" xr3:uid="{ED9F13C7-B682-4332-A398-DDAA751F766C}" name="Column868"/>
    <tableColumn id="888" xr3:uid="{2FBFD92F-5D03-4D2E-AAC2-D1590BD71554}" name="Column869"/>
    <tableColumn id="889" xr3:uid="{52D9A1DF-FD6A-4E3D-B0CA-4A597AB25F77}" name="Column870"/>
    <tableColumn id="890" xr3:uid="{4A54D7C5-FE23-48E7-A7D0-A22D01A46F28}" name="Column871"/>
    <tableColumn id="891" xr3:uid="{D6DE5657-75A4-4658-BD87-53E26A4CD48F}" name="Column872"/>
    <tableColumn id="892" xr3:uid="{B007D6FD-CE7D-4578-A598-3EDB97AEC0AA}" name="Column873"/>
    <tableColumn id="893" xr3:uid="{F103F5A5-7788-4954-8B3B-90D791E38CDA}" name="Column874"/>
    <tableColumn id="894" xr3:uid="{B821917B-DA46-4DCB-80F6-C076034668DE}" name="Column875"/>
    <tableColumn id="895" xr3:uid="{02F63E32-4A7D-49DB-B034-5EF1A41CD5F3}" name="Column876"/>
    <tableColumn id="896" xr3:uid="{3780902B-680C-4EC5-B416-6E9935026379}" name="Column877"/>
    <tableColumn id="897" xr3:uid="{45F55B0B-6FB4-4F4C-BB7B-7961689C5269}" name="Column878"/>
    <tableColumn id="898" xr3:uid="{39EA4C2E-F196-44BE-A36B-8C4F4E4BCACB}" name="Column879"/>
    <tableColumn id="899" xr3:uid="{699D6E74-2C88-4D75-A29F-D102E4B4B9EF}" name="Column880"/>
    <tableColumn id="900" xr3:uid="{55BD7B5D-F242-4ED1-8092-4E903A562BB9}" name="Column881"/>
    <tableColumn id="901" xr3:uid="{13968571-695A-42C2-9A92-978B1F7CDFB4}" name="Column882"/>
    <tableColumn id="902" xr3:uid="{B8727226-B0AF-4F83-933A-2626BFF53E36}" name="Column883"/>
    <tableColumn id="903" xr3:uid="{5C8BF8A2-0A5B-4E6E-AC7D-30F79F7C4EE5}" name="Column884"/>
    <tableColumn id="904" xr3:uid="{CADDC2A0-0344-4E6C-B41A-139C920A3031}" name="Column885"/>
    <tableColumn id="905" xr3:uid="{E625226F-525F-49D8-8301-82968CED7ACA}" name="Column886"/>
    <tableColumn id="906" xr3:uid="{F5BE2BFF-912A-499B-BACA-D94B924B4F4C}" name="Column887"/>
    <tableColumn id="907" xr3:uid="{4AC5A494-C841-4130-8511-0184C6A881E4}" name="Column888"/>
    <tableColumn id="908" xr3:uid="{3D176E34-16E1-4D20-89FD-601E62C89E6D}" name="Column889"/>
    <tableColumn id="909" xr3:uid="{8B6397A8-481F-43FE-A8AB-72229F2C828B}" name="Column890"/>
    <tableColumn id="910" xr3:uid="{49C6972A-BC3C-4C5A-91B4-62F4238F4E40}" name="Column891"/>
    <tableColumn id="911" xr3:uid="{67838C35-5E52-4A9F-BDC3-4A3A0168DED4}" name="Column892"/>
    <tableColumn id="912" xr3:uid="{8CD22122-9FB2-4DB2-8C01-4A50F9AE4286}" name="Column893"/>
    <tableColumn id="913" xr3:uid="{3AE3B3B3-DF23-4EDA-AA4C-00D08A480F9D}" name="Column894"/>
    <tableColumn id="914" xr3:uid="{F03FFA22-C992-40B9-862A-89DB89B90B13}" name="Column895"/>
    <tableColumn id="915" xr3:uid="{B3F06A3D-37CB-4802-947D-045C76426F7F}" name="Column896"/>
    <tableColumn id="916" xr3:uid="{3C006F38-B5D5-490D-B6F1-F06D269C59FD}" name="Column897"/>
    <tableColumn id="917" xr3:uid="{4D23C7AC-AE11-4B0E-8906-D0E3E24DA049}" name="Column898"/>
    <tableColumn id="918" xr3:uid="{B7F0B96C-AB56-4642-AA54-D40D533A108C}" name="Column899"/>
    <tableColumn id="919" xr3:uid="{502BCD73-FCA0-4207-B61F-9AF63D26B1BD}" name="Column900"/>
    <tableColumn id="920" xr3:uid="{77844E0D-6888-4447-AA9D-AC44AF8CACF5}" name="Column901"/>
    <tableColumn id="921" xr3:uid="{4072776E-769C-408E-AD53-6F1DE658267C}" name="Column902"/>
    <tableColumn id="922" xr3:uid="{B2F38E20-42CE-404F-A9F8-B89A1A6BC2BF}" name="Column903"/>
    <tableColumn id="923" xr3:uid="{AC36563F-575C-4F86-A48B-3797BA88A8A9}" name="Column904"/>
    <tableColumn id="924" xr3:uid="{3711175A-5ED5-44D4-B98D-DB0C463BBB6C}" name="Column905"/>
    <tableColumn id="925" xr3:uid="{D81E60C0-A1E1-45AE-8F17-82D44E98F67C}" name="Column906"/>
    <tableColumn id="926" xr3:uid="{42EF1214-94E0-4FB6-81B5-3D1F20F2A137}" name="Column907"/>
    <tableColumn id="927" xr3:uid="{BEDE9FA6-9109-44C5-BF8A-68FD91185FF3}" name="Column908"/>
    <tableColumn id="928" xr3:uid="{8E8AA824-6C12-4470-8B7D-F99013E33516}" name="Column909"/>
    <tableColumn id="929" xr3:uid="{0DC5747E-5C59-48DF-8D70-9BE431942C2D}" name="Column910"/>
    <tableColumn id="930" xr3:uid="{B17A9507-53E0-42D9-A772-BE9EB7C99EAE}" name="Column911"/>
    <tableColumn id="931" xr3:uid="{E3FAFCF3-635D-4889-887E-25C59561EC3B}" name="Column912"/>
    <tableColumn id="932" xr3:uid="{28316B29-D827-42DE-A615-36C1A2A62AC5}" name="Column913"/>
    <tableColumn id="933" xr3:uid="{91700DF8-B09A-4AB3-B1D6-403260D390A0}" name="Column914"/>
    <tableColumn id="934" xr3:uid="{BA0616E9-AFF2-4868-9700-0D1DD033A86F}" name="Column915"/>
    <tableColumn id="935" xr3:uid="{A7218A55-0B75-473E-AA85-087CA5BC0947}" name="Column916"/>
    <tableColumn id="936" xr3:uid="{D11A73E3-78DE-4F4B-90C2-BD8A6872573E}" name="Column917"/>
    <tableColumn id="937" xr3:uid="{CD8004EA-826E-4709-8139-2E2A256F33A6}" name="Column918"/>
    <tableColumn id="938" xr3:uid="{CD5AC8C5-1307-49D9-B6CB-842CA0825CD6}" name="Column919"/>
    <tableColumn id="939" xr3:uid="{DE4AA859-82FC-41FD-AF82-74860D3B4883}" name="Column920"/>
    <tableColumn id="940" xr3:uid="{08CC4FA9-DA65-4342-B0EF-FD1E72D6AD42}" name="Column921"/>
    <tableColumn id="941" xr3:uid="{D28961C1-5205-4E0B-86F3-836337CBFDED}" name="Column922"/>
    <tableColumn id="942" xr3:uid="{E47BE0BB-FED0-42ED-9D02-3972946FDCEF}" name="Column923"/>
    <tableColumn id="943" xr3:uid="{435BF5E7-4429-4BD2-A177-6D6091CD79F0}" name="Column924"/>
    <tableColumn id="944" xr3:uid="{C92BAEEC-DC3C-4290-BE8A-C3CCF27078D7}" name="Column925"/>
    <tableColumn id="945" xr3:uid="{79FB86CA-617C-40D2-8E5E-F94FDA64F706}" name="Column926"/>
    <tableColumn id="946" xr3:uid="{E9D1D848-9651-4317-B5C9-3EE416408667}" name="Column927"/>
    <tableColumn id="947" xr3:uid="{EFBCD44D-BA1A-478A-AA1B-B1444C11D5E6}" name="Column928"/>
    <tableColumn id="948" xr3:uid="{258A9994-B3D9-4304-A30D-1ACE8AF13713}" name="Column929"/>
    <tableColumn id="949" xr3:uid="{EED3944E-7904-4915-9CD0-DD67BE1DC376}" name="Column930"/>
    <tableColumn id="950" xr3:uid="{FF722F05-3E8D-4873-9E17-E4A0089A16D8}" name="Column931"/>
    <tableColumn id="951" xr3:uid="{9628A310-487B-418A-903B-407C4661DDC3}" name="Column932"/>
    <tableColumn id="952" xr3:uid="{C782ECAF-0B69-43F2-9E42-8D472AC06B63}" name="Column933"/>
    <tableColumn id="953" xr3:uid="{7112B99D-7613-45C3-8CEB-82DE82647855}" name="Column934"/>
    <tableColumn id="954" xr3:uid="{21FCBFDE-D679-44C5-AA94-86216F383D64}" name="Column935"/>
    <tableColumn id="955" xr3:uid="{B2F1DAF2-FD41-437F-82A0-8BAF829E1C1A}" name="Column936"/>
    <tableColumn id="956" xr3:uid="{FEDA5492-C103-4E4D-BFA8-5081209D5551}" name="Column937"/>
    <tableColumn id="957" xr3:uid="{CBF93367-7406-4129-8C9E-55AE20ACB62D}" name="Column938"/>
    <tableColumn id="958" xr3:uid="{8DA1F5F8-DF89-4635-A823-A427C4EA3F64}" name="Column939"/>
    <tableColumn id="959" xr3:uid="{009FCEF8-7E92-4991-9868-58720A855017}" name="Column940"/>
    <tableColumn id="960" xr3:uid="{E17CE51F-BABC-420C-B34F-3C1E4268023E}" name="Column941"/>
    <tableColumn id="961" xr3:uid="{D735B81E-6AAE-4E32-9B41-1C07E6377F99}" name="Column942"/>
    <tableColumn id="962" xr3:uid="{BF877640-4972-4AE0-B338-1F487433EED0}" name="Column943"/>
    <tableColumn id="963" xr3:uid="{28C675A5-BE4D-4CC5-AC98-27B110AA43EB}" name="Column944"/>
    <tableColumn id="964" xr3:uid="{A4172846-4393-4F38-AA06-E06D5D03E443}" name="Column945"/>
    <tableColumn id="965" xr3:uid="{03E1397A-E3B2-4FA8-9EA0-AA6F0D8651D8}" name="Column946"/>
    <tableColumn id="966" xr3:uid="{A965370E-06D0-4C0B-95BB-95BA9277157D}" name="Column947"/>
    <tableColumn id="967" xr3:uid="{A2B4B629-27E7-4C0E-9763-6477430BA822}" name="Column948"/>
    <tableColumn id="968" xr3:uid="{BAAE10D6-0F2F-4C50-8073-6914CD21DEB4}" name="Column949"/>
    <tableColumn id="969" xr3:uid="{D7519F2F-D1A7-4850-B17D-DD6AF4BEB404}" name="Column950"/>
    <tableColumn id="970" xr3:uid="{85CC6E44-F9CF-4EFF-89AB-7BFFB16BD7EC}" name="Column951"/>
    <tableColumn id="971" xr3:uid="{832645F0-C6CF-488A-8D8B-C1D6C8D1017E}" name="Column952"/>
    <tableColumn id="972" xr3:uid="{A80675FC-51E6-4CFE-9863-58AB16DB2ABC}" name="Column953"/>
    <tableColumn id="973" xr3:uid="{50E3B34D-D5E9-41BD-BF56-BFFB665F20B2}" name="Column954"/>
    <tableColumn id="974" xr3:uid="{94C3DB5A-CE9A-4DE4-A698-B248C29EABF9}" name="Column955"/>
    <tableColumn id="975" xr3:uid="{871A38EE-35C5-4355-93D5-21E6289D244F}" name="Column956"/>
    <tableColumn id="976" xr3:uid="{7D705324-7B59-4537-87E0-71521DE3F249}" name="Column957"/>
    <tableColumn id="977" xr3:uid="{F34810FE-2CA6-40AB-8D28-F85C7AD8C41C}" name="Column958"/>
    <tableColumn id="978" xr3:uid="{69010A8D-5CF0-4B22-BFAC-B66BD39E3D4E}" name="Column959"/>
    <tableColumn id="979" xr3:uid="{BD7312C8-83F8-4697-983B-74EAA4D0A992}" name="Column960"/>
    <tableColumn id="980" xr3:uid="{F1876177-6596-4976-B211-79EEB8707358}" name="Column961"/>
    <tableColumn id="981" xr3:uid="{BD562DE7-B78E-4DE4-B022-21FBBE626E23}" name="Column962"/>
    <tableColumn id="982" xr3:uid="{3C8866E1-501D-465B-A2BF-788977B8979D}" name="Column963"/>
    <tableColumn id="983" xr3:uid="{45EB4F6F-BF13-4DF9-AA9C-15BEBD4F27AA}" name="Column964"/>
    <tableColumn id="984" xr3:uid="{0BF5375E-9710-479E-882A-007D750CE752}" name="Column965"/>
    <tableColumn id="985" xr3:uid="{FCD49D76-0156-40D5-A762-6368C5897D00}" name="Column966"/>
    <tableColumn id="986" xr3:uid="{B0A36EDC-33D8-44DC-8279-7A53F931CCFB}" name="Column967"/>
    <tableColumn id="987" xr3:uid="{24D3B6E4-D63E-49C8-B841-B327B9072E62}" name="Column968"/>
    <tableColumn id="988" xr3:uid="{7C0040FA-AD91-4047-A8B0-47FA07BCE4F8}" name="Column969"/>
    <tableColumn id="989" xr3:uid="{8FFE373D-0E22-4E32-B093-CFD71918BDE8}" name="Column970"/>
    <tableColumn id="990" xr3:uid="{07BEA3A2-CBD0-4CDA-A6BA-19DB905E14CA}" name="Column971"/>
    <tableColumn id="991" xr3:uid="{8CC2543A-ED95-48AE-B5B1-BD97776A2376}" name="Column972"/>
    <tableColumn id="992" xr3:uid="{4588FE81-B46E-4310-98A6-BD6A61D99ABA}" name="Column973"/>
    <tableColumn id="993" xr3:uid="{610AE821-D9D8-43FC-9112-C96DB16C63D1}" name="Column974"/>
    <tableColumn id="994" xr3:uid="{FD2839BC-E73E-4FF8-A675-8431F2A905D6}" name="Column975"/>
    <tableColumn id="995" xr3:uid="{76F84EEE-5860-4436-BC16-E7CE9B449CDB}" name="Column976"/>
    <tableColumn id="996" xr3:uid="{E0982E11-F75E-4575-8DC9-E7434DA8322A}" name="Column977"/>
    <tableColumn id="997" xr3:uid="{320198ED-9DB7-45DF-B754-67B27A46007B}" name="Column978"/>
    <tableColumn id="998" xr3:uid="{12B093D4-3BD3-4316-928F-3FBEF07D880D}" name="Column979"/>
    <tableColumn id="999" xr3:uid="{6BDC466A-8BD3-431C-88D2-231F4B5FA688}" name="Column980"/>
    <tableColumn id="1000" xr3:uid="{375F87C5-44FE-4B7C-BE61-FD9B3DAF8DFD}" name="Column981"/>
    <tableColumn id="1001" xr3:uid="{B4665C36-A928-4DED-98B9-B2E5938D3CF2}" name="Column982"/>
    <tableColumn id="1002" xr3:uid="{B9F29B53-7E51-45DF-B9D0-6A265B108634}" name="Column983"/>
    <tableColumn id="1003" xr3:uid="{CB569C1B-0BCB-4669-A773-7B86A21219D4}" name="Column984"/>
    <tableColumn id="1004" xr3:uid="{CFE9AD7F-3217-4C38-A9F3-94006CF655B1}" name="Column985"/>
    <tableColumn id="1005" xr3:uid="{D5BE121D-375B-4ECC-A969-165051E5416F}" name="Column986"/>
    <tableColumn id="1006" xr3:uid="{06D72DED-4C25-48AE-A12B-AB3131DAD83D}" name="Column987"/>
    <tableColumn id="1007" xr3:uid="{2B21FE9E-140F-490D-84F3-CEF06EA8212D}" name="Column988"/>
    <tableColumn id="1008" xr3:uid="{41BE97C9-1457-4CAD-925A-A5529AEE329C}" name="Column989"/>
    <tableColumn id="1009" xr3:uid="{A1FC8DCA-6C23-4138-9CEC-BC1EE55BE06E}" name="Column990"/>
    <tableColumn id="1010" xr3:uid="{655ECD9F-7290-4A4C-A8DB-F190DAC8341D}" name="Column991"/>
    <tableColumn id="1011" xr3:uid="{7F40C7B9-492A-45E1-BCC7-502EF045B23B}" name="Column992"/>
    <tableColumn id="1012" xr3:uid="{D33CF784-89DE-4D2B-A66E-42ECB6228AC3}" name="Column993"/>
    <tableColumn id="1013" xr3:uid="{8F7F2E58-6121-49B4-870C-319BCC353C1D}" name="Column994"/>
    <tableColumn id="1014" xr3:uid="{A37485AE-5DD6-41C5-A8A3-75890D671CC0}" name="Column995"/>
    <tableColumn id="1015" xr3:uid="{6AA4BBA0-ACCE-409A-8074-CA3FB568C11C}" name="Column996"/>
    <tableColumn id="1016" xr3:uid="{48FB89F3-28B3-4467-A0B7-84BC82838136}" name="Column997"/>
    <tableColumn id="1017" xr3:uid="{F946B5ED-C037-4BBB-B729-6F71472ED80B}" name="Column998"/>
    <tableColumn id="1018" xr3:uid="{AB47E1D1-780D-4412-B6EF-B794F3A226BB}" name="Column999"/>
    <tableColumn id="1019" xr3:uid="{73436066-7A8C-4A10-94E0-704529D417AD}" name="Column1000"/>
    <tableColumn id="1020" xr3:uid="{F4E854C3-816F-44ED-A254-2ED5AC7D05E0}" name="Column1001"/>
    <tableColumn id="1021" xr3:uid="{B61D97DD-F55F-42E4-8295-ECA466E56B5A}" name="Column1002"/>
    <tableColumn id="1022" xr3:uid="{3A559B8B-2C29-488A-9BD5-3E9FBE92041E}" name="Column1003"/>
    <tableColumn id="1023" xr3:uid="{CF7F0C89-E775-45AF-B20D-20B75FDEBDA9}" name="Column1004"/>
    <tableColumn id="1024" xr3:uid="{B26E55EA-DB88-4F1E-BACE-B788935FD8CA}" name="Column1005"/>
    <tableColumn id="1025" xr3:uid="{862C8F1A-0B00-4068-A629-84D3A460D20E}" name="Column1006"/>
    <tableColumn id="1026" xr3:uid="{6BEF24C2-098D-4ED6-8E2F-F521CF71587D}" name="Column1007"/>
    <tableColumn id="1027" xr3:uid="{4D189653-E38A-4819-8B5A-73AAC19DB53D}" name="Column1008"/>
    <tableColumn id="1028" xr3:uid="{A01B9143-649E-40E2-B36A-882F98862159}" name="Column1009"/>
    <tableColumn id="1029" xr3:uid="{3192D53E-A3A3-404F-B26A-3027E68E4BFD}" name="Column1010"/>
    <tableColumn id="1030" xr3:uid="{B9436E04-75EA-4282-838F-C465AC7F928F}" name="Column1011"/>
    <tableColumn id="1031" xr3:uid="{B56B897B-98E3-4955-85F7-BA34CD963927}" name="Column1012"/>
    <tableColumn id="1032" xr3:uid="{A0091821-20BA-4ED1-8F2F-5564F15256B1}" name="Column1013"/>
    <tableColumn id="1033" xr3:uid="{6A9BB058-7AC6-4865-BBF3-675B9C442189}" name="Column1014"/>
    <tableColumn id="1034" xr3:uid="{6B13282E-C72B-4794-916A-9A8479662D90}" name="Column1015"/>
    <tableColumn id="1035" xr3:uid="{3D58742B-E7F8-45C2-B9D9-3A2E0FFFB919}" name="Column1016"/>
    <tableColumn id="1036" xr3:uid="{0C7A9E08-7900-46E5-8F67-510D790C4CD2}" name="Column1017"/>
    <tableColumn id="1037" xr3:uid="{EA1F3ED9-A0BE-481E-A759-51B4C5F03021}" name="Column1018"/>
    <tableColumn id="1038" xr3:uid="{59F51AE3-8656-4BD1-80C0-420A6640ECDA}" name="Column1019"/>
    <tableColumn id="1039" xr3:uid="{F826A289-F6AF-4E03-ABBB-40316BD7C95D}" name="Column1020"/>
    <tableColumn id="1040" xr3:uid="{98CF1019-E58B-45B7-9079-335F82AB7457}" name="Column1021"/>
    <tableColumn id="1041" xr3:uid="{8A81D731-88B5-4FD0-B824-D232BF5F95A9}" name="Column1022"/>
    <tableColumn id="1042" xr3:uid="{E0F4FC91-F499-44E6-9270-04636D7C6FD1}" name="Column1023"/>
    <tableColumn id="1043" xr3:uid="{0C1D7878-25E8-4E66-A197-05DD5E11C94A}" name="Column1024"/>
    <tableColumn id="1044" xr3:uid="{F20CA320-F882-44B0-90F5-8C11837443B8}" name="Column1025"/>
    <tableColumn id="1045" xr3:uid="{7BC491F4-4127-40E4-8A4B-4DC52010D991}" name="Column1026"/>
    <tableColumn id="1046" xr3:uid="{D29E3133-9840-49DE-B8D4-A43866DC3D07}" name="Column1027"/>
    <tableColumn id="1047" xr3:uid="{498877F3-92EC-4DE1-B0D4-4014DAFD98AF}" name="Column1028"/>
    <tableColumn id="1048" xr3:uid="{847D5EAA-D6E3-41D5-B35B-DBF17C8F53CE}" name="Column1029"/>
    <tableColumn id="1049" xr3:uid="{910E545C-5780-4675-A154-13A7BD00B055}" name="Column1030"/>
    <tableColumn id="1050" xr3:uid="{724F56B5-30F9-43FE-8BDA-F4A02F06D218}" name="Column1031"/>
    <tableColumn id="1051" xr3:uid="{FD1F223C-9E1F-43CE-B706-79CAE8035272}" name="Column1032"/>
    <tableColumn id="1052" xr3:uid="{12C5E80F-D415-494E-93FC-AF354BA8E8E8}" name="Column1033"/>
    <tableColumn id="1053" xr3:uid="{796D3516-C1F1-41ED-980A-86A1ED271532}" name="Column1034"/>
    <tableColumn id="1054" xr3:uid="{C6C518EC-FF89-4FFA-BC73-EA0EEFBB4A9B}" name="Column1035"/>
    <tableColumn id="1055" xr3:uid="{242760E9-8064-4778-923F-8AB46B7C597F}" name="Column1036"/>
    <tableColumn id="1056" xr3:uid="{32DBE72A-B2AF-4AC3-B2AE-C85D88402BAC}" name="Column1037"/>
    <tableColumn id="1057" xr3:uid="{60637B2F-60C9-4E68-9DBF-707632083A7A}" name="Column1038"/>
    <tableColumn id="1058" xr3:uid="{90E7FE5D-E423-460F-AB7C-7E5345CD488C}" name="Column1039"/>
    <tableColumn id="1059" xr3:uid="{E86F5DBA-E227-4728-BC63-0A53CBE57D9D}" name="Column1040"/>
    <tableColumn id="1060" xr3:uid="{E28621E6-14F2-46DF-AF7B-4720130F9809}" name="Column1041"/>
    <tableColumn id="1061" xr3:uid="{D0DC871E-619B-4658-AC20-C0FBB8D938B7}" name="Column1042"/>
    <tableColumn id="1062" xr3:uid="{FFEDD0ED-076B-41D3-9D3B-8A070DD2884E}" name="Column1043"/>
    <tableColumn id="1063" xr3:uid="{890FED24-85D5-47B6-898C-6980116CC51F}" name="Column1044"/>
    <tableColumn id="1064" xr3:uid="{75BD74BA-F150-4151-9664-B8ED69084D86}" name="Column1045"/>
    <tableColumn id="1065" xr3:uid="{D22F39B2-9C91-42AE-A1B4-4D47426CBC42}" name="Column1046"/>
    <tableColumn id="1066" xr3:uid="{C8C1DCEA-4F76-46CE-A4D4-29FAB4CE5D63}" name="Column1047"/>
    <tableColumn id="1067" xr3:uid="{21080A65-1F87-46E0-9801-36C5F8C84144}" name="Column1048"/>
    <tableColumn id="1068" xr3:uid="{E98B06E5-175F-4D12-A64F-445119F622F0}" name="Column1049"/>
    <tableColumn id="1069" xr3:uid="{1FC48360-1D2C-49EC-96E8-0CDDA02BE279}" name="Column1050"/>
    <tableColumn id="1070" xr3:uid="{77BFA241-A6D3-42EB-8029-B1DF1656BFA0}" name="Column1051"/>
    <tableColumn id="1071" xr3:uid="{D28068F6-68B2-423B-A510-0A8A026E3A72}" name="Column1052"/>
    <tableColumn id="1072" xr3:uid="{35D0C656-485E-45C0-A6BF-E688D8E944F5}" name="Column1053"/>
    <tableColumn id="1073" xr3:uid="{E33E683D-B357-4D27-8D4C-545767339802}" name="Column1054"/>
    <tableColumn id="1074" xr3:uid="{0AA703E6-A94D-4A1A-A690-A87194FF174A}" name="Column1055"/>
    <tableColumn id="1075" xr3:uid="{7C32F8EC-76FF-4F5B-941D-8646C6720417}" name="Column1056"/>
    <tableColumn id="1076" xr3:uid="{5F75618F-A5BB-4E59-81A6-1E2E67840BD4}" name="Column1057"/>
    <tableColumn id="1077" xr3:uid="{4D70B50B-ADE3-4B31-9C84-8EBD38D40D3B}" name="Column1058"/>
    <tableColumn id="1078" xr3:uid="{04E535BB-FCD3-409F-AD31-F0252A06C5FF}" name="Column1059"/>
    <tableColumn id="1079" xr3:uid="{372ED0DE-7778-489A-8343-CDD975ADAF75}" name="Column1060"/>
    <tableColumn id="1080" xr3:uid="{E8DF85B8-6ED3-48BE-84BC-3DD197AC8046}" name="Column1061"/>
    <tableColumn id="1081" xr3:uid="{215C4B2C-97B6-47D5-BAD3-C2729C4B30AC}" name="Column1062"/>
    <tableColumn id="1082" xr3:uid="{A943A8EB-60CC-4CEC-9ED2-740ECFD335F9}" name="Column1063"/>
    <tableColumn id="1083" xr3:uid="{209ED1D8-47DA-421C-933A-968E278C0419}" name="Column1064"/>
    <tableColumn id="1084" xr3:uid="{28E23A10-A46A-43F2-9D92-54D71C2D2FF6}" name="Column1065"/>
    <tableColumn id="1085" xr3:uid="{62CC3280-0722-448F-86C4-1734758B5AEC}" name="Column1066"/>
    <tableColumn id="1086" xr3:uid="{400B9774-35D5-4475-BFDC-F0C0B97655C8}" name="Column1067"/>
    <tableColumn id="1087" xr3:uid="{70EFE550-BD80-4579-A556-E2DED03FB4F5}" name="Column1068"/>
    <tableColumn id="1088" xr3:uid="{3C2F26AF-492F-4C89-A7E5-78A4D15F4364}" name="Column1069"/>
    <tableColumn id="1089" xr3:uid="{AAC21C48-2538-40D5-A9CA-E6389B7AF12E}" name="Column1070"/>
    <tableColumn id="1090" xr3:uid="{22268979-B2AE-428A-B643-AD36964375D9}" name="Column1071"/>
    <tableColumn id="1091" xr3:uid="{314224E9-2BC4-46C7-AD1A-028810CA9D9B}" name="Column1072"/>
    <tableColumn id="1092" xr3:uid="{1B779A8C-AF4E-4CD2-8640-85FBC8F38CBB}" name="Column1073"/>
    <tableColumn id="1093" xr3:uid="{9F7C00E3-D975-4C8E-B0FA-73BFD454A92F}" name="Column1074"/>
    <tableColumn id="1094" xr3:uid="{7000BF1B-FAC3-47EB-912B-A5C7369A39AF}" name="Column1075"/>
    <tableColumn id="1095" xr3:uid="{36C00B56-795A-420D-83A2-EC253F83ACCA}" name="Column1076"/>
    <tableColumn id="1096" xr3:uid="{65F08039-B30E-42B8-9C0C-76B732FEAA58}" name="Column1077"/>
    <tableColumn id="1097" xr3:uid="{CD8C9E13-4B9E-4986-85D4-E04DCE780A70}" name="Column1078"/>
    <tableColumn id="1098" xr3:uid="{DD779059-EA68-4833-A408-0CBCFA11A1F8}" name="Column1079"/>
    <tableColumn id="1099" xr3:uid="{C36CF3AA-33CF-4FF6-936A-B17984A12870}" name="Column1080"/>
    <tableColumn id="1100" xr3:uid="{579CC2E3-F3B7-4456-9C71-EF3271AADC3E}" name="Column1081"/>
    <tableColumn id="1101" xr3:uid="{F17F18C5-E760-413E-91D3-31AF3D3AD06E}" name="Column1082"/>
    <tableColumn id="1102" xr3:uid="{6E7C6861-993E-49EE-9625-A491F2346CC1}" name="Column1083"/>
    <tableColumn id="1103" xr3:uid="{A3AA509C-4D4E-47C3-BCBE-17AC96F0F0A7}" name="Column1084"/>
    <tableColumn id="1104" xr3:uid="{4783CB6D-FF7C-4179-8E17-C24B35BD1CD7}" name="Column1085"/>
    <tableColumn id="1105" xr3:uid="{D7C94DA1-6F7F-4D61-A47F-FDFDA408AD71}" name="Column1086"/>
    <tableColumn id="1106" xr3:uid="{0B410600-DEA0-40C5-A049-FEAADB332D25}" name="Column1087"/>
    <tableColumn id="1107" xr3:uid="{77F8CC64-34D1-47B5-9ABF-24B5666D907F}" name="Column1088"/>
    <tableColumn id="1108" xr3:uid="{FC3876ED-7AE2-4D6F-826F-0370CA1CC1A4}" name="Column1089"/>
    <tableColumn id="1109" xr3:uid="{4EE3FAD3-CC54-4433-8A1B-23FB6A151A19}" name="Column1090"/>
    <tableColumn id="1110" xr3:uid="{B71FFAC3-21CB-48F8-92B9-F8189B03D967}" name="Column1091"/>
    <tableColumn id="1111" xr3:uid="{9B63AC93-4F1E-4B33-90B6-3B66C405F9C3}" name="Column1092"/>
    <tableColumn id="1112" xr3:uid="{A6383C99-3E60-493E-970A-E5663B39EAFE}" name="Column1093"/>
    <tableColumn id="1113" xr3:uid="{9BFC4598-0D2E-455D-80D6-201A2322F6C8}" name="Column1094"/>
    <tableColumn id="1114" xr3:uid="{E63FB916-99A6-4E25-9F67-615B0ABD850C}" name="Column1095"/>
    <tableColumn id="1115" xr3:uid="{A71BD1ED-8E53-49DC-9F0B-AA94BC619A35}" name="Column1096"/>
    <tableColumn id="1116" xr3:uid="{F508551D-E678-4A1F-B848-DC0C17BEF6E9}" name="Column1097"/>
    <tableColumn id="1117" xr3:uid="{CE87BD12-0EA2-4725-B624-9744F351282A}" name="Column1098"/>
    <tableColumn id="1118" xr3:uid="{D686A2B2-8DE5-4F20-A682-DD5E60E100E2}" name="Column1099"/>
    <tableColumn id="1119" xr3:uid="{9B6E3A2D-EDF3-42D3-9982-1AD9336CD6AA}" name="Column1100"/>
    <tableColumn id="1120" xr3:uid="{86D680C9-E21D-4F28-821D-1F62841EA03D}" name="Column1101"/>
    <tableColumn id="1121" xr3:uid="{1D9C180C-81EA-4D25-BC85-C448FBFA8E2E}" name="Column1102"/>
    <tableColumn id="1122" xr3:uid="{00997F88-9CFA-4BA0-89DB-6AE50FFCA5C5}" name="Column1103"/>
    <tableColumn id="1123" xr3:uid="{568BBDFF-F2BF-4FC4-BE99-19650A6AF606}" name="Column1104"/>
    <tableColumn id="1124" xr3:uid="{914C9900-D5A0-4B0A-A3EF-42D553C0631E}" name="Column1105"/>
    <tableColumn id="1125" xr3:uid="{58C3DDBD-7AAA-416A-AA97-7FD727202B7F}" name="Column1106"/>
    <tableColumn id="1126" xr3:uid="{12AE82ED-7828-4659-B9CC-0F9C3E77496C}" name="Column1107"/>
    <tableColumn id="1127" xr3:uid="{6D5DF510-D971-47CA-8A62-F71992E49225}" name="Column1108"/>
    <tableColumn id="1128" xr3:uid="{51CBCDA8-75FF-47B1-A959-86C5A52EC2D6}" name="Column1109"/>
    <tableColumn id="1129" xr3:uid="{DF136D73-C462-4A3B-A396-14A16C2A4EB8}" name="Column1110"/>
    <tableColumn id="1130" xr3:uid="{1E0056CB-49D1-443A-B8B9-D76040F09951}" name="Column1111"/>
    <tableColumn id="1131" xr3:uid="{3E99D213-A7A5-4808-B7D4-91F13AB58205}" name="Column1112"/>
    <tableColumn id="1132" xr3:uid="{6BC62451-DCBB-47D0-886F-B32C94B78FA5}" name="Column1113"/>
    <tableColumn id="1133" xr3:uid="{7E53F7B7-2498-4555-A31A-F898B544EFC4}" name="Column1114"/>
    <tableColumn id="1134" xr3:uid="{86DE1331-2321-4272-A817-120BAE8703C2}" name="Column1115"/>
    <tableColumn id="1135" xr3:uid="{4C876303-B582-4708-814D-E2E966FA72A8}" name="Column1116"/>
    <tableColumn id="1136" xr3:uid="{DBE7E15A-CBB5-4741-AE08-0BE092893650}" name="Column1117"/>
    <tableColumn id="1137" xr3:uid="{43B2472B-A00A-44EE-B046-E14F40C2E756}" name="Column1118"/>
    <tableColumn id="1138" xr3:uid="{C782CCE2-4192-4EE6-A06B-6A3BF1B31A5E}" name="Column1119"/>
    <tableColumn id="1139" xr3:uid="{7E651A76-AE22-4CC9-8E4D-C613E6B8F2D7}" name="Column1120"/>
    <tableColumn id="1140" xr3:uid="{96372955-BF0F-447C-BCBA-52201265C891}" name="Column1121"/>
    <tableColumn id="1141" xr3:uid="{865C30A6-60ED-4DE3-80FE-6AECF611F7DA}" name="Column1122"/>
    <tableColumn id="1142" xr3:uid="{67B79714-06C1-42D5-8288-4BDA7B8F9359}" name="Column1123"/>
    <tableColumn id="1143" xr3:uid="{5A326459-D91D-4B90-ACE1-072FF2AB87A7}" name="Column1124"/>
    <tableColumn id="1144" xr3:uid="{6563530C-CD31-4A2F-B943-A7112FB766DE}" name="Column1125"/>
    <tableColumn id="1145" xr3:uid="{C01E91CF-B64A-478E-BE84-F1BE22D2AD40}" name="Column1126"/>
    <tableColumn id="1146" xr3:uid="{E9A9BCB5-E692-41B3-B2CD-BA7E6D8359F2}" name="Column1127"/>
    <tableColumn id="1147" xr3:uid="{CE8D9351-52D5-4FE5-910C-40B32C902643}" name="Column1128"/>
    <tableColumn id="1148" xr3:uid="{A2AC3E9F-FEA4-43D9-A6EE-066CD76ACB2A}" name="Column1129"/>
    <tableColumn id="1149" xr3:uid="{75BCF659-E429-4BC7-ABD5-CF3617198463}" name="Column1130"/>
    <tableColumn id="1150" xr3:uid="{B44C6AAD-F711-4282-9DFF-9B875908EB7C}" name="Column1131"/>
    <tableColumn id="1151" xr3:uid="{41773A6C-2CAE-4968-9631-65F26A87F899}" name="Column1132"/>
    <tableColumn id="1152" xr3:uid="{1D27633C-DCAC-4189-9B90-D1DEB3D1AB63}" name="Column1133"/>
    <tableColumn id="1153" xr3:uid="{AB6D3606-CD7D-4818-AAC9-27B8E6074850}" name="Column1134"/>
    <tableColumn id="1154" xr3:uid="{474D753F-2BBF-45E1-A4A3-7B9B79EC9B34}" name="Column1135"/>
    <tableColumn id="1155" xr3:uid="{DC041B4C-67AB-4445-B924-B4913402FA07}" name="Column1136"/>
    <tableColumn id="1156" xr3:uid="{B5319B07-4DEE-4FD1-ADCA-54CCC9ECED81}" name="Column1137"/>
    <tableColumn id="1157" xr3:uid="{386F4338-4CEB-41BE-9B49-48ABA6B56C3C}" name="Column1138"/>
    <tableColumn id="1158" xr3:uid="{BE6D73CE-E739-448C-95BD-72AB1ABBE9DA}" name="Column1139"/>
    <tableColumn id="1159" xr3:uid="{45C51092-D584-45C3-9ACC-F6EEADE46CD2}" name="Column1140"/>
    <tableColumn id="1160" xr3:uid="{A46DD56D-7C75-4C95-8F26-79512BA57882}" name="Column1141"/>
    <tableColumn id="1161" xr3:uid="{D5F6ED84-B748-4D37-96AB-4994E8B97966}" name="Column1142"/>
    <tableColumn id="1162" xr3:uid="{A3023CA7-A4AA-41CA-873D-4F01109D3CB8}" name="Column1143"/>
    <tableColumn id="1163" xr3:uid="{0A37DEEA-C366-4A7E-A29E-A47AA85D3F46}" name="Column1144"/>
    <tableColumn id="1164" xr3:uid="{36B94EB1-9A10-471D-B091-C207A11E7B38}" name="Column1145"/>
    <tableColumn id="1165" xr3:uid="{B63BBB79-089A-4859-AE6B-106B14C2DB6F}" name="Column1146"/>
    <tableColumn id="1166" xr3:uid="{A16557E7-47E7-4767-A659-90430DFDAD5C}" name="Column1147"/>
    <tableColumn id="1167" xr3:uid="{1EB227E3-6BDA-4955-8C64-A666BB591598}" name="Column1148"/>
    <tableColumn id="1168" xr3:uid="{048262C5-F73D-4F35-AC99-84D4E16912A4}" name="Column1149"/>
    <tableColumn id="1169" xr3:uid="{ED1BBAA6-205B-4774-9F78-4158CEF5E2A8}" name="Column1150"/>
    <tableColumn id="1170" xr3:uid="{7A23928B-EE39-4E15-B9CB-41C68871915C}" name="Column1151"/>
    <tableColumn id="1171" xr3:uid="{EC30F72B-D692-47CA-BC4D-407A2EB48FB7}" name="Column1152"/>
    <tableColumn id="1172" xr3:uid="{8DE75F05-467C-4FB6-8B8B-1593EE210DC2}" name="Column1153"/>
    <tableColumn id="1173" xr3:uid="{91381EF5-037A-4F70-8337-E69ED9A6BA01}" name="Column1154"/>
    <tableColumn id="1174" xr3:uid="{94AB2412-C563-4867-8AA7-B675C473B404}" name="Column1155"/>
    <tableColumn id="1175" xr3:uid="{6110D3D6-FBE8-42F7-9FAA-694D8CAB9A20}" name="Column1156"/>
    <tableColumn id="1176" xr3:uid="{2CA6DC26-9DF7-4523-8636-EDAC769AE115}" name="Column1157"/>
    <tableColumn id="1177" xr3:uid="{BFC14737-EC65-445B-847E-EC678DF94E35}" name="Column1158"/>
    <tableColumn id="1178" xr3:uid="{7ACAA0D8-47BE-43F6-8137-E0AA5104C458}" name="Column1159"/>
    <tableColumn id="1179" xr3:uid="{13A44750-2E42-45E3-ACB4-4BA9F09C0ECC}" name="Column1160"/>
    <tableColumn id="1180" xr3:uid="{580558C6-0B7C-4908-969A-C0C5ECED11D8}" name="Column1161"/>
    <tableColumn id="1181" xr3:uid="{CC7F6FBE-20C1-4127-B4A8-C4D00B30D9AB}" name="Column1162"/>
    <tableColumn id="1182" xr3:uid="{DCAA8CEC-C267-4CC6-A2AA-D85A07A278AA}" name="Column1163"/>
    <tableColumn id="1183" xr3:uid="{0ACB8909-9F70-4CB0-8E2C-F8568E5DB9A1}" name="Column1164"/>
    <tableColumn id="1184" xr3:uid="{837314E9-0E43-4270-8367-CF75577817C6}" name="Column1165"/>
    <tableColumn id="1185" xr3:uid="{34A5F18B-6881-4CA8-992D-31AD69033D8C}" name="Column1166"/>
    <tableColumn id="1186" xr3:uid="{D0B30BE6-C437-4BBD-9983-30F96781DF42}" name="Column1167"/>
    <tableColumn id="1187" xr3:uid="{88C4ADA3-C200-4298-9DAE-2E70DEF66AFB}" name="Column1168"/>
    <tableColumn id="1188" xr3:uid="{3F69EC9B-8F8A-487D-A958-F1768F9218E5}" name="Column1169"/>
    <tableColumn id="1189" xr3:uid="{AD8C5B9E-E701-4D66-A41C-60B310715035}" name="Column1170"/>
    <tableColumn id="1190" xr3:uid="{E9BB1685-AA93-49F0-90A9-A335B8F1B1D0}" name="Column1171"/>
    <tableColumn id="1191" xr3:uid="{DBF5BD38-04FA-4694-9581-8080995EAF81}" name="Column1172"/>
    <tableColumn id="1192" xr3:uid="{9F8D7C8F-37CF-4533-B676-A3E1AD0207E6}" name="Column1173"/>
    <tableColumn id="1193" xr3:uid="{E8B90A79-C205-4E52-8326-8D7FFA7A81E2}" name="Column1174"/>
    <tableColumn id="1194" xr3:uid="{E0CC1414-C1DE-4B13-8B12-A77D62A9C271}" name="Column1175"/>
    <tableColumn id="1195" xr3:uid="{20981DF5-1BF1-47AF-9CFB-55EFB2D0CF3A}" name="Column1176"/>
    <tableColumn id="1196" xr3:uid="{C0ECFA84-5E1D-445D-8059-CA6EF8F0F22B}" name="Column1177"/>
    <tableColumn id="1197" xr3:uid="{DAA982AB-3B17-4BFE-8F6B-10CEE64A24ED}" name="Column1178"/>
    <tableColumn id="1198" xr3:uid="{63DC8297-8B5C-421A-AF88-D1B7BF01C289}" name="Column1179"/>
    <tableColumn id="1199" xr3:uid="{D112E2EC-3A9B-464E-88E2-9051A0701277}" name="Column1180"/>
    <tableColumn id="1200" xr3:uid="{E25155EE-4FFC-46DF-93E7-D092F2A7DF84}" name="Column1181"/>
    <tableColumn id="1201" xr3:uid="{A84C406D-87B8-40F0-AF4D-8082AFB72C2D}" name="Column1182"/>
    <tableColumn id="1202" xr3:uid="{EF4F1FC1-033D-4BB9-8650-25FDBEE22B56}" name="Column1183"/>
    <tableColumn id="1203" xr3:uid="{C3D28966-9F26-43BB-81BD-21C2884AD6FB}" name="Column1184"/>
    <tableColumn id="1204" xr3:uid="{EAB67D01-D424-43A8-BF55-C1B4B7C1F329}" name="Column1185"/>
    <tableColumn id="1205" xr3:uid="{0BCD302E-63CB-4079-8C43-E225205EFFCA}" name="Column1186"/>
    <tableColumn id="1206" xr3:uid="{8D8E6765-939B-4516-B884-916C85400FC1}" name="Column1187"/>
    <tableColumn id="1207" xr3:uid="{91F71502-5342-49D5-A1CC-7A06CDFFC4E6}" name="Column1188"/>
    <tableColumn id="1208" xr3:uid="{C133117D-65A0-4D1F-8E25-29EA088B50DD}" name="Column1189"/>
    <tableColumn id="1209" xr3:uid="{6D674A39-E6D3-4E4B-A0DC-E3BA9F2D7284}" name="Column1190"/>
    <tableColumn id="1210" xr3:uid="{44A16F63-91EA-40C2-97E3-6F26FACC6427}" name="Column1191"/>
    <tableColumn id="1211" xr3:uid="{38F17BB4-371C-41E1-9311-75B808651A78}" name="Column1192"/>
    <tableColumn id="1212" xr3:uid="{B9380996-AC28-49C2-AE35-90A887515A2D}" name="Column1193"/>
    <tableColumn id="1213" xr3:uid="{C2F7ABE1-B326-400F-9B5E-3BC23E410AEB}" name="Column1194"/>
    <tableColumn id="1214" xr3:uid="{2D062B3C-5F3C-4DD7-AF30-3140FC759F44}" name="Column1195"/>
    <tableColumn id="1215" xr3:uid="{467B7A9B-2189-48B3-B56B-A0765AD2D5AC}" name="Column1196"/>
    <tableColumn id="1216" xr3:uid="{F23C5C94-E687-47F5-8300-CF0827762CD7}" name="Column1197"/>
    <tableColumn id="1217" xr3:uid="{3702A210-A526-4EA1-B3BF-119562658CAC}" name="Column1198"/>
    <tableColumn id="1218" xr3:uid="{620149FD-4424-4697-B4F9-7FA4B956375B}" name="Column1199"/>
    <tableColumn id="1219" xr3:uid="{D188DD37-03F9-4006-BC2A-DBBA960DCA08}" name="Column1200"/>
    <tableColumn id="1220" xr3:uid="{9DCD9583-5E34-4E33-8565-0330239604E4}" name="Column1201"/>
    <tableColumn id="1221" xr3:uid="{A5C36350-3649-401A-834B-549C3F1A07D8}" name="Column1202"/>
    <tableColumn id="1222" xr3:uid="{76638766-E23F-472C-BD6D-50CF435EF920}" name="Column1203"/>
    <tableColumn id="1223" xr3:uid="{ABF6CB9F-DF52-422B-987C-1BF69633E444}" name="Column1204"/>
    <tableColumn id="1224" xr3:uid="{611E7A51-7C65-4C0C-93C0-BE1BCFFEEA18}" name="Column1205"/>
    <tableColumn id="1225" xr3:uid="{BC5A6E3F-2740-4471-A6A5-386FC46E1D5B}" name="Column1206"/>
    <tableColumn id="1226" xr3:uid="{8C8D891D-83B4-49BC-AE8E-5FCAF28BBA17}" name="Column1207"/>
    <tableColumn id="1227" xr3:uid="{3610A93E-5A3D-4FEE-9CF7-850EEA4A2F4B}" name="Column1208"/>
    <tableColumn id="1228" xr3:uid="{48FAECD7-5F45-4CA0-A137-BB0963518959}" name="Column1209"/>
    <tableColumn id="1229" xr3:uid="{E9A3DCD3-C005-414C-B841-DB968AB54B3F}" name="Column1210"/>
    <tableColumn id="1230" xr3:uid="{96AACABE-3C31-4C64-86C4-5B4857D7C22C}" name="Column1211"/>
    <tableColumn id="1231" xr3:uid="{B2560698-A61C-444F-A3E9-E36809DCD036}" name="Column1212"/>
    <tableColumn id="1232" xr3:uid="{C35DF16D-0FBE-4815-AA22-ADF1D423A3C2}" name="Column1213"/>
    <tableColumn id="1233" xr3:uid="{77B45815-F0DC-493C-B317-D2E8E7E633FD}" name="Column1214"/>
    <tableColumn id="1234" xr3:uid="{18EB472B-C7D6-40B5-ACD2-866F3A2D5E94}" name="Column1215"/>
    <tableColumn id="1235" xr3:uid="{5DE8B89E-9260-4BEF-A9E9-46B39E056395}" name="Column1216"/>
    <tableColumn id="1236" xr3:uid="{F251483C-E62A-4950-ADFC-994BDE2262F3}" name="Column1217"/>
    <tableColumn id="1237" xr3:uid="{78772080-39BC-48FB-8E65-504155231874}" name="Column1218"/>
    <tableColumn id="1238" xr3:uid="{E2B2A36A-CF8F-4DB6-9C3A-6643BCE9C874}" name="Column1219"/>
    <tableColumn id="1239" xr3:uid="{7EFACA05-6BA9-484D-9CD7-69F764DF7AEC}" name="Column1220"/>
    <tableColumn id="1240" xr3:uid="{22C18EFC-2376-4874-BF3F-D15FCB7E79CC}" name="Column1221"/>
    <tableColumn id="1241" xr3:uid="{3CA7BD22-6AC0-4EC7-AFD4-75303BC2DC45}" name="Column1222"/>
    <tableColumn id="1242" xr3:uid="{CCC04829-98DE-46A5-8C1D-5C2736E1CE10}" name="Column1223"/>
    <tableColumn id="1243" xr3:uid="{DD4322A4-706C-48D2-98DD-93DB91A31545}" name="Column1224"/>
    <tableColumn id="1244" xr3:uid="{A522E144-B1D1-4DE4-B5CB-5A6BF6E3B148}" name="Column1225"/>
    <tableColumn id="1245" xr3:uid="{77162635-EF7F-4C79-BC16-0E872068CE62}" name="Column1226"/>
    <tableColumn id="1246" xr3:uid="{6BD5B269-1A50-4819-8FE4-E9F989C3CB5B}" name="Column1227"/>
    <tableColumn id="1247" xr3:uid="{AD8630DB-3EC0-48EF-9AF9-B8845937BDC9}" name="Column1228"/>
    <tableColumn id="1248" xr3:uid="{302F30C4-1EFB-405C-9968-098F36310E9A}" name="Column1229"/>
    <tableColumn id="1249" xr3:uid="{B13D2B46-B9DE-462D-A57B-00C42861D8F3}" name="Column1230"/>
    <tableColumn id="1250" xr3:uid="{7C84C259-8215-4732-A006-7322CE2F1ACD}" name="Column1231"/>
    <tableColumn id="1251" xr3:uid="{0E76C03E-770A-4594-B664-3D1A9874D432}" name="Column1232"/>
    <tableColumn id="1252" xr3:uid="{F6A1CF7F-5161-4F6B-AD49-E27D8738AC55}" name="Column1233"/>
    <tableColumn id="1253" xr3:uid="{9B86F33E-9C31-407B-B94F-EF7073BDA2B5}" name="Column1234"/>
    <tableColumn id="1254" xr3:uid="{07A8ADA4-1535-4EB3-B5B2-F6C0569A0478}" name="Column1235"/>
    <tableColumn id="1255" xr3:uid="{78AB3C06-E751-4430-9495-05A3649E446F}" name="Column1236"/>
    <tableColumn id="1256" xr3:uid="{3A07941A-500C-4B50-A9E7-7347F9845FB4}" name="Column1237"/>
    <tableColumn id="1257" xr3:uid="{FD2D28CE-8F87-4894-AA22-CB12F8BEC3F3}" name="Column1238"/>
    <tableColumn id="1258" xr3:uid="{AD892A93-F61C-4765-8707-268F63E5222C}" name="Column1239"/>
    <tableColumn id="1259" xr3:uid="{D76103F2-10BA-4C8B-BE3C-197E812DD323}" name="Column1240"/>
    <tableColumn id="1260" xr3:uid="{9A329419-0B07-4B66-A386-4BF18E87DA5F}" name="Column1241"/>
    <tableColumn id="1261" xr3:uid="{6062AC19-9FD0-4DA4-9DAD-3E41EC172956}" name="Column1242"/>
    <tableColumn id="1262" xr3:uid="{5BB75D9F-E080-491B-9C6A-7448230290F5}" name="Column1243"/>
    <tableColumn id="1263" xr3:uid="{B9BD408A-6750-4CE6-80B4-E89641FB4C76}" name="Column1244"/>
    <tableColumn id="1264" xr3:uid="{1E4AD02F-DC0A-4C5C-A8FC-BF9977505D15}" name="Column1245"/>
    <tableColumn id="1265" xr3:uid="{08657810-24FE-401F-B1F7-F084135307BB}" name="Column1246"/>
    <tableColumn id="1266" xr3:uid="{A44173AB-85CC-4C19-A468-92435715ABA6}" name="Column1247"/>
    <tableColumn id="1267" xr3:uid="{BE160A25-CDDC-4973-911C-CDF26F99B79C}" name="Column1248"/>
    <tableColumn id="1268" xr3:uid="{FEDC1D48-DCE5-4D03-95E7-5858371B142B}" name="Column1249"/>
    <tableColumn id="1269" xr3:uid="{151D895F-154C-4062-95C7-43A0FB79241C}" name="Column1250"/>
    <tableColumn id="1270" xr3:uid="{4BB0ED53-D0CF-4BE0-9459-733C08E362DB}" name="Column1251"/>
    <tableColumn id="1271" xr3:uid="{EB37926E-0ADB-43D4-8CD5-1EC06B19978F}" name="Column1252"/>
    <tableColumn id="1272" xr3:uid="{A5F5E95B-7A3E-476B-8347-94278B670292}" name="Column1253"/>
    <tableColumn id="1273" xr3:uid="{ABCB7C12-EDC2-464F-8F2A-677ABC2D6F30}" name="Column1254"/>
    <tableColumn id="1274" xr3:uid="{5EF7ABF2-2F96-42E2-AE8F-918E9B2EE6DD}" name="Column1255"/>
    <tableColumn id="1275" xr3:uid="{5E45131B-6312-49C5-B4BF-94C13F4BACAD}" name="Column1256"/>
    <tableColumn id="1276" xr3:uid="{4BF4A3A8-D0C6-4FC4-9C89-ED2C296C494B}" name="Column1257"/>
    <tableColumn id="1277" xr3:uid="{AA4BE022-B125-4330-99D2-8E849FCEEC68}" name="Column1258"/>
    <tableColumn id="1278" xr3:uid="{473E5132-295B-4228-9EF1-F50533534684}" name="Column1259"/>
    <tableColumn id="1279" xr3:uid="{E612AA02-B59F-4041-9E3D-A5BB6161F2F1}" name="Column1260"/>
    <tableColumn id="1280" xr3:uid="{AFCB8DB4-1254-462F-B059-B05CEBEAB996}" name="Column1261"/>
    <tableColumn id="1281" xr3:uid="{08F342A1-0D9D-4A73-9398-6DF5BED86B61}" name="Column1262"/>
    <tableColumn id="1282" xr3:uid="{6A346AC0-14DC-4123-81E6-3FCBD7AAC69B}" name="Column1263"/>
    <tableColumn id="1283" xr3:uid="{CF2ECDA0-3157-406C-8026-DBBA70308605}" name="Column1264"/>
    <tableColumn id="1284" xr3:uid="{77AA616A-4729-443D-9218-4F4CA0E8E7B3}" name="Column1265"/>
    <tableColumn id="1285" xr3:uid="{C3FF79CA-1597-4741-BE96-6C52EE3571DB}" name="Column1266"/>
    <tableColumn id="1286" xr3:uid="{C77A176F-EFDF-4333-BB04-9D4362463A05}" name="Column1267"/>
    <tableColumn id="1287" xr3:uid="{BEEE18E7-1115-4218-9814-F79719236CF7}" name="Column1268"/>
    <tableColumn id="1288" xr3:uid="{711CCEF7-95AA-48DB-A665-78A5EB43A4B5}" name="Column1269"/>
    <tableColumn id="1289" xr3:uid="{2FC17E9A-C75E-4A88-8C82-ED7A4AAE2D24}" name="Column1270"/>
    <tableColumn id="1290" xr3:uid="{A27F71E0-04D1-4608-9F7D-27C39766D1B8}" name="Column1271"/>
    <tableColumn id="1291" xr3:uid="{78FE58A6-83AB-4D6C-8FDE-E75B4EACDE55}" name="Column1272"/>
    <tableColumn id="1292" xr3:uid="{8166F1EA-5B28-432D-A60A-AFF98F3429ED}" name="Column1273"/>
    <tableColumn id="1293" xr3:uid="{5AA0FBE0-827E-4CE1-B95F-BB47B0E0F742}" name="Column1274"/>
    <tableColumn id="1294" xr3:uid="{E00918A6-8A62-4175-9FBA-80284E74A1BC}" name="Column1275"/>
    <tableColumn id="1295" xr3:uid="{4BC3BA69-F439-404E-8B56-C44E4B86BE85}" name="Column1276"/>
    <tableColumn id="1296" xr3:uid="{9CDA2B44-7F50-4A22-AAC1-1155427B4EFB}" name="Column1277"/>
    <tableColumn id="1297" xr3:uid="{81622573-769F-496F-88E3-014DC605951D}" name="Column1278"/>
    <tableColumn id="1298" xr3:uid="{AACE8345-2739-460D-8488-6269EB12819E}" name="Column1279"/>
    <tableColumn id="1299" xr3:uid="{F53D9831-D873-4EF1-98E2-DB94C1985AFB}" name="Column1280"/>
    <tableColumn id="1300" xr3:uid="{C048004E-0491-442D-95CA-C38436CE29EA}" name="Column1281"/>
    <tableColumn id="1301" xr3:uid="{03237084-A3AD-4DD3-B3ED-6480D55C12C0}" name="Column1282"/>
    <tableColumn id="1302" xr3:uid="{9A36AC24-790B-46DD-85B0-6B90DC5473D5}" name="Column1283"/>
    <tableColumn id="1303" xr3:uid="{A93E4970-9CF8-42CA-81B7-608EC70531EA}" name="Column1284"/>
    <tableColumn id="1304" xr3:uid="{95A1CDA9-5E5F-464C-A00C-1E7599CEF78C}" name="Column1285"/>
    <tableColumn id="1305" xr3:uid="{1DBB10FE-474B-4F9C-B322-97B131BBD16D}" name="Column1286"/>
    <tableColumn id="1306" xr3:uid="{8BF86424-855A-487C-BEE0-CA0AA101B72E}" name="Column1287"/>
    <tableColumn id="1307" xr3:uid="{EC12427A-0639-41F8-B914-DC8EB33F0EB4}" name="Column1288"/>
    <tableColumn id="1308" xr3:uid="{335926E9-E977-4B0B-B44F-109EBFE79425}" name="Column1289"/>
    <tableColumn id="1309" xr3:uid="{326C03C6-1D99-41F5-9119-C556BA54F186}" name="Column1290"/>
    <tableColumn id="1310" xr3:uid="{4BD123CA-39E5-4C36-9206-A4B57C19BBD3}" name="Column1291"/>
    <tableColumn id="1311" xr3:uid="{D70C8208-289D-4D6D-AECC-3F02E9FB16A8}" name="Column1292"/>
    <tableColumn id="1312" xr3:uid="{2051B27E-441D-4DCA-8541-C96D75DAAD1B}" name="Column1293"/>
    <tableColumn id="1313" xr3:uid="{5A1774FC-7307-4BB7-9BD6-CC4AB83528AD}" name="Column1294"/>
    <tableColumn id="1314" xr3:uid="{99C42D79-88C1-46ED-9536-8E1C635D9646}" name="Column1295"/>
    <tableColumn id="1315" xr3:uid="{D5988E38-8676-481F-B9C8-9369EA95E09B}" name="Column1296"/>
    <tableColumn id="1316" xr3:uid="{53333DEF-D9A9-4D77-9F5B-83D63AB8714F}" name="Column1297"/>
    <tableColumn id="1317" xr3:uid="{2BA8E8E2-34C2-415D-A968-CB44EBD526AD}" name="Column1298"/>
    <tableColumn id="1318" xr3:uid="{E918E22A-7C24-43EB-9811-E285FC986287}" name="Column1299"/>
    <tableColumn id="1319" xr3:uid="{DC25374D-AA99-4D84-A02A-9CE92894CC44}" name="Column1300"/>
    <tableColumn id="1320" xr3:uid="{C5EB712A-710C-4B51-ACE2-77C0D6F82965}" name="Column1301"/>
    <tableColumn id="1321" xr3:uid="{55D82A73-0981-4925-A8EC-DC1B588EE834}" name="Column1302"/>
    <tableColumn id="1322" xr3:uid="{18D4F93D-45FC-4173-AFD5-29F759962DA7}" name="Column1303"/>
    <tableColumn id="1323" xr3:uid="{9D78C03C-C663-4519-8AEC-C027AE1C2FFC}" name="Column1304"/>
    <tableColumn id="1324" xr3:uid="{DFBBAA4B-BC88-4CBE-976C-681379267CAC}" name="Column1305"/>
    <tableColumn id="1325" xr3:uid="{A786A38A-3190-414F-9024-9CFE66DE8A4C}" name="Column1306"/>
    <tableColumn id="1326" xr3:uid="{3FB44E99-F21C-43B7-94C2-3095ECCDCA69}" name="Column1307"/>
    <tableColumn id="1327" xr3:uid="{8A8EBF8C-F5C0-484E-89E6-B4BB11198C9D}" name="Column1308"/>
    <tableColumn id="1328" xr3:uid="{9F09C2AE-914F-4286-BC81-F3F24888C142}" name="Column1309"/>
    <tableColumn id="1329" xr3:uid="{6212E5FB-A092-48AE-9408-895263284AF6}" name="Column1310"/>
    <tableColumn id="1330" xr3:uid="{BBF12185-9735-46AA-9338-E6E615615BC9}" name="Column1311"/>
    <tableColumn id="1331" xr3:uid="{5B6EF696-AA67-48AC-A21A-7DA3B32B0130}" name="Column1312"/>
    <tableColumn id="1332" xr3:uid="{DA07E342-E58F-4E8F-8FE4-27056EA3510F}" name="Column1313"/>
    <tableColumn id="1333" xr3:uid="{C98627F0-E662-45A3-B33E-6EAF80572526}" name="Column1314"/>
    <tableColumn id="1334" xr3:uid="{E03649FB-00CA-4882-A13A-8B27D6944AAF}" name="Column1315"/>
    <tableColumn id="1335" xr3:uid="{EAA2E021-4FB4-40A2-8511-7592D32D9076}" name="Column1316"/>
    <tableColumn id="1336" xr3:uid="{22685E52-EF9E-4CE6-84FE-095AE8572D2C}" name="Column1317"/>
    <tableColumn id="1337" xr3:uid="{0E58B221-BAB2-424A-AF34-D22D06DF1DA3}" name="Column1318"/>
    <tableColumn id="1338" xr3:uid="{B6D71C2F-1215-417D-A2FB-E8D6773DC2E6}" name="Column1319"/>
    <tableColumn id="1339" xr3:uid="{359E9C30-FC79-43AE-A752-06886EDE4C5E}" name="Column1320"/>
    <tableColumn id="1340" xr3:uid="{B701D1C8-A9E3-4539-9A01-17C742A4B12C}" name="Column1321"/>
    <tableColumn id="1341" xr3:uid="{93A8F5FD-9FCD-4081-8169-DE36B6E71A09}" name="Column1322"/>
    <tableColumn id="1342" xr3:uid="{33F36BD3-E756-4A98-8394-132F4BEC4626}" name="Column1323"/>
    <tableColumn id="1343" xr3:uid="{5CC03192-7DA1-447B-B621-EC7B2CD18679}" name="Column1324"/>
    <tableColumn id="1344" xr3:uid="{4E5E8513-4EDE-4178-88DF-1A5EBB452223}" name="Column1325"/>
    <tableColumn id="1345" xr3:uid="{AEECC977-7F8D-48D5-A294-E0E728E6F26A}" name="Column1326"/>
    <tableColumn id="1346" xr3:uid="{C2C51C86-6CF5-4889-803D-660B3852493C}" name="Column1327"/>
    <tableColumn id="1347" xr3:uid="{0B206ECE-C801-4B1A-86D1-A90082E678AC}" name="Column1328"/>
    <tableColumn id="1348" xr3:uid="{6A819C27-3DC8-4BE9-AC73-5338F97F1527}" name="Column1329"/>
    <tableColumn id="1349" xr3:uid="{D522B5A3-34F3-4222-908C-3A43EC13CDC6}" name="Column1330"/>
    <tableColumn id="1350" xr3:uid="{3BA5E296-A2C9-47AB-86CA-3075013EA318}" name="Column1331"/>
    <tableColumn id="1351" xr3:uid="{2D220EB5-8B4F-4C31-8E3A-48DF9422110B}" name="Column1332"/>
    <tableColumn id="1352" xr3:uid="{07A151D0-E610-4120-B9C0-A48C2B6D3F63}" name="Column1333"/>
    <tableColumn id="1353" xr3:uid="{C05E68A1-CE3C-4A49-A792-D8AA65DAE529}" name="Column1334"/>
    <tableColumn id="1354" xr3:uid="{CB4F0FFD-4844-4FA2-A83F-FCD5792CE763}" name="Column1335"/>
    <tableColumn id="1355" xr3:uid="{10A1D0C1-F144-418E-9946-925C697D4424}" name="Column1336"/>
    <tableColumn id="1356" xr3:uid="{09C9DEA3-4EC1-45FE-B9A3-0C155C4D58AC}" name="Column1337"/>
    <tableColumn id="1357" xr3:uid="{F7622485-F66C-450E-851A-65D3636B0D16}" name="Column1338"/>
    <tableColumn id="1358" xr3:uid="{4FCE997A-F86B-40CC-A9BE-5B8F7BBBBFC9}" name="Column1339"/>
    <tableColumn id="1359" xr3:uid="{7063505D-F9A6-4837-9A44-AE4EDA021CB6}" name="Column1340"/>
    <tableColumn id="1360" xr3:uid="{4809E1F8-1280-4FE3-9322-3C4DFD9F6BCD}" name="Column1341"/>
    <tableColumn id="1361" xr3:uid="{98BA7099-4753-4983-AF76-DB62C0C8DC75}" name="Column1342"/>
    <tableColumn id="1362" xr3:uid="{2BBECF84-6064-402F-B98B-0B3BB6775EA2}" name="Column1343"/>
    <tableColumn id="1363" xr3:uid="{1A325119-E1DD-408C-85F6-FD06523F863E}" name="Column1344"/>
    <tableColumn id="1364" xr3:uid="{4703796A-B4F0-4AA1-8B5C-D1606CC1EAE8}" name="Column1345"/>
    <tableColumn id="1365" xr3:uid="{7CA63DA2-91EB-477C-9AE9-F99349CC71FC}" name="Column1346"/>
    <tableColumn id="1366" xr3:uid="{78142995-8FD0-4E1E-B41B-1F83FC1C3E22}" name="Column1347"/>
    <tableColumn id="1367" xr3:uid="{2DA991DC-B24B-43B1-99CE-0E6CCF49803A}" name="Column1348"/>
    <tableColumn id="1368" xr3:uid="{9B504B12-3678-4DA6-BB28-F9102B89A7F5}" name="Column1349"/>
    <tableColumn id="1369" xr3:uid="{0A404A3D-D9B3-4319-8E07-B04B548A31F2}" name="Column1350"/>
    <tableColumn id="1370" xr3:uid="{F1D55A4C-80E1-4661-8393-4F491092296E}" name="Column1351"/>
    <tableColumn id="1371" xr3:uid="{3F7607B7-B373-45C8-ADE3-EEE283F6027C}" name="Column1352"/>
    <tableColumn id="1372" xr3:uid="{4A6F723C-1E87-4B6F-B975-E0E9A975913C}" name="Column1353"/>
    <tableColumn id="1373" xr3:uid="{C8571564-3951-49FC-8233-A3D2ACA5C01C}" name="Column1354"/>
    <tableColumn id="1374" xr3:uid="{C6DA0266-34A9-47C9-BEFC-40E4848FC2C5}" name="Column1355"/>
    <tableColumn id="1375" xr3:uid="{2632ACDA-9CD8-4273-8EBC-0B5371A0DF6D}" name="Column1356"/>
    <tableColumn id="1376" xr3:uid="{74D564F8-6CD2-4108-87AA-AB19696959B6}" name="Column1357"/>
    <tableColumn id="1377" xr3:uid="{FA9ED560-4C62-46F9-BF4E-59B1CE13F324}" name="Column1358"/>
    <tableColumn id="1378" xr3:uid="{8E096C4D-50A4-4F34-A072-44E1242D312C}" name="Column1359"/>
    <tableColumn id="1379" xr3:uid="{F9EF8D0C-D6A2-4C18-A018-85267E9A1843}" name="Column1360"/>
    <tableColumn id="1380" xr3:uid="{8CA884DB-7C91-436B-87AD-1AAD1CE4B05F}" name="Column1361"/>
    <tableColumn id="1381" xr3:uid="{284447D3-0A93-45B5-8C54-84755AF1DBD0}" name="Column1362"/>
    <tableColumn id="1382" xr3:uid="{7C2DBAF1-9583-44FA-A460-2E5D3DF53DE4}" name="Column1363"/>
    <tableColumn id="1383" xr3:uid="{54023726-51A6-4408-9B95-7BBCEFBFC310}" name="Column1364"/>
    <tableColumn id="1384" xr3:uid="{113B09E6-EBB5-4131-AB4B-7505AA46928A}" name="Column1365"/>
    <tableColumn id="1385" xr3:uid="{E9D66BCC-2DDD-4D53-8E1D-F6F53315DB87}" name="Column1366"/>
    <tableColumn id="1386" xr3:uid="{F262FEEF-47A4-4688-B521-EB05754C9EC9}" name="Column1367"/>
    <tableColumn id="1387" xr3:uid="{CF309560-682E-4EDB-886A-EB0BF6B40E41}" name="Column1368"/>
    <tableColumn id="1388" xr3:uid="{C257E386-25C9-4FE3-84E3-E331807A950E}" name="Column1369"/>
    <tableColumn id="1389" xr3:uid="{0D0595A3-95E5-4B1E-A73D-1A68708C96BE}" name="Column1370"/>
    <tableColumn id="1390" xr3:uid="{943AB03D-4598-4B2D-86B9-F893FBD75EE6}" name="Column1371"/>
    <tableColumn id="1391" xr3:uid="{5978D81B-838C-44E8-919A-3FA0DE74C93B}" name="Column1372"/>
    <tableColumn id="1392" xr3:uid="{D5DE64EC-7A8F-4093-9E78-EF8880B44AE5}" name="Column1373"/>
    <tableColumn id="1393" xr3:uid="{604D864A-69EB-4F74-9796-1FDF7C5CDE49}" name="Column1374"/>
    <tableColumn id="1394" xr3:uid="{BFCF9293-749F-4D85-823D-E10DFA1DBB15}" name="Column1375"/>
    <tableColumn id="1395" xr3:uid="{4BE01F24-01CD-4806-AFE2-EB8CFC1ED4C7}" name="Column1376"/>
    <tableColumn id="1396" xr3:uid="{9B39ED60-CE3F-41C3-8920-F568EA57A698}" name="Column1377"/>
    <tableColumn id="1397" xr3:uid="{4C7FE73F-FB25-40F8-80AB-23D639AA6358}" name="Column1378"/>
    <tableColumn id="1398" xr3:uid="{7CA85AFF-ED28-43D5-9018-2A23D5C86129}" name="Column1379"/>
    <tableColumn id="1399" xr3:uid="{3300C82A-B7F9-4D85-978B-154817D1DA8F}" name="Column1380"/>
    <tableColumn id="1400" xr3:uid="{0A15C39B-F79E-4526-B424-0BF1156AB9BE}" name="Column1381"/>
    <tableColumn id="1401" xr3:uid="{F2E47470-50D2-4189-8496-A3F91BDA857D}" name="Column1382"/>
    <tableColumn id="1402" xr3:uid="{5B1734BF-CED6-4814-9697-2683E4612ED4}" name="Column1383"/>
    <tableColumn id="1403" xr3:uid="{80F95BF5-D388-4B84-8380-F9F359B2CEED}" name="Column1384"/>
    <tableColumn id="1404" xr3:uid="{D7C2AC22-1D16-4093-8FC5-448907D5ED85}" name="Column1385"/>
    <tableColumn id="1405" xr3:uid="{0F894F30-D827-4850-AC2B-1E6748469966}" name="Column1386"/>
    <tableColumn id="1406" xr3:uid="{86B26A1E-CF99-4599-9F54-A0CA2FA782A6}" name="Column1387"/>
    <tableColumn id="1407" xr3:uid="{CB8BD26B-2078-4B4C-8EFE-F18E31C200CC}" name="Column1388"/>
    <tableColumn id="1408" xr3:uid="{ABF4E9FC-D9EC-4297-8841-A61F5F0198BC}" name="Column1389"/>
    <tableColumn id="1409" xr3:uid="{29FC55A5-A626-40E4-9CDF-1BEF3F9A2CDC}" name="Column1390"/>
    <tableColumn id="1410" xr3:uid="{67738F73-7842-4547-AFC5-1B675794A257}" name="Column1391"/>
    <tableColumn id="1411" xr3:uid="{5635BFCB-09A1-48AA-9ECF-036E594885EE}" name="Column1392"/>
    <tableColumn id="1412" xr3:uid="{8A022001-914E-4C47-8466-9C14477716A7}" name="Column1393"/>
    <tableColumn id="1413" xr3:uid="{4537C4AA-14AA-4346-819B-D88CA80A2CFB}" name="Column1394"/>
    <tableColumn id="1414" xr3:uid="{ECB74053-32C9-44FB-8C80-7B336A2480A2}" name="Column1395"/>
    <tableColumn id="1415" xr3:uid="{18678832-1A97-44AD-AFE9-515CAD6EC233}" name="Column1396"/>
    <tableColumn id="1416" xr3:uid="{FE45D7D9-2F8C-4658-A8EA-35204568D4A2}" name="Column1397"/>
    <tableColumn id="1417" xr3:uid="{93F85A3A-E3C4-4692-A360-E1794F722DDA}" name="Column1398"/>
    <tableColumn id="1418" xr3:uid="{B56AAFAD-B8F0-475B-B83D-CDF1203C865B}" name="Column1399"/>
    <tableColumn id="1419" xr3:uid="{FFD16905-4BF8-45B6-9CEE-9EA24E11077A}" name="Column1400"/>
    <tableColumn id="1420" xr3:uid="{B1622B0F-F126-4687-B210-15C0639215E3}" name="Column1401"/>
    <tableColumn id="1421" xr3:uid="{46EBB0C5-91DC-44FA-BCFE-C7E79620A9C7}" name="Column1402"/>
    <tableColumn id="1422" xr3:uid="{C969BFED-7F4E-4596-AEC7-6D430411994D}" name="Column1403"/>
    <tableColumn id="1423" xr3:uid="{FEA551B5-E2E5-46AD-8BA7-4AA2270D946D}" name="Column1404"/>
    <tableColumn id="1424" xr3:uid="{37F8D6D0-4EF8-40D8-9449-FBB60F92C9E5}" name="Column1405"/>
    <tableColumn id="1425" xr3:uid="{BD938529-AAB4-4105-BE1F-A349E71A4C85}" name="Column1406"/>
    <tableColumn id="1426" xr3:uid="{7058A565-C57A-4769-8F12-964FD526F6ED}" name="Column1407"/>
    <tableColumn id="1427" xr3:uid="{7672A7AF-4C10-41EB-873D-2150F5BDF76B}" name="Column1408"/>
    <tableColumn id="1428" xr3:uid="{D1E31174-4058-4045-9463-2CF329E01D12}" name="Column1409"/>
    <tableColumn id="1429" xr3:uid="{6BB889C6-49D1-4252-8D2D-CCE8CBDEE321}" name="Column1410"/>
    <tableColumn id="1430" xr3:uid="{1254E994-7862-49C2-856F-1723FD6EC25C}" name="Column1411"/>
    <tableColumn id="1431" xr3:uid="{308147ED-7592-486E-95B0-3A1772F1ACD0}" name="Column1412"/>
    <tableColumn id="1432" xr3:uid="{626A62CF-E495-4E3F-874C-7F83FD61BF44}" name="Column1413"/>
    <tableColumn id="1433" xr3:uid="{DB3EF718-DB36-4DB5-85C8-978C469D329B}" name="Column1414"/>
    <tableColumn id="1434" xr3:uid="{E2BC9718-15E2-49F4-A49F-D77AF76176D7}" name="Column1415"/>
    <tableColumn id="1435" xr3:uid="{CD54AA14-17C6-4990-A585-DAA16A4FA6BA}" name="Column1416"/>
    <tableColumn id="1436" xr3:uid="{4CAAA637-04B2-4642-AC85-974D3BEA5DFA}" name="Column1417"/>
    <tableColumn id="1437" xr3:uid="{7AFE3AC6-2514-409D-8AB9-6B04C927F475}" name="Column1418"/>
    <tableColumn id="1438" xr3:uid="{0C955CB8-C5FB-4A64-AC2C-3DF8498C385E}" name="Column1419"/>
    <tableColumn id="1439" xr3:uid="{55CF9E3B-A101-45BD-97D7-35A23FDC9D80}" name="Column1420"/>
    <tableColumn id="1440" xr3:uid="{277C5602-8038-48AF-9761-6EB46703F03E}" name="Column1421"/>
    <tableColumn id="1441" xr3:uid="{B86F66A3-C04A-477D-AC09-BEBB838E07EA}" name="Column1422"/>
    <tableColumn id="1442" xr3:uid="{253508B7-5EFD-4A3E-8A3F-000F81383ACE}" name="Column1423"/>
    <tableColumn id="1443" xr3:uid="{42CD197A-73C8-499E-8409-0DF64085E215}" name="Column1424"/>
    <tableColumn id="1444" xr3:uid="{C4A51CBB-2DAA-41D1-AA48-8574EED5ECD8}" name="Column1425"/>
    <tableColumn id="1445" xr3:uid="{CEE26C89-EE53-4715-880E-20736D0D48E2}" name="Column1426"/>
    <tableColumn id="1446" xr3:uid="{0725E30E-DDF3-400C-9C4F-BD8BD1AFF0C2}" name="Column1427"/>
    <tableColumn id="1447" xr3:uid="{2F4156EA-1AEB-451A-98AA-0CBE91F8C912}" name="Column1428"/>
    <tableColumn id="1448" xr3:uid="{EBED6F7D-02CE-4ABB-BC7A-0A03D90C9A96}" name="Column1429"/>
    <tableColumn id="1449" xr3:uid="{8E9FBE17-1161-4F8D-A74A-717D12480310}" name="Column1430"/>
    <tableColumn id="1450" xr3:uid="{A9AB9849-4B29-4C46-AA54-6358367C1937}" name="Column1431"/>
    <tableColumn id="1451" xr3:uid="{C31A0D1D-E5F1-41A7-8A06-EF8E24506933}" name="Column1432"/>
    <tableColumn id="1452" xr3:uid="{4D2029BF-95DD-43D0-B2EF-1E71F08EF4E2}" name="Column1433"/>
    <tableColumn id="1453" xr3:uid="{2078D3F7-DCA8-4FAA-B50F-EC5ACEBF861E}" name="Column1434"/>
    <tableColumn id="1454" xr3:uid="{6302D4AF-8B4E-46E3-AD99-135264F6B36F}" name="Column1435"/>
    <tableColumn id="1455" xr3:uid="{D3DA2BCF-22DA-4E2B-BEF0-017A28BB6D94}" name="Column1436"/>
    <tableColumn id="1456" xr3:uid="{FE776A5B-F17A-48E5-A76A-761FB9BB2F18}" name="Column1437"/>
    <tableColumn id="1457" xr3:uid="{4CB8874B-0476-4432-9B3F-E84C5ECD81EC}" name="Column1438"/>
    <tableColumn id="1458" xr3:uid="{6E9A2D90-BBE3-46D2-A571-F649525A88C2}" name="Column1439"/>
    <tableColumn id="1459" xr3:uid="{2CAD266C-262E-4868-AD6F-C3EF8D7D087B}" name="Column1440"/>
    <tableColumn id="1460" xr3:uid="{13A573C4-6390-422A-B6DA-86B7CA456E52}" name="Column1441"/>
    <tableColumn id="1461" xr3:uid="{D37ACD28-5354-4BEF-BDCB-D3D1E5F2D92B}" name="Column1442"/>
    <tableColumn id="1462" xr3:uid="{8D956867-45FD-41D8-B890-D41235743E06}" name="Column1443"/>
    <tableColumn id="1463" xr3:uid="{7162A19C-C9D6-4C16-BBF2-3A852BF4949F}" name="Column1444"/>
    <tableColumn id="1464" xr3:uid="{05CD9556-F61D-4312-B8A6-770A3D7BCD4A}" name="Column1445"/>
    <tableColumn id="1465" xr3:uid="{84E595F3-54D1-47D1-823F-D4156A99CAE3}" name="Column1446"/>
    <tableColumn id="1466" xr3:uid="{8912189D-5DC2-4488-B590-C86974DBC4EE}" name="Column1447"/>
    <tableColumn id="1467" xr3:uid="{74BC6BB5-A89A-4678-815B-0CA6E4D5C6B9}" name="Column1448"/>
    <tableColumn id="1468" xr3:uid="{D7D67A1B-8830-4D3D-AA99-8926F7293585}" name="Column1449"/>
    <tableColumn id="1469" xr3:uid="{AE7EEEEC-9237-4BFF-A501-AFD852E3AAC8}" name="Column1450"/>
    <tableColumn id="1470" xr3:uid="{61582A63-95D8-42A5-8C8E-37DB9C395C69}" name="Column1451"/>
    <tableColumn id="1471" xr3:uid="{A9CFF43F-3A06-4A59-898B-DCAC9A937261}" name="Column1452"/>
    <tableColumn id="1472" xr3:uid="{30BA20C5-13C6-44CB-A929-2B124B6D6B62}" name="Column1453"/>
    <tableColumn id="1473" xr3:uid="{8F820A0F-1A7C-4B79-A986-48297AAD0C2F}" name="Column1454"/>
    <tableColumn id="1474" xr3:uid="{533FE7D7-529A-4321-AEAA-548054A272C5}" name="Column1455"/>
    <tableColumn id="1475" xr3:uid="{C483169F-2ADA-4255-AAD1-0512C4C0778A}" name="Column1456"/>
    <tableColumn id="1476" xr3:uid="{50EE0E35-2F84-4F04-AC68-24EFFFA6B5E4}" name="Column1457"/>
    <tableColumn id="1477" xr3:uid="{1BB22BB4-42DD-467A-ADB3-93A94AD8049B}" name="Column1458"/>
    <tableColumn id="1478" xr3:uid="{40FC7846-33D1-41F7-BA88-DDE8339448BE}" name="Column1459"/>
    <tableColumn id="1479" xr3:uid="{53F53F93-9148-4CE5-B7D9-C65B2C6A7DF2}" name="Column1460"/>
    <tableColumn id="1480" xr3:uid="{A77AC998-B772-4111-99A6-2D319704621E}" name="Column1461"/>
    <tableColumn id="1481" xr3:uid="{A50D012C-3639-4469-B455-1F7B006BB9ED}" name="Column1462"/>
    <tableColumn id="1482" xr3:uid="{DEA4D544-771F-4E61-85ED-A9A94D539274}" name="Column1463"/>
    <tableColumn id="1483" xr3:uid="{E6E5E8F5-A5A9-422F-8F85-A731D4664CC7}" name="Column1464"/>
    <tableColumn id="1484" xr3:uid="{4AFB459B-4CFF-41E3-8185-9525865A6EF4}" name="Column1465"/>
    <tableColumn id="1485" xr3:uid="{C966866F-BEE9-4CF5-A049-F744239CBDFE}" name="Column1466"/>
    <tableColumn id="1486" xr3:uid="{46037C85-1884-412E-835F-653B84A36B88}" name="Column1467"/>
    <tableColumn id="1487" xr3:uid="{F1C4F3CB-B675-4AD7-AA46-A1DFD4115DF8}" name="Column1468"/>
    <tableColumn id="1488" xr3:uid="{1030C06D-1453-4966-BF1B-8B883CF633B2}" name="Column1469"/>
    <tableColumn id="1489" xr3:uid="{5D2C5CC0-D33A-4F7E-A5DB-142B5E28E83F}" name="Column1470"/>
    <tableColumn id="1490" xr3:uid="{8AB08C43-B280-48CF-B0BD-F4A2E8339CE3}" name="Column1471"/>
    <tableColumn id="1491" xr3:uid="{AEC157C6-F6A3-4899-B984-2D7F534292D3}" name="Column1472"/>
    <tableColumn id="1492" xr3:uid="{89D0AD40-0182-476F-A8C6-298B053565CF}" name="Column1473"/>
    <tableColumn id="1493" xr3:uid="{69019EF1-F5F8-44A4-8C1C-7B946F4ED858}" name="Column1474"/>
    <tableColumn id="1494" xr3:uid="{D680E231-0683-492E-952B-FFEF9FCC8B09}" name="Column1475"/>
    <tableColumn id="1495" xr3:uid="{DDDC7CA7-2C61-473E-8575-BE190BADD1D1}" name="Column1476"/>
    <tableColumn id="1496" xr3:uid="{6209AEE5-7D38-482B-8A04-1FD1528B0CCF}" name="Column1477"/>
    <tableColumn id="1497" xr3:uid="{59EBCE58-2BE2-4AE7-8ADD-CAA0B0C437D3}" name="Column1478"/>
    <tableColumn id="1498" xr3:uid="{16DE1718-61BB-4CB1-81F3-ECF4645ABE19}" name="Column1479"/>
    <tableColumn id="1499" xr3:uid="{7C123F93-E7BB-475F-A1BA-2967DCC10BF8}" name="Column1480"/>
    <tableColumn id="1500" xr3:uid="{703E3567-EFFB-44EF-B7AB-8A89014B90CA}" name="Column1481"/>
    <tableColumn id="1501" xr3:uid="{410AD982-6CDC-4197-AE53-700C3AF08191}" name="Column1482"/>
    <tableColumn id="1502" xr3:uid="{B00E535B-3A64-41CF-9DA7-5B26341B7C01}" name="Column1483"/>
    <tableColumn id="1503" xr3:uid="{11E13E04-AEB6-469C-BB05-7C6C6039895C}" name="Column1484"/>
    <tableColumn id="1504" xr3:uid="{D2ABC145-5AB1-48E0-9E46-B70E38F146A6}" name="Column1485"/>
    <tableColumn id="1505" xr3:uid="{344B33F4-2339-4202-A49E-F7691C5795BC}" name="Column1486"/>
    <tableColumn id="1506" xr3:uid="{999846D9-6A17-426E-8E3D-CA0014409246}" name="Column1487"/>
    <tableColumn id="1507" xr3:uid="{E8ED6307-CBF5-4924-B9A8-CCE0381A8134}" name="Column1488"/>
    <tableColumn id="1508" xr3:uid="{A8378E78-0558-48F0-A9C7-B923810B10F5}" name="Column1489"/>
    <tableColumn id="1509" xr3:uid="{D7FFC266-9D0E-4148-A096-4DEF20E07ADE}" name="Column1490"/>
    <tableColumn id="1510" xr3:uid="{7162DC28-336C-4758-9BEC-444E7C8AFFAC}" name="Column1491"/>
    <tableColumn id="1511" xr3:uid="{3266C1AA-E5B7-48FA-B45C-4AC83F2CF847}" name="Column1492"/>
    <tableColumn id="1512" xr3:uid="{4EF4EEFE-E094-4538-8852-3EC392659818}" name="Column1493"/>
    <tableColumn id="1513" xr3:uid="{A4D829B9-818A-4CD3-B9B6-DF6FBA36E508}" name="Column1494"/>
    <tableColumn id="1514" xr3:uid="{0B4B8832-2D6E-4199-838A-957058B9956A}" name="Column1495"/>
    <tableColumn id="1515" xr3:uid="{BA9E3EED-B1B7-49AE-859E-88CCD4D5029A}" name="Column1496"/>
    <tableColumn id="1516" xr3:uid="{D69AD99F-128F-415A-9AC4-AC267B2F059D}" name="Column1497"/>
    <tableColumn id="1517" xr3:uid="{6DF3448A-0556-4EB6-8D63-2148368154F7}" name="Column1498"/>
    <tableColumn id="1518" xr3:uid="{20CA323C-B9FB-44B4-A663-F25E40825E0D}" name="Column1499"/>
    <tableColumn id="1519" xr3:uid="{5880378B-789E-45EB-BACD-3DBFE104A679}" name="Column1500"/>
    <tableColumn id="1520" xr3:uid="{E30A3763-7CD9-43DF-9E31-613A6EF4EEA6}" name="Column1501"/>
    <tableColumn id="1521" xr3:uid="{B3916A26-5836-4340-9E07-3B8BD10C00AA}" name="Column1502"/>
    <tableColumn id="1522" xr3:uid="{B6552ECA-04B4-42DB-9720-D6F05ECE5BA7}" name="Column1503"/>
    <tableColumn id="1523" xr3:uid="{0EAC70EE-2E91-40B0-BFF2-122C4AE9250A}" name="Column1504"/>
    <tableColumn id="1524" xr3:uid="{FAC08553-DEF0-4B5B-BED4-D2B8FDED71E4}" name="Column1505"/>
    <tableColumn id="1525" xr3:uid="{CA8ADCB0-E060-4E59-8C87-065E3FA24BBB}" name="Column1506"/>
    <tableColumn id="1526" xr3:uid="{852A23E3-61F5-4F91-8C87-60631221F1CD}" name="Column1507"/>
    <tableColumn id="1527" xr3:uid="{54BED3BF-74F3-458D-88DD-601FA1440AAE}" name="Column1508"/>
    <tableColumn id="1528" xr3:uid="{0B859C01-4999-4FB7-9092-53F7D9A7A586}" name="Column1509"/>
    <tableColumn id="1529" xr3:uid="{015504A6-1A82-412D-9757-A4D8361D8DC0}" name="Column1510"/>
    <tableColumn id="1530" xr3:uid="{4ED2CE66-9D4C-4E9B-A0FC-4A5AFD369C5E}" name="Column1511"/>
    <tableColumn id="1531" xr3:uid="{0793BE2B-CD63-455C-BEFD-EC57375FD85E}" name="Column1512"/>
    <tableColumn id="1532" xr3:uid="{036DDD44-6AC9-4DA8-9C0E-A9692C7D7CB4}" name="Column1513"/>
    <tableColumn id="1533" xr3:uid="{1F834D09-85F5-48C1-BA43-EAF0B6B654BE}" name="Column1514"/>
    <tableColumn id="1534" xr3:uid="{F7D67436-22F9-4165-945E-9AE770944BD1}" name="Column1515"/>
    <tableColumn id="1535" xr3:uid="{F8FEB4F3-03DD-495C-BCA4-69742DDADA67}" name="Column1516"/>
    <tableColumn id="1536" xr3:uid="{A4D756ED-D09B-4D30-8072-2A49FE6BCD3A}" name="Column1517"/>
    <tableColumn id="1537" xr3:uid="{83129581-08D4-4DED-A731-E3103E0FA9F7}" name="Column1518"/>
    <tableColumn id="1538" xr3:uid="{87C601E9-98A9-4CDF-B9A0-96926122CBAD}" name="Column1519"/>
    <tableColumn id="1539" xr3:uid="{62F46546-2346-40D7-BA71-C68CEC4A5FA8}" name="Column1520"/>
    <tableColumn id="1540" xr3:uid="{87B1D0BC-BB54-412E-BB94-6B7362E991EF}" name="Column1521"/>
    <tableColumn id="1541" xr3:uid="{EDB5FD53-A93F-45C8-A327-ECCA77D01193}" name="Column1522"/>
    <tableColumn id="1542" xr3:uid="{68EDA059-069B-4BB6-8801-2D50BB7F8A29}" name="Column1523"/>
    <tableColumn id="1543" xr3:uid="{A76F6D88-CF5F-4A70-8099-03692066AC2A}" name="Column1524"/>
    <tableColumn id="1544" xr3:uid="{DEB342B7-D7D3-415C-925B-96CAEEA32194}" name="Column1525"/>
    <tableColumn id="1545" xr3:uid="{ED77781C-F93D-41F3-B397-306E04B8D3DD}" name="Column1526"/>
    <tableColumn id="1546" xr3:uid="{430A9B70-4726-41A9-9582-3820A55955A1}" name="Column1527"/>
    <tableColumn id="1547" xr3:uid="{A4737EEB-E40B-4D77-8E99-1B94D3CBCFE2}" name="Column1528"/>
    <tableColumn id="1548" xr3:uid="{E75CCFAF-3D3B-4AE2-B52C-31DF983523FE}" name="Column1529"/>
    <tableColumn id="1549" xr3:uid="{21D8BE4A-03AE-488F-B9FE-21576B4CA15F}" name="Column1530"/>
    <tableColumn id="1550" xr3:uid="{3F947001-8652-4FE2-B6AB-DFD273E6C783}" name="Column1531"/>
    <tableColumn id="1551" xr3:uid="{199998ED-7976-48C0-A5A4-C7FF3335A906}" name="Column1532"/>
    <tableColumn id="1552" xr3:uid="{79505CA4-7F6E-495A-BBCE-9B7EF3F0916C}" name="Column1533"/>
    <tableColumn id="1553" xr3:uid="{F6C065FA-31FC-4190-9A64-281855CD5D5F}" name="Column1534"/>
    <tableColumn id="1554" xr3:uid="{9E08C8DF-C272-41FC-BFA7-19F857B57362}" name="Column1535"/>
    <tableColumn id="1555" xr3:uid="{9B246C12-0D69-4810-9B0C-595B5126C464}" name="Column1536"/>
    <tableColumn id="1556" xr3:uid="{A0EFD330-815A-4458-850C-B91F04A1CD34}" name="Column1537"/>
    <tableColumn id="1557" xr3:uid="{56CC3381-D091-4190-9F97-86F16D1B0E61}" name="Column1538"/>
    <tableColumn id="1558" xr3:uid="{92879617-7CA8-4961-ADAD-AD36BE2F280D}" name="Column1539"/>
    <tableColumn id="1559" xr3:uid="{070EA558-76CF-4115-A436-9E6E4885E7F5}" name="Column1540"/>
    <tableColumn id="1560" xr3:uid="{12320516-6D79-4BBA-82A0-F7E3749319F4}" name="Column1541"/>
    <tableColumn id="1561" xr3:uid="{FD888B27-CF02-4E6E-8090-2E8EA30444FE}" name="Column1542"/>
    <tableColumn id="1562" xr3:uid="{49A81F65-4B62-450F-AB64-139D0A8241DC}" name="Column1543"/>
    <tableColumn id="1563" xr3:uid="{987C0DC3-52E1-4898-AEDA-AF0554A4B9B6}" name="Column1544"/>
    <tableColumn id="1564" xr3:uid="{2BAD1780-132B-45C0-BED3-D45695D7005C}" name="Column1545"/>
    <tableColumn id="1565" xr3:uid="{8EF94798-F871-4BE4-9B1F-0B97949C4514}" name="Column1546"/>
    <tableColumn id="1566" xr3:uid="{9DF8270E-AC23-42C1-BE6A-839E4BE20504}" name="Column1547"/>
    <tableColumn id="1567" xr3:uid="{BAA37D80-0606-4A98-920B-371406D85700}" name="Column1548"/>
    <tableColumn id="1568" xr3:uid="{3F527DF4-792A-4CA9-B3BC-A865A8298225}" name="Column1549"/>
    <tableColumn id="1569" xr3:uid="{62724254-E3C0-43EA-9D11-7E2B7FAC721D}" name="Column1550"/>
    <tableColumn id="1570" xr3:uid="{2DBCFE6B-282A-411B-81DA-F172BE06534C}" name="Column1551"/>
    <tableColumn id="1571" xr3:uid="{07BEF165-71CB-4047-8C06-B86E9ADA7E08}" name="Column1552"/>
    <tableColumn id="1572" xr3:uid="{652C90EC-4729-4803-BE45-A86B03CA477C}" name="Column1553"/>
    <tableColumn id="1573" xr3:uid="{6A0E8BFA-089A-429C-A006-1802E0B69F34}" name="Column1554"/>
    <tableColumn id="1574" xr3:uid="{58DE4F1A-0F6D-4A45-A26B-8EF8C2DB7ACA}" name="Column1555"/>
    <tableColumn id="1575" xr3:uid="{736E0E58-EBE1-448D-AC12-331DB6B901EE}" name="Column1556"/>
    <tableColumn id="1576" xr3:uid="{BB1DE41E-A994-491A-827C-CDEC8FD6425C}" name="Column1557"/>
    <tableColumn id="1577" xr3:uid="{5F9B5262-A2EB-4F8D-B46A-9A91321AEB5C}" name="Column1558"/>
    <tableColumn id="1578" xr3:uid="{FDEBB5E9-792C-4A9E-8806-836F8ED64FDE}" name="Column1559"/>
    <tableColumn id="1579" xr3:uid="{932DE8A8-7F3C-4458-B308-8537F039CE9A}" name="Column1560"/>
    <tableColumn id="1580" xr3:uid="{E448785A-085A-4B3C-BD61-80497DF45BFB}" name="Column1561"/>
    <tableColumn id="1581" xr3:uid="{32B14DEA-0EF4-48F2-97FA-6E38B4CA07E5}" name="Column1562"/>
    <tableColumn id="1582" xr3:uid="{EBCB6335-6409-49B6-B004-B29722ACC355}" name="Column1563"/>
    <tableColumn id="1583" xr3:uid="{8CB37011-C9EB-4297-887B-284D0DEBD533}" name="Column1564"/>
    <tableColumn id="1584" xr3:uid="{D8B6F14E-7841-40D6-BA09-49E4AD7AF481}" name="Column1565"/>
    <tableColumn id="1585" xr3:uid="{7E1E686F-190D-4343-98E2-4342525AFF2C}" name="Column1566"/>
    <tableColumn id="1586" xr3:uid="{E33EA5B1-733E-4377-92C9-4BF4D275F902}" name="Column1567"/>
    <tableColumn id="1587" xr3:uid="{71B3F862-5E1E-48D7-BA54-31C6CA998F78}" name="Column1568"/>
    <tableColumn id="1588" xr3:uid="{2755F217-29D7-4EA4-98DA-1FD91805150D}" name="Column1569"/>
    <tableColumn id="1589" xr3:uid="{F5699892-9DB0-4F29-87D3-AAC586E3E02F}" name="Column1570"/>
    <tableColumn id="1590" xr3:uid="{74ADE2AE-3350-4AF1-9485-7A776CA85EC3}" name="Column1571"/>
    <tableColumn id="1591" xr3:uid="{339A67D8-F20E-459F-A7AF-A82D3E05C4DF}" name="Column1572"/>
    <tableColumn id="1592" xr3:uid="{9C6DD356-5399-4F7F-8010-CA323813DDE5}" name="Column1573"/>
    <tableColumn id="1593" xr3:uid="{A7A90288-C96A-4556-A020-4469C4967093}" name="Column1574"/>
    <tableColumn id="1594" xr3:uid="{21CF7054-5937-42F4-9C6C-3AAD5EBBC4C1}" name="Column1575"/>
    <tableColumn id="1595" xr3:uid="{C844438A-E942-4063-8A5C-631069733537}" name="Column1576"/>
    <tableColumn id="1596" xr3:uid="{1FC1B9C4-BAB0-4C13-9CE8-EA03EEB82BF2}" name="Column1577"/>
    <tableColumn id="1597" xr3:uid="{4CB986C9-AB17-4502-87F5-547828436401}" name="Column1578"/>
    <tableColumn id="1598" xr3:uid="{00774E35-B176-4F07-8FCE-CEDE1ECE0040}" name="Column1579"/>
    <tableColumn id="1599" xr3:uid="{2E406552-7F60-4111-B308-49CF89657F96}" name="Column1580"/>
    <tableColumn id="1600" xr3:uid="{BDB6AF66-47BC-49CF-87C4-9AB8419EFBE3}" name="Column1581"/>
    <tableColumn id="1601" xr3:uid="{062248F4-90EB-4CB8-9BFC-8592C145BF08}" name="Column1582"/>
    <tableColumn id="1602" xr3:uid="{1727BFE0-030D-4B42-9FBA-970C011C8EDF}" name="Column1583"/>
    <tableColumn id="1603" xr3:uid="{1D30916C-AD25-47DD-B800-7543CC683295}" name="Column1584"/>
    <tableColumn id="1604" xr3:uid="{D062105E-5904-4298-8077-A7906A03DC73}" name="Column1585"/>
    <tableColumn id="1605" xr3:uid="{858F2991-9BEF-4199-8A37-D459D160655F}" name="Column1586"/>
    <tableColumn id="1606" xr3:uid="{FB767AF1-C898-44CE-9F47-1ACBF890DB4A}" name="Column1587"/>
    <tableColumn id="1607" xr3:uid="{6EC41170-1C7E-4EA2-8133-08D58EA907B6}" name="Column1588"/>
    <tableColumn id="1608" xr3:uid="{D51C808F-B961-4024-9F0D-8DB9F3EAA478}" name="Column1589"/>
    <tableColumn id="1609" xr3:uid="{C55E6CA5-DE81-4030-9D93-D4DDDEDE61C5}" name="Column1590"/>
    <tableColumn id="1610" xr3:uid="{3DC92020-B03D-4DB6-8CA9-3B42E38292BE}" name="Column1591"/>
    <tableColumn id="1611" xr3:uid="{DB11253C-C011-41F4-9983-F53A404DB6DE}" name="Column1592"/>
    <tableColumn id="1612" xr3:uid="{9A39A94B-ED9C-41AA-9A2E-BC44621F33E4}" name="Column1593"/>
    <tableColumn id="1613" xr3:uid="{DBAE76BA-10AD-4D0C-A275-7377C75B73A4}" name="Column1594"/>
    <tableColumn id="1614" xr3:uid="{166849BA-ED50-4EFC-AE0D-248270204E5B}" name="Column1595"/>
    <tableColumn id="1615" xr3:uid="{A30B9821-9672-4241-B409-883C40BC96F4}" name="Column1596"/>
    <tableColumn id="1616" xr3:uid="{89785645-E958-405C-9A55-CB2FD0D4E0C3}" name="Column1597"/>
    <tableColumn id="1617" xr3:uid="{2F2684B6-5BB8-4B44-9C3C-05C85B6B5D30}" name="Column1598"/>
    <tableColumn id="1618" xr3:uid="{349BC669-11A6-4C44-9DD2-0C768B62D10B}" name="Column1599"/>
    <tableColumn id="1619" xr3:uid="{CD27029A-E266-4B96-BE30-6A4802BEA8D4}" name="Column1600"/>
    <tableColumn id="1620" xr3:uid="{101CBC76-6495-4CF6-BA2D-D94EEE4E2612}" name="Column1601"/>
    <tableColumn id="1621" xr3:uid="{5FEAB68C-F7FC-4FCC-8F9E-7DE77B250921}" name="Column1602"/>
    <tableColumn id="1622" xr3:uid="{6384AEA6-CD16-4948-8C14-9F2EE75F042A}" name="Column1603"/>
    <tableColumn id="1623" xr3:uid="{20FEA67E-14E1-4178-9B29-7CA5670ED6C6}" name="Column1604"/>
    <tableColumn id="1624" xr3:uid="{DD890873-BE4A-4A6D-A140-DD7A26B18C34}" name="Column1605"/>
    <tableColumn id="1625" xr3:uid="{91359AF2-18A6-4182-BAF3-2E5816A24E26}" name="Column1606"/>
    <tableColumn id="1626" xr3:uid="{8389DD2E-EF34-4304-91AA-CA77C0345CF3}" name="Column1607"/>
    <tableColumn id="1627" xr3:uid="{99185C44-F809-44FE-9C3D-F2C171E5E35D}" name="Column1608"/>
    <tableColumn id="1628" xr3:uid="{A76B2A24-C5C1-4FAB-97D9-C42040CB1F37}" name="Column1609"/>
    <tableColumn id="1629" xr3:uid="{A5DFF57F-1EFB-4003-9C2D-8418EEBE6F41}" name="Column1610"/>
    <tableColumn id="1630" xr3:uid="{BA1B4B6B-E204-49C4-922D-9FA716C33E3F}" name="Column1611"/>
    <tableColumn id="1631" xr3:uid="{2894AEA5-9B40-4148-86A4-B5935E7091D6}" name="Column1612"/>
    <tableColumn id="1632" xr3:uid="{E6CCBE6C-3002-4C79-A9C7-7DEA1B1E37AD}" name="Column1613"/>
    <tableColumn id="1633" xr3:uid="{926F6BA5-914C-4658-AA54-76953BE12DAE}" name="Column1614"/>
    <tableColumn id="1634" xr3:uid="{76BBC3BE-FDEE-4F7C-8AD9-96E2CCE7A2B2}" name="Column1615"/>
    <tableColumn id="1635" xr3:uid="{5956878F-F6F1-4DE8-B7B7-C77570CC7BA4}" name="Column1616"/>
    <tableColumn id="1636" xr3:uid="{9D765AAD-C468-4270-A23B-BF27BC3A99DE}" name="Column1617"/>
    <tableColumn id="1637" xr3:uid="{8942126B-A184-408B-98EB-1CD954A3BDA7}" name="Column1618"/>
    <tableColumn id="1638" xr3:uid="{F3555D1C-E545-46F0-8691-43793B50E2CB}" name="Column1619"/>
    <tableColumn id="1639" xr3:uid="{1B568A3A-D520-4B41-8957-14197288F51E}" name="Column1620"/>
    <tableColumn id="1640" xr3:uid="{A0160E8B-0CF0-4483-81DF-C4E856065A6C}" name="Column1621"/>
    <tableColumn id="1641" xr3:uid="{25B94303-25FE-4BF3-9BD2-877973E73324}" name="Column1622"/>
    <tableColumn id="1642" xr3:uid="{A21645AB-BBB1-4FF3-BA25-5ED67F334DA7}" name="Column1623"/>
    <tableColumn id="1643" xr3:uid="{71A01EAA-EC8C-4076-A462-507A078E82A2}" name="Column1624"/>
    <tableColumn id="1644" xr3:uid="{C51AFC14-64A6-4B63-ABB7-A92A8EAD7A58}" name="Column1625"/>
    <tableColumn id="1645" xr3:uid="{1DC413AA-D2DF-492F-B50C-D6DE38461199}" name="Column1626"/>
    <tableColumn id="1646" xr3:uid="{CA0930A9-6F08-4438-9D71-49476D046416}" name="Column1627"/>
    <tableColumn id="1647" xr3:uid="{0AF77DCA-B02F-4985-90F6-2841CFB3D1F9}" name="Column1628"/>
    <tableColumn id="1648" xr3:uid="{A01C87BC-94F9-4460-9C38-6A5B9D578D1B}" name="Column1629"/>
    <tableColumn id="1649" xr3:uid="{66C47C0C-1193-4874-B7DF-3A98B598BAF2}" name="Column1630"/>
    <tableColumn id="1650" xr3:uid="{9D10DCC4-12D3-48E4-90D0-B253C6D4EA29}" name="Column1631"/>
    <tableColumn id="1651" xr3:uid="{250E015C-B21F-47C8-96FB-784685921850}" name="Column1632"/>
    <tableColumn id="1652" xr3:uid="{5C4EDB2A-42C6-451A-B267-707DABE1EE7C}" name="Column1633"/>
    <tableColumn id="1653" xr3:uid="{588AF4D7-DD53-4C46-84B2-FD0544114E1F}" name="Column1634"/>
    <tableColumn id="1654" xr3:uid="{D6A01479-8DC4-4643-AEB0-51C57530BAE8}" name="Column1635"/>
    <tableColumn id="1655" xr3:uid="{940097F7-3DCB-486A-B9F0-DD97D80B6548}" name="Column1636"/>
    <tableColumn id="1656" xr3:uid="{82B9F6A2-A270-4B9A-8028-850A49678505}" name="Column1637"/>
    <tableColumn id="1657" xr3:uid="{4CE80533-B2F6-4CCD-98C2-868A2533509D}" name="Column1638"/>
    <tableColumn id="1658" xr3:uid="{32FD11BB-4494-4570-A3C3-072F0FE42EE7}" name="Column1639"/>
    <tableColumn id="1659" xr3:uid="{727DD2B1-1B81-43AC-8690-898BE4C753CF}" name="Column1640"/>
    <tableColumn id="1660" xr3:uid="{5B13251C-A542-4258-BFA2-7713D414A9BD}" name="Column1641"/>
    <tableColumn id="1661" xr3:uid="{167C0C2A-6E1B-44A5-AC92-153D5D24B557}" name="Column1642"/>
    <tableColumn id="1662" xr3:uid="{372EC269-BD62-43F5-B368-6A367D1660E0}" name="Column1643"/>
    <tableColumn id="1663" xr3:uid="{233FB864-F6CB-4DE7-9716-6B63C94B17CF}" name="Column1644"/>
    <tableColumn id="1664" xr3:uid="{7D15DF5F-A74D-4129-9D48-71417D5C9BC1}" name="Column1645"/>
    <tableColumn id="1665" xr3:uid="{5C9A38E4-78E1-4696-9906-64B055D74318}" name="Column1646"/>
    <tableColumn id="1666" xr3:uid="{A221E66E-5CD2-4CE1-AAC3-3ECC82E60290}" name="Column1647"/>
    <tableColumn id="1667" xr3:uid="{67F42363-CCE3-4396-886E-DE01D813ADC5}" name="Column1648"/>
    <tableColumn id="1668" xr3:uid="{B997800F-7156-4F4E-BFB0-76139722456B}" name="Column1649"/>
    <tableColumn id="1669" xr3:uid="{29D64AE3-C97C-451C-8DEA-F531EB432FF0}" name="Column1650"/>
    <tableColumn id="1670" xr3:uid="{E5BBAD3D-1F6B-4339-A30B-4A6C61778483}" name="Column1651"/>
    <tableColumn id="1671" xr3:uid="{6B3F26D1-ECCD-4F19-810A-1E96CCE64732}" name="Column1652"/>
    <tableColumn id="1672" xr3:uid="{D5697A69-C202-4CC8-AA36-6A77378E0E6F}" name="Column1653"/>
    <tableColumn id="1673" xr3:uid="{207090B5-6FA5-4E1D-A6A9-0480693421C4}" name="Column1654"/>
    <tableColumn id="1674" xr3:uid="{4BCD157D-521D-473E-BE81-B3FC77E65D11}" name="Column1655"/>
    <tableColumn id="1675" xr3:uid="{94F64C0A-5711-4E0F-977F-1619602E03B5}" name="Column1656"/>
    <tableColumn id="1676" xr3:uid="{52FBD4A7-558A-4677-8D4A-F3F252BD2910}" name="Column1657"/>
    <tableColumn id="1677" xr3:uid="{8C1896E7-AE95-4F21-8E79-F23FC63AC49A}" name="Column1658"/>
    <tableColumn id="1678" xr3:uid="{03E2D56E-0D70-464D-9601-7C953C2190E8}" name="Column1659"/>
    <tableColumn id="1679" xr3:uid="{55F30E8E-D0E0-4464-B359-F41099166AC7}" name="Column1660"/>
    <tableColumn id="1680" xr3:uid="{325C851E-9997-4A7C-9BC2-BF1725ED929F}" name="Column1661"/>
    <tableColumn id="1681" xr3:uid="{AD416D3D-BE60-4B4A-A9FE-CFBA41E6990A}" name="Column1662"/>
    <tableColumn id="1682" xr3:uid="{6A91D5C8-E858-4CC7-850E-C8A57A800BCE}" name="Column1663"/>
    <tableColumn id="1683" xr3:uid="{BAAE7F85-BFBD-4249-83E2-CDAC6DEB71B2}" name="Column1664"/>
    <tableColumn id="1684" xr3:uid="{BAFB84A7-2C8C-494E-8114-4232CDB45BB0}" name="Column1665"/>
    <tableColumn id="1685" xr3:uid="{B77F3F3B-556F-4712-9E28-D31DEBD79BBA}" name="Column1666"/>
    <tableColumn id="1686" xr3:uid="{B0FF9EDD-1C7A-4B3E-B2B9-C53D46F19F27}" name="Column1667"/>
    <tableColumn id="1687" xr3:uid="{3313BC92-31E1-401F-98B2-9CA60CE2B9A8}" name="Column1668"/>
    <tableColumn id="1688" xr3:uid="{CDD50C14-BD35-477A-B73B-912BF0DA2392}" name="Column1669"/>
    <tableColumn id="1689" xr3:uid="{12388151-4936-4C6C-83F6-C998CE04897E}" name="Column1670"/>
    <tableColumn id="1690" xr3:uid="{5C504006-5AC9-4522-86AC-DEB9C6625452}" name="Column1671"/>
    <tableColumn id="1691" xr3:uid="{23DD9811-44F6-4796-ACBC-6B076AD6185E}" name="Column1672"/>
    <tableColumn id="1692" xr3:uid="{426FCEFF-14DB-49DB-B2CE-F565C88AD9F6}" name="Column1673"/>
    <tableColumn id="1693" xr3:uid="{18304BD6-2D95-4E4F-AF16-014282052BB4}" name="Column1674"/>
    <tableColumn id="1694" xr3:uid="{C833DF51-59FD-4161-B430-781759D42D9E}" name="Column1675"/>
    <tableColumn id="1695" xr3:uid="{3FD53139-F647-4AE7-BD44-9D3F394A9128}" name="Column1676"/>
    <tableColumn id="1696" xr3:uid="{92CF2EA0-F3A0-41FF-918C-81305406F51D}" name="Column1677"/>
    <tableColumn id="1697" xr3:uid="{E29FD3AC-12CB-48CE-832C-F1EC96B43C5A}" name="Column1678"/>
    <tableColumn id="1698" xr3:uid="{2DDCBF97-6021-467C-B5DD-DEE246E6E603}" name="Column1679"/>
    <tableColumn id="1699" xr3:uid="{F412A5B1-D943-4809-BAB6-A42D038BC05D}" name="Column1680"/>
    <tableColumn id="1700" xr3:uid="{DBA101DC-9174-4F9A-80DC-2B09F65BC8DD}" name="Column1681"/>
    <tableColumn id="1701" xr3:uid="{E26177C2-A10D-43A6-B0C7-4EB1DCA7E27B}" name="Column1682"/>
    <tableColumn id="1702" xr3:uid="{D336FFD0-3E95-4E96-9710-4E8C48DB810F}" name="Column1683"/>
    <tableColumn id="1703" xr3:uid="{A5C20E97-FFC6-4597-9AA1-B0B3B1DBB593}" name="Column1684"/>
    <tableColumn id="1704" xr3:uid="{82E3C996-201E-4AE5-BA57-E3F73A6CEBF6}" name="Column1685"/>
    <tableColumn id="1705" xr3:uid="{6D109588-AA36-4D58-9C75-265E9889B68D}" name="Column1686"/>
    <tableColumn id="1706" xr3:uid="{341DA75C-8727-4F86-8F00-B65E3F9E7299}" name="Column1687"/>
    <tableColumn id="1707" xr3:uid="{2EA3C4F3-1152-4067-BE08-4352AFE1B3A6}" name="Column1688"/>
    <tableColumn id="1708" xr3:uid="{C9DE3382-9EFA-4E35-994C-C72CCB6B6E7E}" name="Column1689"/>
    <tableColumn id="1709" xr3:uid="{D6483D01-7735-4E53-9FEB-F37D60EC87A4}" name="Column1690"/>
    <tableColumn id="1710" xr3:uid="{C2674A97-01D5-4D63-A61A-4189C880EF9C}" name="Column1691"/>
    <tableColumn id="1711" xr3:uid="{BDF74B5B-B8CC-4814-A8F3-DB0FB35A858A}" name="Column1692"/>
    <tableColumn id="1712" xr3:uid="{DE31B548-9137-4BE6-A55F-DC064CE9C469}" name="Column1693"/>
    <tableColumn id="1713" xr3:uid="{3EF8A161-BD31-4EEB-923F-C084863FC94E}" name="Column1694"/>
    <tableColumn id="1714" xr3:uid="{8A675EB4-571E-4114-AF05-40A6B0C27D07}" name="Column1695"/>
    <tableColumn id="1715" xr3:uid="{C2F884E7-E880-4A18-868A-F87D30F5AE4D}" name="Column1696"/>
    <tableColumn id="1716" xr3:uid="{981C516C-853D-40C9-A681-0F44F2B297A8}" name="Column1697"/>
    <tableColumn id="1717" xr3:uid="{6FB9D1DE-FC0B-4D01-BE41-8AB936E1F668}" name="Column1698"/>
    <tableColumn id="1718" xr3:uid="{ED93D3EB-9BF8-498E-A59E-3E357F396FB2}" name="Column1699"/>
    <tableColumn id="1719" xr3:uid="{3F20A211-C332-453E-91D3-376273FA3AA6}" name="Column1700"/>
    <tableColumn id="1720" xr3:uid="{D01DCCBD-5C35-4AB4-8E27-6A5B92AC66B7}" name="Column1701"/>
    <tableColumn id="1721" xr3:uid="{8C202738-E21A-4361-8BB7-2B9ED700ADF7}" name="Column1702"/>
    <tableColumn id="1722" xr3:uid="{73296FA5-12AB-4EFD-B508-C161769E2040}" name="Column1703"/>
    <tableColumn id="1723" xr3:uid="{8310A405-3B37-4C3B-B26D-1A6D752295AA}" name="Column1704"/>
    <tableColumn id="1724" xr3:uid="{746363A6-343E-42F3-AF27-4CEC79BBCDAD}" name="Column1705"/>
    <tableColumn id="1725" xr3:uid="{9BE56756-F36C-43E4-82A4-63538999F96C}" name="Column1706"/>
    <tableColumn id="1726" xr3:uid="{F7197DAB-6401-49CF-822B-0E4861608636}" name="Column1707"/>
    <tableColumn id="1727" xr3:uid="{12E06C23-67A2-41D5-8F66-2E357AEF9F71}" name="Column1708"/>
    <tableColumn id="1728" xr3:uid="{DFDD5DE8-DBAF-4DB7-8781-598868374FCF}" name="Column1709"/>
    <tableColumn id="1729" xr3:uid="{59E8D101-CC65-4AD3-BA4A-49DED5260E5C}" name="Column1710"/>
    <tableColumn id="1730" xr3:uid="{498DC96F-D3D3-4570-BB2D-E7271FCCFF3F}" name="Column1711"/>
    <tableColumn id="1731" xr3:uid="{9299EEFF-C296-44EF-A9DC-DFFA934B8B3B}" name="Column1712"/>
    <tableColumn id="1732" xr3:uid="{E8567757-4007-4A47-B6B9-283BE47CEA2E}" name="Column1713"/>
    <tableColumn id="1733" xr3:uid="{E67B96EA-71E6-4448-A809-B409025721C9}" name="Column1714"/>
    <tableColumn id="1734" xr3:uid="{9265A849-2FFD-4729-B711-5B9B4764844E}" name="Column1715"/>
    <tableColumn id="1735" xr3:uid="{BBC21CEC-E5A6-47D6-859E-35C5A459E622}" name="Column1716"/>
    <tableColumn id="1736" xr3:uid="{A1EFF16D-14BE-41CF-AE1D-589C734DA80C}" name="Column1717"/>
    <tableColumn id="1737" xr3:uid="{923E947D-0328-4B90-948D-6441499A9ABB}" name="Column1718"/>
    <tableColumn id="1738" xr3:uid="{CE175677-35B2-43B2-A6D2-36EFF0395540}" name="Column1719"/>
    <tableColumn id="1739" xr3:uid="{87D39D5D-FF06-4F89-A3CA-E6F37AB0762F}" name="Column1720"/>
    <tableColumn id="1740" xr3:uid="{6D8E311C-4057-4220-A5A0-E4EE2CE1E1B7}" name="Column1721"/>
    <tableColumn id="1741" xr3:uid="{0DAC30BF-DDBF-4F48-9196-B064D82E91E8}" name="Column1722"/>
    <tableColumn id="1742" xr3:uid="{C3B525AE-2E83-4616-B78C-71ED2480BC8F}" name="Column1723"/>
    <tableColumn id="1743" xr3:uid="{B380D780-FE70-4A65-86C4-2A669394B18C}" name="Column1724"/>
    <tableColumn id="1744" xr3:uid="{7363A94B-1975-4F79-A2C7-769F32E45F79}" name="Column1725"/>
    <tableColumn id="1745" xr3:uid="{CC3BE921-09C9-4F77-AC86-48971A6C045F}" name="Column1726"/>
    <tableColumn id="1746" xr3:uid="{4D30B9B3-66A9-4197-A438-ABB89C1C0384}" name="Column1727"/>
    <tableColumn id="1747" xr3:uid="{1664A498-0DBD-452F-B761-CFC11A5DB727}" name="Column1728"/>
    <tableColumn id="1748" xr3:uid="{BE124479-BEA0-4DAC-B8B3-BA8783446A17}" name="Column1729"/>
    <tableColumn id="1749" xr3:uid="{C9A61535-AF0D-4A19-85B7-AA0BFEACF00D}" name="Column1730"/>
    <tableColumn id="1750" xr3:uid="{3D319CDB-E892-41BA-9CF8-AA419BB6A88C}" name="Column1731"/>
    <tableColumn id="1751" xr3:uid="{1DEFA082-CA22-4876-A87C-012D6E92BFEB}" name="Column1732"/>
    <tableColumn id="1752" xr3:uid="{E45447A5-6B30-4CA7-99DC-143B68441F7E}" name="Column1733"/>
    <tableColumn id="1753" xr3:uid="{44B75DD6-7421-4C47-8C2B-49600DB33661}" name="Column1734"/>
    <tableColumn id="1754" xr3:uid="{264D549F-CFE9-464D-B7E2-C53DC462C9D9}" name="Column1735"/>
    <tableColumn id="1755" xr3:uid="{EA81211F-0159-4723-970F-2BA9E8FB2B36}" name="Column1736"/>
    <tableColumn id="1756" xr3:uid="{5804A694-1640-4591-B8A8-465491CE53B3}" name="Column1737"/>
    <tableColumn id="1757" xr3:uid="{0E8B8EFE-BD61-4F3B-979F-E4090B645AFB}" name="Column1738"/>
    <tableColumn id="1758" xr3:uid="{49DF177F-D783-46C1-AE92-12E4E349F593}" name="Column1739"/>
    <tableColumn id="1759" xr3:uid="{B4E42F2A-8B54-40A9-BED3-ADF5418F0384}" name="Column1740"/>
    <tableColumn id="1760" xr3:uid="{E582D8B5-CDAC-41DA-A48F-AB5875B7D910}" name="Column1741"/>
    <tableColumn id="1761" xr3:uid="{003ADBAB-5DBD-4B89-97EC-3042687419EC}" name="Column1742"/>
    <tableColumn id="1762" xr3:uid="{11453D4E-7314-423C-B768-9745EA9D539F}" name="Column1743"/>
    <tableColumn id="1763" xr3:uid="{7D5739C6-A4F5-4E9D-932C-89A7B78E66D2}" name="Column1744"/>
    <tableColumn id="1764" xr3:uid="{F0595C76-89BA-4E8F-B129-78C6FE8C41DC}" name="Column1745"/>
    <tableColumn id="1765" xr3:uid="{09606E21-205C-4E03-A96B-6DABAA2516B5}" name="Column1746"/>
    <tableColumn id="1766" xr3:uid="{957C9F2F-84A8-440B-8690-0F64D62B258B}" name="Column1747"/>
    <tableColumn id="1767" xr3:uid="{BE11EB28-1738-4E15-83C4-E8C08B6CFCB4}" name="Column1748"/>
    <tableColumn id="1768" xr3:uid="{F31DC0A9-F706-442D-95D5-209690FB073D}" name="Column1749"/>
    <tableColumn id="1769" xr3:uid="{85AD2E5B-0E61-4BFC-87DA-0C8E8EF76E08}" name="Column1750"/>
    <tableColumn id="1770" xr3:uid="{05F1410B-20F3-45B5-A595-2234FB416774}" name="Column1751"/>
    <tableColumn id="1771" xr3:uid="{98FDD311-3982-425B-B4A8-3A792FDD5C71}" name="Column1752"/>
    <tableColumn id="1772" xr3:uid="{88BA494D-13ED-4127-A718-4E5F64DE336F}" name="Column1753"/>
    <tableColumn id="1773" xr3:uid="{2BAECAAF-9F8B-43BB-86D5-0FA084D7520C}" name="Column1754"/>
    <tableColumn id="1774" xr3:uid="{2FEB09F0-A599-4B04-9D10-E95808903B13}" name="Column1755"/>
    <tableColumn id="1775" xr3:uid="{C95E5A80-7548-4E44-9170-AB462FD87551}" name="Column1756"/>
    <tableColumn id="1776" xr3:uid="{5199509C-D3BF-44E8-B27F-2589706C4FB5}" name="Column1757"/>
    <tableColumn id="1777" xr3:uid="{4273B5E9-970E-42BD-8288-4E6A12F82C33}" name="Column1758"/>
    <tableColumn id="1778" xr3:uid="{9D988D8F-F1C8-4C62-9E1D-EC7B156B3549}" name="Column1759"/>
    <tableColumn id="1779" xr3:uid="{2D6E5B5A-A30A-44D3-9D1C-488393691336}" name="Column1760"/>
    <tableColumn id="1780" xr3:uid="{1E9C8240-A4F0-495B-9696-7C4415273A4A}" name="Column1761"/>
    <tableColumn id="1781" xr3:uid="{5CA6CBB7-0ED9-47C6-A3AF-68B2F2660DED}" name="Column1762"/>
    <tableColumn id="1782" xr3:uid="{6E0F28C7-12C0-425A-BEC8-DCE48C72D467}" name="Column1763"/>
    <tableColumn id="1783" xr3:uid="{EB88E5E9-9B9B-4BC4-8EC6-0C348A3A47C2}" name="Column1764"/>
    <tableColumn id="1784" xr3:uid="{30BC0277-906C-49A4-B5F6-B7992E89E286}" name="Column1765"/>
    <tableColumn id="1785" xr3:uid="{044E4C0E-9C99-43F6-A604-141D93CAD422}" name="Column1766"/>
    <tableColumn id="1786" xr3:uid="{655B1772-41B2-4A48-B7A2-459397C8F4E4}" name="Column1767"/>
    <tableColumn id="1787" xr3:uid="{40158ACF-EBDE-4ADB-8750-522FA909FB1D}" name="Column1768"/>
    <tableColumn id="1788" xr3:uid="{45880ABE-6C48-44FE-AC8C-E288E30D2F39}" name="Column1769"/>
    <tableColumn id="1789" xr3:uid="{4B9BE1D0-1897-4DB0-A507-FB723E480EBF}" name="Column1770"/>
    <tableColumn id="1790" xr3:uid="{0E8A0D4F-4381-4DA8-8D93-90F96BBF37DE}" name="Column1771"/>
    <tableColumn id="1791" xr3:uid="{62124045-6E88-41A8-8C3A-FB608FA74A9D}" name="Column1772"/>
    <tableColumn id="1792" xr3:uid="{33DBEA29-169C-4CE2-BED8-56B42443AA05}" name="Column1773"/>
    <tableColumn id="1793" xr3:uid="{5D6BA7E5-D8F8-4787-A661-2B362292004A}" name="Column1774"/>
    <tableColumn id="1794" xr3:uid="{06DBBD8B-E6F5-4ED7-BA8A-FA8A09AEBE6D}" name="Column1775"/>
    <tableColumn id="1795" xr3:uid="{BFA77127-EC30-42E9-B4BF-C7C877C6ADD4}" name="Column1776"/>
    <tableColumn id="1796" xr3:uid="{1C936954-2F62-4CBA-A519-AF9A8DC5FD24}" name="Column1777"/>
    <tableColumn id="1797" xr3:uid="{E71EC52B-4EB5-4642-94CC-6199B0025105}" name="Column1778"/>
    <tableColumn id="1798" xr3:uid="{00256E93-6827-4A2B-8039-615A56AED1B9}" name="Column1779"/>
    <tableColumn id="1799" xr3:uid="{92A91C25-9638-4835-AA55-11639D498132}" name="Column1780"/>
    <tableColumn id="1800" xr3:uid="{8D47BDA2-D5D8-4D7B-9916-AAE886866344}" name="Column1781"/>
    <tableColumn id="1801" xr3:uid="{12E2AE98-E7CA-40C3-8138-5419822D6F4A}" name="Column1782"/>
    <tableColumn id="1802" xr3:uid="{1C411345-EB07-4FE6-83AF-80E79D7622F1}" name="Column1783"/>
    <tableColumn id="1803" xr3:uid="{511B2FBF-26EF-4366-BE06-0BB85ABEA696}" name="Column1784"/>
    <tableColumn id="1804" xr3:uid="{86E85818-4545-45B6-8F62-C87AC48B52BE}" name="Column1785"/>
    <tableColumn id="1805" xr3:uid="{6E6DB64C-B652-43E9-8652-3E82EFBF0A81}" name="Column1786"/>
    <tableColumn id="1806" xr3:uid="{EFFB9FB0-11C3-4097-9CBA-C47562135152}" name="Column1787"/>
    <tableColumn id="1807" xr3:uid="{003B22BE-C005-4F7C-85A3-25D9C44163EF}" name="Column1788"/>
    <tableColumn id="1808" xr3:uid="{124A5A6F-378B-49BA-8B83-48953B6C2750}" name="Column1789"/>
    <tableColumn id="1809" xr3:uid="{3B52EF6D-B55C-42CF-810F-D6D0A4661944}" name="Column1790"/>
    <tableColumn id="1810" xr3:uid="{7B9941DF-0B14-4F16-AD13-D4FB724EA8C7}" name="Column1791"/>
    <tableColumn id="1811" xr3:uid="{B5F96F71-3FA9-4D46-86C5-89FF60D0FD4B}" name="Column1792"/>
    <tableColumn id="1812" xr3:uid="{3B11F63F-4327-4C31-BA4A-07533D74B2D2}" name="Column1793"/>
    <tableColumn id="1813" xr3:uid="{A7336235-9465-4981-B437-F02CE831FED4}" name="Column1794"/>
    <tableColumn id="1814" xr3:uid="{4DDE3FFC-7FFC-436F-B718-961C677F898F}" name="Column1795"/>
    <tableColumn id="1815" xr3:uid="{7AEB1668-B04A-4DA7-BB97-9296D77FC299}" name="Column1796"/>
    <tableColumn id="1816" xr3:uid="{D946D3C3-1B32-45B0-B907-4F783AA7CD21}" name="Column1797"/>
    <tableColumn id="1817" xr3:uid="{6A862055-FAA5-461E-A5B9-6B8F6B9DC858}" name="Column1798"/>
    <tableColumn id="1818" xr3:uid="{9A80B0A7-2CF4-4AB6-8498-13DAD2F5CE72}" name="Column1799"/>
    <tableColumn id="1819" xr3:uid="{93C3B932-F629-4B79-B726-A2EFEA780810}" name="Column1800"/>
    <tableColumn id="1820" xr3:uid="{83DE82CB-305A-4A20-9409-808365AA9C9C}" name="Column1801"/>
    <tableColumn id="1821" xr3:uid="{AA301F65-2A02-4482-BB2D-9E1FED597211}" name="Column1802"/>
    <tableColumn id="1822" xr3:uid="{BA74D26C-8D76-49CD-BB6C-FFC6FB462253}" name="Column1803"/>
    <tableColumn id="1823" xr3:uid="{A417BAC5-F971-4378-A9B2-65F11B761693}" name="Column1804"/>
    <tableColumn id="1824" xr3:uid="{9E4769B7-1E7B-4BC2-B8D8-1621C4812654}" name="Column1805"/>
    <tableColumn id="1825" xr3:uid="{3B6D756D-4969-4D49-9045-FA5DE870A132}" name="Column1806"/>
    <tableColumn id="1826" xr3:uid="{3894E4B3-3BF8-4FFB-B521-7340D2D1F080}" name="Column1807"/>
    <tableColumn id="1827" xr3:uid="{0D7D1196-35FB-4889-B6B9-CE0263573778}" name="Column1808"/>
    <tableColumn id="1828" xr3:uid="{F1E98140-C93A-4A10-9716-E9D53F3E9C14}" name="Column1809"/>
    <tableColumn id="1829" xr3:uid="{A81D8254-16A1-47B6-8F1F-7D35F0B3F488}" name="Column1810"/>
    <tableColumn id="1830" xr3:uid="{A70FE226-BB73-4840-A549-236983EEA840}" name="Column1811"/>
    <tableColumn id="1831" xr3:uid="{354F3340-9B17-4237-9C7A-3D7C4BB86A2C}" name="Column1812"/>
    <tableColumn id="1832" xr3:uid="{D4D4B3AF-9557-4110-99EC-879EA8C4794B}" name="Column1813"/>
    <tableColumn id="1833" xr3:uid="{4408249F-1E44-4A4A-8163-C66719055AE1}" name="Column1814"/>
    <tableColumn id="1834" xr3:uid="{3400B016-0F58-4C8C-8FD1-E7DAACA309B5}" name="Column1815"/>
    <tableColumn id="1835" xr3:uid="{C300428C-3160-4265-BFD1-C1B3AC69C088}" name="Column1816"/>
    <tableColumn id="1836" xr3:uid="{3822A332-1901-40D1-886F-43A8B540A1CF}" name="Column1817"/>
    <tableColumn id="1837" xr3:uid="{21BCABF8-E8FA-403D-A2AA-93CBAA48E001}" name="Column1818"/>
    <tableColumn id="1838" xr3:uid="{78D77E36-14F3-4D5F-83BE-03F79DDCECC5}" name="Column1819"/>
    <tableColumn id="1839" xr3:uid="{C28A4247-67E4-4076-8783-D5DF971B83A5}" name="Column1820"/>
    <tableColumn id="1840" xr3:uid="{013B60D8-E70F-4CAC-83EB-A38EFB059B85}" name="Column1821"/>
    <tableColumn id="1841" xr3:uid="{89E71E52-D851-4041-BB8D-6CAD5700F887}" name="Column1822"/>
    <tableColumn id="1842" xr3:uid="{92EB51E8-0377-41B0-A06C-3DEFAECCFB68}" name="Column1823"/>
    <tableColumn id="1843" xr3:uid="{BAAD41D7-150B-4705-B7E4-C0F9023BE419}" name="Column1824"/>
    <tableColumn id="1844" xr3:uid="{5D8F8CC2-8B87-47DE-928E-4FBED712D398}" name="Column1825"/>
    <tableColumn id="1845" xr3:uid="{35044DED-561D-4526-8F8F-77D699288A26}" name="Column1826"/>
    <tableColumn id="1846" xr3:uid="{99045E06-1C9A-4E89-B1E6-9D7229DB8D86}" name="Column1827"/>
    <tableColumn id="1847" xr3:uid="{48C84DEB-31B9-4A7B-B581-63CBBC9BD302}" name="Column1828"/>
    <tableColumn id="1848" xr3:uid="{4E3925EF-25B0-4863-AFB2-3B26CFE3BDE0}" name="Column1829"/>
    <tableColumn id="1849" xr3:uid="{881FD590-B77E-49ED-AA11-0CAD0BE79D87}" name="Column1830"/>
    <tableColumn id="1850" xr3:uid="{0948447D-81CA-4429-BEEB-9DDCC3F6C17E}" name="Column1831"/>
    <tableColumn id="1851" xr3:uid="{056BB80E-9750-4271-B908-5C8C6E03AD6B}" name="Column1832"/>
    <tableColumn id="1852" xr3:uid="{FD823FAE-5ECC-4B1B-987B-18947A53017C}" name="Column1833"/>
    <tableColumn id="1853" xr3:uid="{89E9DE79-E814-4C50-8CBF-80C7966FB08A}" name="Column1834"/>
    <tableColumn id="1854" xr3:uid="{574BF5B0-FA78-4BCA-836E-2067964D0A46}" name="Column1835"/>
    <tableColumn id="1855" xr3:uid="{5BC4D93B-6BCD-44B2-8ACA-330CD0F60AA6}" name="Column1836"/>
    <tableColumn id="1856" xr3:uid="{03B19C7B-9F98-4816-BBAD-2EAFEA0402A3}" name="Column1837"/>
    <tableColumn id="1857" xr3:uid="{AAD1CA12-011D-4920-A91A-0404B55FB819}" name="Column1838"/>
    <tableColumn id="1858" xr3:uid="{620CBA7F-E1DD-407B-B931-9A2BE4D49DD4}" name="Column1839"/>
    <tableColumn id="1859" xr3:uid="{4D0442E0-2596-4017-9824-6131BEF4816C}" name="Column1840"/>
    <tableColumn id="1860" xr3:uid="{6E743EEC-AEE2-44D0-9C09-AA7E2D677816}" name="Column1841"/>
    <tableColumn id="1861" xr3:uid="{FCBFCE02-E598-4AAA-BFBF-54B3C0A9A7AC}" name="Column1842"/>
    <tableColumn id="1862" xr3:uid="{5F905C41-2410-4450-8053-AC1B3A20377D}" name="Column1843"/>
    <tableColumn id="1863" xr3:uid="{5AF90E1B-B2B6-4001-B910-9CB9155CCA75}" name="Column1844"/>
    <tableColumn id="1864" xr3:uid="{D7A1B2C5-983B-4FAB-A78D-408189259A2C}" name="Column1845"/>
    <tableColumn id="1865" xr3:uid="{087AB45C-4D31-4638-BE0B-6CE567D7A848}" name="Column1846"/>
    <tableColumn id="1866" xr3:uid="{020A2BC3-FF52-4B7D-96F4-A1357B11390F}" name="Column1847"/>
    <tableColumn id="1867" xr3:uid="{D64300F5-06E3-44D7-9745-86E345317FB2}" name="Column1848"/>
    <tableColumn id="1868" xr3:uid="{ACBB18A7-3EFF-4FAE-B79F-FC0755E46C8D}" name="Column1849"/>
    <tableColumn id="1869" xr3:uid="{BE4EB7A9-A739-45B5-80E7-D1A84EF2CD41}" name="Column1850"/>
    <tableColumn id="1870" xr3:uid="{153A27C0-8936-4BA7-B8AC-DE05155D548B}" name="Column1851"/>
    <tableColumn id="1871" xr3:uid="{90BB2FD5-D31D-426E-B3CA-7E2E7BD338E6}" name="Column1852"/>
    <tableColumn id="1872" xr3:uid="{2F6546EF-A59E-4488-B1DB-E8400B8EDD7C}" name="Column1853"/>
    <tableColumn id="1873" xr3:uid="{F57CF17C-61BA-4336-B54F-20C1C6B31415}" name="Column1854"/>
    <tableColumn id="1874" xr3:uid="{1BE22D3C-F9EF-4CF8-A941-FF07B31257FF}" name="Column1855"/>
    <tableColumn id="1875" xr3:uid="{D23391A1-FE3E-4127-82F4-D4B28C0EFCDB}" name="Column1856"/>
    <tableColumn id="1876" xr3:uid="{40147390-8318-4093-837D-CA5100CC233C}" name="Column1857"/>
    <tableColumn id="1877" xr3:uid="{39E63BB2-5058-4AFB-82FA-3DE6EEE370D9}" name="Column1858"/>
    <tableColumn id="1878" xr3:uid="{1DF20941-D6AA-4385-BB43-56F456E28E36}" name="Column1859"/>
    <tableColumn id="1879" xr3:uid="{8CFE7E4C-9DB6-4C18-BE6D-199EB5F77A21}" name="Column1860"/>
    <tableColumn id="1880" xr3:uid="{3E8415E1-95CF-4D4E-8A80-8A52FE6A5801}" name="Column1861"/>
    <tableColumn id="1881" xr3:uid="{D454ED0D-6AA5-4351-961D-CAAEF797FA27}" name="Column1862"/>
    <tableColumn id="1882" xr3:uid="{FAF127E3-C171-4A90-8FDA-6B5E6C5E776C}" name="Column1863"/>
    <tableColumn id="1883" xr3:uid="{4A93C24F-79CC-46CA-A315-7BAB4B1E4951}" name="Column1864"/>
    <tableColumn id="1884" xr3:uid="{183B2AE0-12A3-4350-B10D-B26EEDC5AC49}" name="Column1865"/>
    <tableColumn id="1885" xr3:uid="{00181294-3AB1-4286-9A88-B640A9EDB201}" name="Column1866"/>
    <tableColumn id="1886" xr3:uid="{DB71DB63-91A7-40F2-B611-C3B5508DD55A}" name="Column1867"/>
    <tableColumn id="1887" xr3:uid="{B44A4D06-69FE-46AF-8B28-CEC9EAA76C46}" name="Column1868"/>
    <tableColumn id="1888" xr3:uid="{E5BB5CAA-F393-479D-8FD2-7FCB10588A6F}" name="Column1869"/>
    <tableColumn id="1889" xr3:uid="{84D83FFC-5097-4B1D-8C81-0607412B0B40}" name="Column1870"/>
    <tableColumn id="1890" xr3:uid="{2027CEB0-1AC5-417D-9632-C75F779A985D}" name="Column1871"/>
    <tableColumn id="1891" xr3:uid="{2374EA81-895B-4677-92DF-210F993063E2}" name="Column1872"/>
    <tableColumn id="1892" xr3:uid="{227A1D29-174F-4996-8D10-42613D6FEA3B}" name="Column1873"/>
    <tableColumn id="1893" xr3:uid="{CBBB4E47-C24C-4ECC-B0DD-C835BCF72364}" name="Column1874"/>
    <tableColumn id="1894" xr3:uid="{D28C4CAA-859E-45CC-ADEC-1E5CD9A2F55A}" name="Column1875"/>
    <tableColumn id="1895" xr3:uid="{BAD3F881-B14D-426D-A96C-6DB20AEAF144}" name="Column1876"/>
    <tableColumn id="1896" xr3:uid="{C4EA2EC4-94E0-471A-B5F5-C92CD20760E6}" name="Column1877"/>
    <tableColumn id="1897" xr3:uid="{53A56FE8-025A-4C21-9527-E64634328BEE}" name="Column1878"/>
    <tableColumn id="1898" xr3:uid="{9D6EBF3B-849B-4556-A903-0674934EB5B7}" name="Column1879"/>
    <tableColumn id="1899" xr3:uid="{4B0D90B7-EF8B-4BA1-B113-76DDAB53710B}" name="Column1880"/>
    <tableColumn id="1900" xr3:uid="{8E16BEF8-261E-4151-8E1A-6DC1FAB617A4}" name="Column1881"/>
    <tableColumn id="1901" xr3:uid="{08D1DCCA-5221-4BEE-BA6A-E913953EAB8C}" name="Column1882"/>
    <tableColumn id="1902" xr3:uid="{6FA8765C-9C1E-4F73-A77A-5E3BEE55E1E0}" name="Column1883"/>
    <tableColumn id="1903" xr3:uid="{8C3B894E-6100-4AA7-A668-026221173DF8}" name="Column1884"/>
    <tableColumn id="1904" xr3:uid="{C15897F2-686B-42FD-8AFE-BE6C5504C592}" name="Column1885"/>
    <tableColumn id="1905" xr3:uid="{5059F473-45D7-48C1-8783-FF67804E5215}" name="Column1886"/>
    <tableColumn id="1906" xr3:uid="{C4D1742D-1E9A-40A3-A138-568261BDAD96}" name="Column1887"/>
    <tableColumn id="1907" xr3:uid="{B1CF5B98-D2BD-4CEC-ABB4-DD454206FBC9}" name="Column1888"/>
    <tableColumn id="1908" xr3:uid="{22E75D52-FDBF-4295-A6F5-5A0EBC0B672B}" name="Column1889"/>
    <tableColumn id="1909" xr3:uid="{C73AA280-5DCB-46DE-BAE9-A9163ECAA8D3}" name="Column1890"/>
    <tableColumn id="1910" xr3:uid="{A5B6A47A-7D2D-4FB6-A9AC-5BB4E83CC00B}" name="Column1891"/>
    <tableColumn id="1911" xr3:uid="{01CEA5E8-414E-4F14-BC05-0F3621FDAE6B}" name="Column1892"/>
    <tableColumn id="1912" xr3:uid="{72326973-E417-4E4A-B51A-1B717BC96BCB}" name="Column1893"/>
    <tableColumn id="1913" xr3:uid="{EBE64B3A-85B4-4273-8D7A-A28C7D44149F}" name="Column1894"/>
    <tableColumn id="1914" xr3:uid="{0E43F169-1E78-45CF-9A8E-B07B41617E49}" name="Column1895"/>
    <tableColumn id="1915" xr3:uid="{D14882FF-FAE9-4ED5-B228-E2C0A14D9E39}" name="Column1896"/>
    <tableColumn id="1916" xr3:uid="{BB699F0A-1D65-4ADD-B5D1-9C20B5AC644E}" name="Column1897"/>
    <tableColumn id="1917" xr3:uid="{A3255EF6-3AA3-4450-AD47-0E5688F4A66C}" name="Column1898"/>
    <tableColumn id="1918" xr3:uid="{EDB8124C-8B10-483A-9758-92BE06B9F5AE}" name="Column1899"/>
    <tableColumn id="1919" xr3:uid="{DC1FDBE5-95BB-4551-B6E4-CC8756F08B2F}" name="Column1900"/>
    <tableColumn id="1920" xr3:uid="{CA62A786-494D-4D10-941A-9BC35DD86242}" name="Column1901"/>
    <tableColumn id="1921" xr3:uid="{8ED04324-E6B8-4E4F-A318-7CE253A27348}" name="Column1902"/>
    <tableColumn id="1922" xr3:uid="{AFA03FAD-8842-4001-9873-FE0ADAAFA1B1}" name="Column1903"/>
    <tableColumn id="1923" xr3:uid="{E5D4C820-4C38-4229-8635-D154047E2D91}" name="Column1904"/>
    <tableColumn id="1924" xr3:uid="{55242078-A049-41BA-AF61-5C03651FFC4F}" name="Column1905"/>
    <tableColumn id="1925" xr3:uid="{11E6C12D-9AD3-4E8B-A29E-7AB9D7B9C65A}" name="Column1906"/>
    <tableColumn id="1926" xr3:uid="{26153513-952D-46F0-9E58-168F9BA4A66F}" name="Column1907"/>
    <tableColumn id="1927" xr3:uid="{1A4899DA-5952-4EE0-BAF0-59420FA17310}" name="Column1908"/>
    <tableColumn id="1928" xr3:uid="{25D44965-8A21-48A2-9E53-E38AEA2A5DC2}" name="Column1909"/>
    <tableColumn id="1929" xr3:uid="{64EC8E3C-D00F-4108-BDF8-57A2DE3313B9}" name="Column1910"/>
    <tableColumn id="1930" xr3:uid="{9E5035FF-794B-40FD-89D9-780D4D5EE9FC}" name="Column1911"/>
    <tableColumn id="1931" xr3:uid="{D0D42241-F45F-4050-A08A-5C44A371CD6F}" name="Column1912"/>
    <tableColumn id="1932" xr3:uid="{8E327C44-08D1-4C26-B73F-27322AF27963}" name="Column1913"/>
    <tableColumn id="1933" xr3:uid="{269A5E9B-BA26-48B0-9EFF-1B8641086E40}" name="Column1914"/>
    <tableColumn id="1934" xr3:uid="{D919383E-46C7-4865-923D-F4909AB8D882}" name="Column1915"/>
    <tableColumn id="1935" xr3:uid="{BEB492F7-B3CB-4C02-89DB-4A07AA8ACF75}" name="Column1916"/>
    <tableColumn id="1936" xr3:uid="{7D8ED7E5-58E7-45DC-A01F-45BB2463AB94}" name="Column1917"/>
    <tableColumn id="1937" xr3:uid="{4672BB04-7EA1-464B-86E2-EC73C92166EB}" name="Column1918"/>
    <tableColumn id="1938" xr3:uid="{1B516AA3-FCB8-43D6-8A90-5D1F950A3915}" name="Column1919"/>
    <tableColumn id="1939" xr3:uid="{45D44DF6-3BEB-48B6-94E4-27159A987B51}" name="Column1920"/>
    <tableColumn id="1940" xr3:uid="{9E7E3FE4-75E2-4C2A-9729-218FB8E05F5A}" name="Column1921"/>
    <tableColumn id="1941" xr3:uid="{001C2835-DCB1-4BC3-A632-E96A225CBC77}" name="Column1922"/>
    <tableColumn id="1942" xr3:uid="{16F15120-C53F-4A6D-81B6-DE6106DA2C4A}" name="Column1923"/>
    <tableColumn id="1943" xr3:uid="{B3A1D067-F980-42B3-BFEE-D11F5043606B}" name="Column1924"/>
    <tableColumn id="1944" xr3:uid="{839CA9B7-8548-494A-B410-4891C941E1FA}" name="Column1925"/>
    <tableColumn id="1945" xr3:uid="{EFAC6090-4F8D-4437-8C53-2549884EBBE1}" name="Column1926"/>
    <tableColumn id="1946" xr3:uid="{7BF42488-60B1-454B-B223-EFE5F8C9D195}" name="Column1927"/>
    <tableColumn id="1947" xr3:uid="{46B26778-AFDB-452F-9E4D-A77C2D8F3BA9}" name="Column1928"/>
    <tableColumn id="1948" xr3:uid="{8ED3D0E4-F72E-4AFE-9BA9-ABC640BDCCF7}" name="Column1929"/>
    <tableColumn id="1949" xr3:uid="{D89312E6-93D8-4E7B-9D93-B891A850CC47}" name="Column1930"/>
    <tableColumn id="1950" xr3:uid="{FF2E2A36-92A3-4B12-B606-3C96AD0A6D2F}" name="Column1931"/>
    <tableColumn id="1951" xr3:uid="{E159B52C-C639-4BE3-B90E-8FD0FB97CB54}" name="Column1932"/>
    <tableColumn id="1952" xr3:uid="{71AD8751-39D7-45BF-B354-88218160BC29}" name="Column1933"/>
    <tableColumn id="1953" xr3:uid="{971AF44C-4982-4326-B4D0-433E5BDA3E99}" name="Column1934"/>
    <tableColumn id="1954" xr3:uid="{B80B17A5-6A0D-401B-A3F4-AFA6009E8B51}" name="Column1935"/>
    <tableColumn id="1955" xr3:uid="{2BCEA729-2C2F-4587-9A91-B77086BB6CF4}" name="Column1936"/>
    <tableColumn id="1956" xr3:uid="{B38F9152-D8E8-4D84-8EE0-954A95C3985D}" name="Column1937"/>
    <tableColumn id="1957" xr3:uid="{A8E8CE1D-5098-4518-91D9-C0C436BA0412}" name="Column1938"/>
    <tableColumn id="1958" xr3:uid="{2301A537-6525-4BCB-9BCB-E332AEAF203E}" name="Column1939"/>
    <tableColumn id="1959" xr3:uid="{587A25CE-CCD4-4AEF-8CD9-FAB2A6110E09}" name="Column1940"/>
    <tableColumn id="1960" xr3:uid="{54742923-EC65-48A0-9034-45AC06A0E7EB}" name="Column1941"/>
    <tableColumn id="1961" xr3:uid="{3425F54A-7861-46FC-8A90-D6731BCC4DBE}" name="Column1942"/>
    <tableColumn id="1962" xr3:uid="{A9975064-B149-4CED-A302-C1284DC6AADF}" name="Column1943"/>
    <tableColumn id="1963" xr3:uid="{9E038657-BC98-46EC-A215-4CFC6DEFFBCE}" name="Column1944"/>
    <tableColumn id="1964" xr3:uid="{A2D57038-1E63-42A6-88CC-FE84BAA648C4}" name="Column1945"/>
    <tableColumn id="1965" xr3:uid="{8630D666-806F-4F8C-8749-E6DF1E70B599}" name="Column1946"/>
    <tableColumn id="1966" xr3:uid="{BF49ADB4-651D-4C27-9503-CE9540409886}" name="Column1947"/>
    <tableColumn id="1967" xr3:uid="{BA5470BC-C3E5-45A9-9B00-A2BC59F53FBF}" name="Column1948"/>
    <tableColumn id="1968" xr3:uid="{58167C0A-2425-4158-8E5C-6A5A04AEF5C4}" name="Column1949"/>
    <tableColumn id="1969" xr3:uid="{13D588BC-6709-4AD8-A044-E574753D7298}" name="Column1950"/>
    <tableColumn id="1970" xr3:uid="{9EEF0480-2223-4308-ACAD-3CE7AF0B6838}" name="Column1951"/>
    <tableColumn id="1971" xr3:uid="{CCF2A71E-6146-4EEF-A230-9313DF6B8D00}" name="Column1952"/>
    <tableColumn id="1972" xr3:uid="{BA89EBC1-2332-4249-8A62-6C6FC63A8655}" name="Column1953"/>
    <tableColumn id="1973" xr3:uid="{7385FC46-0F28-4C6D-B07A-CF0D45ACD1FB}" name="Column1954"/>
    <tableColumn id="1974" xr3:uid="{38E99CE5-C90C-490B-9440-37440AC1C758}" name="Column1955"/>
    <tableColumn id="1975" xr3:uid="{A14DAF75-F199-42B6-AD86-ADDB9500D5E8}" name="Column1956"/>
    <tableColumn id="1976" xr3:uid="{52CB795B-B154-418B-8B7E-0A9C1D7D74D5}" name="Column1957"/>
    <tableColumn id="1977" xr3:uid="{17B0FB39-8A81-4423-937F-7DE0B7B7D139}" name="Column1958"/>
    <tableColumn id="1978" xr3:uid="{C1B4DE04-384A-4213-8B14-38A3D2C73856}" name="Column1959"/>
    <tableColumn id="1979" xr3:uid="{7EE3C422-153D-4658-8847-E364B8F1734B}" name="Column1960"/>
    <tableColumn id="1980" xr3:uid="{EF9E103C-EB3A-4A3C-AA13-D4A3498484B6}" name="Column1961"/>
    <tableColumn id="1981" xr3:uid="{C5C580BC-8A2A-4289-9C18-0BDE265F1C85}" name="Column1962"/>
    <tableColumn id="1982" xr3:uid="{DBC4F01E-9296-4C02-BD6B-454E11E6DDC5}" name="Column1963"/>
    <tableColumn id="1983" xr3:uid="{52265CA6-5DCB-4B72-882E-A466A6E6CFEA}" name="Column1964"/>
    <tableColumn id="1984" xr3:uid="{C05E7958-DA75-4C5D-9FA7-F3DD364710AE}" name="Column1965"/>
    <tableColumn id="1985" xr3:uid="{E88B9C45-03DB-4636-BEC3-58F22FE22E4B}" name="Column1966"/>
    <tableColumn id="1986" xr3:uid="{533A4330-251E-41DF-AEB6-57DC748CCD96}" name="Column1967"/>
    <tableColumn id="1987" xr3:uid="{AE741989-E7B3-423E-B47D-F71508D8C3D0}" name="Column1968"/>
    <tableColumn id="1988" xr3:uid="{880DFA59-B9D5-403E-8BF7-29DCFFAF51D2}" name="Column1969"/>
    <tableColumn id="1989" xr3:uid="{59C00678-DD4D-49BE-A271-8ACB4057DAF2}" name="Column1970"/>
    <tableColumn id="1990" xr3:uid="{7524D3B9-1A05-4364-9751-090A5EE2DF84}" name="Column1971"/>
    <tableColumn id="1991" xr3:uid="{8C7D0DE6-D767-4C57-8E87-32BAB7F9F534}" name="Column1972"/>
    <tableColumn id="1992" xr3:uid="{D6E9291D-B5B3-4B95-B7F7-6E69C1E930B5}" name="Column1973"/>
    <tableColumn id="1993" xr3:uid="{F4179432-0801-4AB4-BBB7-6FECA7AE1A74}" name="Column1974"/>
    <tableColumn id="1994" xr3:uid="{6E7D2693-A966-4406-BB31-F8C3E0AA61B7}" name="Column1975"/>
    <tableColumn id="1995" xr3:uid="{81A5F948-EDC7-4FDB-BACE-9B38ACA1D1C0}" name="Column1976"/>
    <tableColumn id="1996" xr3:uid="{928A7DCD-0670-4CF4-BE6C-9F5CD4ED267D}" name="Column1977"/>
    <tableColumn id="1997" xr3:uid="{D5AABCCC-7F70-4FDE-AC49-DB8FBD477E35}" name="Column1978"/>
    <tableColumn id="1998" xr3:uid="{90F078EA-40E3-4AF9-8066-17C0F61F0294}" name="Column1979"/>
    <tableColumn id="1999" xr3:uid="{BC7BE2EF-49EB-4FDB-A428-EBF9C471A3E1}" name="Column1980"/>
    <tableColumn id="2000" xr3:uid="{ED54B48C-504A-41CF-93EF-FE38C443EB8B}" name="Column1981"/>
    <tableColumn id="2001" xr3:uid="{CEEE427F-E5CD-410D-9353-638A70CF1692}" name="Column1982"/>
    <tableColumn id="2002" xr3:uid="{02BADB97-DBE5-4675-95B8-6779A369790C}" name="Column1983"/>
    <tableColumn id="2003" xr3:uid="{44AB7A7B-3921-4C8C-99D5-C3213F0A3809}" name="Column1984"/>
    <tableColumn id="2004" xr3:uid="{7D1BA70A-DEC4-4780-AF14-70B09168EB63}" name="Column1985"/>
    <tableColumn id="2005" xr3:uid="{48309511-738C-4AC3-98A8-8D3ED4019DEE}" name="Column1986"/>
    <tableColumn id="2006" xr3:uid="{AF808D30-3F1B-42D6-A65E-236B8928B73E}" name="Column1987"/>
    <tableColumn id="2007" xr3:uid="{A81EB99E-8615-4072-90B1-719FB0C5F262}" name="Column1988"/>
    <tableColumn id="2008" xr3:uid="{C2B4B8AA-7194-42CC-A6C4-3AACB60AD403}" name="Column1989"/>
    <tableColumn id="2009" xr3:uid="{88CE83B5-C2ED-42D6-99BF-021DF4D9D377}" name="Column1990"/>
    <tableColumn id="2010" xr3:uid="{62C1DE6F-59BA-44AE-BFE6-557137A93488}" name="Column1991"/>
    <tableColumn id="2011" xr3:uid="{22C25608-3BE8-490B-8282-DD577C517215}" name="Column1992"/>
    <tableColumn id="2012" xr3:uid="{64141F67-3D4E-492C-B237-0FF957EC0448}" name="Column1993"/>
    <tableColumn id="2013" xr3:uid="{E7E8C850-86E0-462B-8881-23EAAC91A26E}" name="Column1994"/>
    <tableColumn id="2014" xr3:uid="{2798AC38-77A6-4EDC-9A0F-3E7EBF82213B}" name="Column1995"/>
    <tableColumn id="2015" xr3:uid="{0ACC42DE-708C-4ECE-9991-2D9A90BB021E}" name="Column1996"/>
    <tableColumn id="2016" xr3:uid="{2A445E6F-4E11-4A3B-939E-82455D481192}" name="Column1997"/>
    <tableColumn id="2017" xr3:uid="{EFBA034E-5680-4D54-B805-D99BAF667BF1}" name="Column1998"/>
    <tableColumn id="2018" xr3:uid="{72FA94E9-88FC-4CCF-B483-5B134800C4F7}" name="Column1999"/>
    <tableColumn id="2019" xr3:uid="{83E81D27-C694-4F35-86E8-536AA6CBB854}" name="Column2000"/>
    <tableColumn id="2020" xr3:uid="{702E2C9D-A840-44A3-B3C5-58EE99280491}" name="Column2001"/>
    <tableColumn id="2021" xr3:uid="{F552FE23-9A0A-4FE3-BD7D-D1F6ADBB102E}" name="Column2002"/>
    <tableColumn id="2022" xr3:uid="{3CA15E0C-05B3-405E-ADF7-FEBB3C422D29}" name="Column2003"/>
    <tableColumn id="2023" xr3:uid="{9C212083-8D0D-42B0-B894-8E73B768B3F6}" name="Column2004"/>
    <tableColumn id="2024" xr3:uid="{BB792DCB-0BF3-4C5C-B41D-C376E68D9F78}" name="Column2005"/>
    <tableColumn id="2025" xr3:uid="{2FBFA1DC-6B3E-4973-86EA-337E16AFFAAC}" name="Column2006"/>
    <tableColumn id="2026" xr3:uid="{6E39AA6C-41A0-49AB-9A28-AF3CFB5E9E73}" name="Column2007"/>
    <tableColumn id="2027" xr3:uid="{98C7C9C1-F52B-4AD8-8FD8-7B0871144DE8}" name="Column2008"/>
    <tableColumn id="2028" xr3:uid="{5BA3E302-2375-4E0D-9031-68E0EE3558C8}" name="Column2009"/>
    <tableColumn id="2029" xr3:uid="{EECB4A1F-C917-4C89-8A3E-0FE0D06182AE}" name="Column2010"/>
    <tableColumn id="2030" xr3:uid="{F968F12F-554C-497A-888D-BD5BF5FE3934}" name="Column2011"/>
    <tableColumn id="2031" xr3:uid="{CC428FCD-C2C1-49C3-9578-E8951920A276}" name="Column2012"/>
    <tableColumn id="2032" xr3:uid="{28080004-4F94-4E89-A8E3-F23EC205F3E1}" name="Column2013"/>
    <tableColumn id="2033" xr3:uid="{563115CA-B123-426A-AA80-ED5D91C1A0F1}" name="Column2014"/>
    <tableColumn id="2034" xr3:uid="{CEBBFCC7-C26F-4D54-AD52-AA86EA5CF9F6}" name="Column2015"/>
    <tableColumn id="2035" xr3:uid="{887C82C2-A0A9-42DD-970F-64B112A50151}" name="Column2016"/>
    <tableColumn id="2036" xr3:uid="{5231CA3E-91EE-4B72-B247-49CC780EB6C6}" name="Column2017"/>
    <tableColumn id="2037" xr3:uid="{D4E1B388-FCB3-4329-BC49-B824C46954D1}" name="Column2018"/>
    <tableColumn id="2038" xr3:uid="{4E2435D7-9A91-4640-8B23-DD5764730FE4}" name="Column2019"/>
    <tableColumn id="2039" xr3:uid="{A3E9EDC1-1596-4FB3-A6DB-099E48B1AF32}" name="Column2020"/>
    <tableColumn id="2040" xr3:uid="{E20E1FB2-E789-4955-9ACC-2D0D6A96D7D1}" name="Column2021"/>
    <tableColumn id="2041" xr3:uid="{00550801-ADAE-468E-9211-32DCF17AE087}" name="Column2022"/>
    <tableColumn id="2042" xr3:uid="{26B4A1B0-A024-4533-BBB3-D50D3983346D}" name="Column2023"/>
    <tableColumn id="2043" xr3:uid="{705E8216-E803-4D82-B08B-D6EAA68FC560}" name="Column2024"/>
    <tableColumn id="2044" xr3:uid="{1F77DA9D-A333-4FFA-B478-7B29C81548FF}" name="Column2025"/>
    <tableColumn id="2045" xr3:uid="{4B6CAE43-23D3-4945-B948-1660F52EE8AF}" name="Column2026"/>
    <tableColumn id="2046" xr3:uid="{ADAC182C-8F2E-499B-AB2D-CE97F1AA927B}" name="Column2027"/>
    <tableColumn id="2047" xr3:uid="{71C53D96-B8A5-4D00-90EF-34EA347F1F12}" name="Column2028"/>
    <tableColumn id="2048" xr3:uid="{55EE2631-5FCA-44F7-AA16-322BCB9DDCFB}" name="Column2029"/>
    <tableColumn id="2049" xr3:uid="{0A32ED6B-A6AF-44AA-A629-512AA559F3ED}" name="Column2030"/>
    <tableColumn id="2050" xr3:uid="{4E124820-1DFF-4EFD-8070-0D43429E3D6D}" name="Column2031"/>
    <tableColumn id="2051" xr3:uid="{A1652357-E37C-414C-B0E3-FB486A866B09}" name="Column2032"/>
    <tableColumn id="2052" xr3:uid="{EBF22D08-F041-4FA5-917E-44367631A549}" name="Column2033"/>
    <tableColumn id="2053" xr3:uid="{CDB18A54-316B-4504-9AA1-7EBCB8F0BD84}" name="Column2034"/>
    <tableColumn id="2054" xr3:uid="{4C64DD55-1879-4807-88BF-0B5ED62A833B}" name="Column2035"/>
    <tableColumn id="2055" xr3:uid="{0EA36D7F-2F5B-43B3-A7E6-4A776402ACAB}" name="Column2036"/>
    <tableColumn id="2056" xr3:uid="{4B52601E-0267-44BB-95E7-6D1B609ADAB6}" name="Column2037"/>
    <tableColumn id="2057" xr3:uid="{9C1B7CBC-9992-4867-8364-FE7EF22EE326}" name="Column2038"/>
    <tableColumn id="2058" xr3:uid="{959D835C-DB34-4F80-8FB4-381B38981A31}" name="Column2039"/>
    <tableColumn id="2059" xr3:uid="{823C3007-CF09-4CDA-BA3D-988F3345686C}" name="Column2040"/>
    <tableColumn id="2060" xr3:uid="{ED8B3C82-600F-40BA-99A0-720788109A2A}" name="Column2041"/>
    <tableColumn id="2061" xr3:uid="{2C058460-AAA8-412D-BB59-C026296DD816}" name="Column2042"/>
    <tableColumn id="2062" xr3:uid="{3B6D6691-87F3-4C8F-AE78-EAB6A933309E}" name="Column2043"/>
    <tableColumn id="2063" xr3:uid="{EE4B953E-F570-4842-ACCA-220E51EA384D}" name="Column2044"/>
    <tableColumn id="2064" xr3:uid="{BB4DE8A4-84D6-4B6F-AF12-B66674550798}" name="Column2045"/>
    <tableColumn id="2065" xr3:uid="{0AEBA7D8-4BB8-47F6-B553-D68D82177C04}" name="Column2046"/>
    <tableColumn id="2066" xr3:uid="{95057960-00F1-4D60-B1A1-81788A95BBC6}" name="Column2047"/>
    <tableColumn id="2067" xr3:uid="{D542E798-96EA-4CC0-A0C1-7CBAF91B6DF6}" name="Column2048"/>
    <tableColumn id="2068" xr3:uid="{C66BFD36-C4E7-4E39-9DCD-FBDEDBE0862D}" name="Column2049"/>
    <tableColumn id="2069" xr3:uid="{B3A4AE3B-73F1-4A42-966E-102F90A9B9C3}" name="Column2050"/>
    <tableColumn id="2070" xr3:uid="{34677A47-4A9B-4C05-97DD-7C71DB3CDA31}" name="Column2051"/>
    <tableColumn id="2071" xr3:uid="{7DFEEE9D-2A0B-495C-9B27-629B5602F3BC}" name="Column2052"/>
    <tableColumn id="2072" xr3:uid="{A3155F04-0B05-4402-830F-4BEAA1B41F0D}" name="Column2053"/>
    <tableColumn id="2073" xr3:uid="{B7989AAC-DB48-4A3F-8CAE-712CF098506C}" name="Column2054"/>
    <tableColumn id="2074" xr3:uid="{A70AEAB8-9503-4842-BDC4-5513EF8AB64D}" name="Column2055"/>
    <tableColumn id="2075" xr3:uid="{B1E995AF-CAEC-46DA-A71A-03E1FBD02F1C}" name="Column2056"/>
    <tableColumn id="2076" xr3:uid="{3D482DE9-FB0F-4178-850A-3C57ECE8673D}" name="Column2057"/>
    <tableColumn id="2077" xr3:uid="{7B97649F-15AF-4B7C-94EA-855D9046C8E9}" name="Column2058"/>
    <tableColumn id="2078" xr3:uid="{9161421D-20B6-4700-93EA-7F4A6C48F42A}" name="Column2059"/>
    <tableColumn id="2079" xr3:uid="{2D730866-C734-4086-9EB8-7EAEE0006492}" name="Column2060"/>
    <tableColumn id="2080" xr3:uid="{75A952DC-BE36-405E-BEEF-BCB81D7DF8FC}" name="Column2061"/>
    <tableColumn id="2081" xr3:uid="{FA4F24DA-BB1E-4F64-A270-5E76919E5F62}" name="Column2062"/>
    <tableColumn id="2082" xr3:uid="{85DFABA6-7998-4775-AED1-1F4BDB4E582E}" name="Column2063"/>
    <tableColumn id="2083" xr3:uid="{DEC0D0B0-CDBD-4AF2-9B77-9A690CC7A2DE}" name="Column2064"/>
    <tableColumn id="2084" xr3:uid="{2D3E61FB-5234-41B1-8EFC-C23E9ADCFAC6}" name="Column2065"/>
    <tableColumn id="2085" xr3:uid="{4CA23EF4-DF26-42DE-9DF3-64D5CD35EED7}" name="Column2066"/>
    <tableColumn id="2086" xr3:uid="{DF08C16A-A82B-4452-A695-B95529DADD82}" name="Column2067"/>
    <tableColumn id="2087" xr3:uid="{AE7014D6-8DAE-4AD5-95AE-44A3B70909C7}" name="Column2068"/>
    <tableColumn id="2088" xr3:uid="{675C1BF1-1B82-4253-A1E5-061EE3836109}" name="Column2069"/>
    <tableColumn id="2089" xr3:uid="{F25F6D77-EC21-41E3-8AF1-23B74C29D239}" name="Column2070"/>
    <tableColumn id="2090" xr3:uid="{524CD767-EDD3-4B81-B44E-406805952A9A}" name="Column2071"/>
    <tableColumn id="2091" xr3:uid="{8D513C68-47CA-45CD-90BA-043B8D1B61CF}" name="Column2072"/>
    <tableColumn id="2092" xr3:uid="{28F1EBA7-9F52-4F88-BA0B-15FC68F5B1DD}" name="Column2073"/>
    <tableColumn id="2093" xr3:uid="{AFBAC70D-04E8-40CD-B3D1-33621E3E626F}" name="Column2074"/>
    <tableColumn id="2094" xr3:uid="{120C2E73-5A87-42C5-8457-D5FCEC8CA7F9}" name="Column2075"/>
    <tableColumn id="2095" xr3:uid="{7CB511E7-01F5-4E9C-8B93-1E5FB665D3A1}" name="Column2076"/>
    <tableColumn id="2096" xr3:uid="{AFF4971D-67EB-4646-B7E7-C87C8C0A3246}" name="Column2077"/>
    <tableColumn id="2097" xr3:uid="{670FAE45-3DC7-4C52-892A-4C5C7E76D549}" name="Column2078"/>
    <tableColumn id="2098" xr3:uid="{6893B7C3-A427-4CC4-84F5-71544C67E871}" name="Column2079"/>
    <tableColumn id="2099" xr3:uid="{0E682DF9-145D-4ED1-8B4A-7508DC977A5C}" name="Column2080"/>
    <tableColumn id="2100" xr3:uid="{3A341040-FFCD-43EB-AABD-8CEC89EB3476}" name="Column2081"/>
    <tableColumn id="2101" xr3:uid="{55992F78-CF69-4795-94F6-30DF43764C81}" name="Column2082"/>
    <tableColumn id="2102" xr3:uid="{3A14A33E-88DF-421E-8905-1FA1599ADD9D}" name="Column2083"/>
    <tableColumn id="2103" xr3:uid="{9064A554-2F67-4762-BD50-DEB36E4D2120}" name="Column2084"/>
    <tableColumn id="2104" xr3:uid="{C520ECF7-8F89-40DF-B8FD-48AC33531E19}" name="Column2085"/>
    <tableColumn id="2105" xr3:uid="{783CDDC8-720C-4171-9C4C-B4A259E29CED}" name="Column2086"/>
    <tableColumn id="2106" xr3:uid="{D718A341-5D2A-4D8A-B9DF-E32277B05B61}" name="Column2087"/>
    <tableColumn id="2107" xr3:uid="{9621B989-D9C3-4A91-93E8-426DD6C69CAD}" name="Column2088"/>
    <tableColumn id="2108" xr3:uid="{401BBCA4-7E55-4ED9-B9D9-D52646867999}" name="Column2089"/>
    <tableColumn id="2109" xr3:uid="{A1F30421-2C94-4C68-9408-E8C0284253BE}" name="Column2090"/>
    <tableColumn id="2110" xr3:uid="{AB053091-B09D-4079-83B7-5EB1DBA242B3}" name="Column2091"/>
    <tableColumn id="2111" xr3:uid="{5472F8F9-8C43-4751-9272-A99EF4C4C101}" name="Column2092"/>
    <tableColumn id="2112" xr3:uid="{E2F1F236-D6EC-4F98-9982-A6C08E65A5F5}" name="Column2093"/>
    <tableColumn id="2113" xr3:uid="{3F8AE40C-28E2-432A-846F-814FA9D609C5}" name="Column2094"/>
    <tableColumn id="2114" xr3:uid="{FA6B211C-E9F2-4BEB-A79A-ED952C243866}" name="Column2095"/>
    <tableColumn id="2115" xr3:uid="{B5E5DABB-5868-4BD8-918D-D6BAE9EB1EC6}" name="Column2096"/>
    <tableColumn id="2116" xr3:uid="{11BF414C-8B4B-4E83-803F-E5B94FCCE885}" name="Column2097"/>
    <tableColumn id="2117" xr3:uid="{5EC2D29B-72CD-42BC-B2C9-0C2DF55C6C21}" name="Column2098"/>
    <tableColumn id="2118" xr3:uid="{84F8C975-8FA9-44D4-BE3F-6D77508054BD}" name="Column2099"/>
    <tableColumn id="2119" xr3:uid="{D3E3AC68-7710-492B-87B4-DD0DDE301A0B}" name="Column2100"/>
    <tableColumn id="2120" xr3:uid="{47EC4EBF-CBF0-4D10-BEAC-A224AFCEAEB0}" name="Column2101"/>
    <tableColumn id="2121" xr3:uid="{CC947B34-E0B4-485C-B1B5-1421AFE3FB45}" name="Column2102"/>
    <tableColumn id="2122" xr3:uid="{16374359-67CC-4449-A167-A552C23BA894}" name="Column2103"/>
    <tableColumn id="2123" xr3:uid="{06E42530-C685-4CB6-964B-62CE159CE861}" name="Column2104"/>
    <tableColumn id="2124" xr3:uid="{61AA2365-245E-4F55-9E7A-DFFEE8C72126}" name="Column2105"/>
    <tableColumn id="2125" xr3:uid="{08ABF679-6682-458D-B639-F9A9F3092481}" name="Column2106"/>
    <tableColumn id="2126" xr3:uid="{6D1B70E4-04B7-42A6-994B-98D08FB423EF}" name="Column2107"/>
    <tableColumn id="2127" xr3:uid="{E12E5C43-2230-4EFF-AEB4-46534D9BB9F9}" name="Column2108"/>
    <tableColumn id="2128" xr3:uid="{E9C8AB0C-2C7E-4EB7-89D6-96511F8D57CE}" name="Column2109"/>
    <tableColumn id="2129" xr3:uid="{85D8596F-D234-401A-8646-3DA5F3E6269C}" name="Column2110"/>
    <tableColumn id="2130" xr3:uid="{C958DB4A-395A-440B-9F76-890B4A4D1B6B}" name="Column2111"/>
    <tableColumn id="2131" xr3:uid="{505785FE-CAF8-47F7-9AF2-784B5C811FB8}" name="Column2112"/>
    <tableColumn id="2132" xr3:uid="{DAF7D96A-9573-4402-BA00-5F7EF2A0789E}" name="Column2113"/>
    <tableColumn id="2133" xr3:uid="{F508B500-341C-49EA-BBF6-C72AA206B9B3}" name="Column2114"/>
    <tableColumn id="2134" xr3:uid="{FF4D5853-BF8A-43F9-B11D-86FB236ADE73}" name="Column2115"/>
    <tableColumn id="2135" xr3:uid="{D097F2AF-2BAD-4AC6-BE0D-689B0528419A}" name="Column2116"/>
    <tableColumn id="2136" xr3:uid="{AB238842-787D-4BF7-895C-9C4BDE692B31}" name="Column2117"/>
    <tableColumn id="2137" xr3:uid="{54860B05-65B7-4187-AB79-D86BF3536F59}" name="Column2118"/>
    <tableColumn id="2138" xr3:uid="{70481DCC-EEC0-4877-BDC2-4418ED0FCD6C}" name="Column2119"/>
    <tableColumn id="2139" xr3:uid="{AD79A512-7E3B-43B1-8E63-14DE7A11E537}" name="Column2120"/>
    <tableColumn id="2140" xr3:uid="{258E97A4-F753-443A-8159-0CAF69384B8C}" name="Column2121"/>
    <tableColumn id="2141" xr3:uid="{38F483D2-5DFF-4C48-99AA-BD5587D01BA2}" name="Column2122"/>
    <tableColumn id="2142" xr3:uid="{12B071E4-5040-410C-B9B1-2D36EBA5DDF0}" name="Column2123"/>
    <tableColumn id="2143" xr3:uid="{AD7CDC20-0CFB-4776-BC46-263F23B36883}" name="Column2124"/>
    <tableColumn id="2144" xr3:uid="{673019E2-4050-4297-8BA8-15FC62A6E495}" name="Column2125"/>
    <tableColumn id="2145" xr3:uid="{B8BFB0AD-40E7-4EBB-A483-FCA409360C33}" name="Column2126"/>
    <tableColumn id="2146" xr3:uid="{8E94B158-37D8-4DAC-AE8D-B18AA652D18E}" name="Column2127"/>
    <tableColumn id="2147" xr3:uid="{B3C192BB-533E-4238-97A0-4D27BAF47AEE}" name="Column2128"/>
    <tableColumn id="2148" xr3:uid="{DC782966-D2FE-4797-8B78-9E2BB535588C}" name="Column2129"/>
    <tableColumn id="2149" xr3:uid="{1F4F1C91-DDED-4969-899B-B4D98FBDF17E}" name="Column2130"/>
    <tableColumn id="2150" xr3:uid="{97BCEAC4-96D7-4970-8E0F-21D0C42FD714}" name="Column2131"/>
    <tableColumn id="2151" xr3:uid="{0D14A865-0A87-4011-8919-11D7177EE444}" name="Column2132"/>
    <tableColumn id="2152" xr3:uid="{3923D4A3-D224-4585-A99A-6B0C00DE5BE1}" name="Column2133"/>
    <tableColumn id="2153" xr3:uid="{FCC43A87-E314-4982-80CB-63213E010C14}" name="Column2134"/>
    <tableColumn id="2154" xr3:uid="{147DC172-2F7F-49C5-89D3-C46C0FC105ED}" name="Column2135"/>
    <tableColumn id="2155" xr3:uid="{79B572F7-72B7-4A2F-A2C7-6E88645DE70A}" name="Column2136"/>
    <tableColumn id="2156" xr3:uid="{CA8821F0-FF6E-4116-86F6-ADA5EDEB9A30}" name="Column2137"/>
    <tableColumn id="2157" xr3:uid="{DB600A03-3DB7-4243-8A1E-E99143FE0DBA}" name="Column2138"/>
    <tableColumn id="2158" xr3:uid="{01DB3497-65E8-4527-B40D-C8C01501C290}" name="Column2139"/>
    <tableColumn id="2159" xr3:uid="{AB139127-5FEB-4826-B635-D4F7A87C5EEE}" name="Column2140"/>
    <tableColumn id="2160" xr3:uid="{DB969F55-37A0-4CA6-B8EE-FB5C9D8F16BA}" name="Column2141"/>
    <tableColumn id="2161" xr3:uid="{ED439322-AAEA-4961-9518-3C6C9184CD70}" name="Column2142"/>
    <tableColumn id="2162" xr3:uid="{5D625053-466F-4840-A838-C3F8B4C5FF3E}" name="Column2143"/>
    <tableColumn id="2163" xr3:uid="{6937D8C0-627E-4B1F-87D1-86DEAD425574}" name="Column2144"/>
    <tableColumn id="2164" xr3:uid="{CC43F308-603E-4A6D-A2D9-A6BED94C5DD8}" name="Column2145"/>
    <tableColumn id="2165" xr3:uid="{EA1738A9-BAE3-4933-9E01-6687D4F3B731}" name="Column2146"/>
    <tableColumn id="2166" xr3:uid="{C3387597-930F-4C05-9751-505E4762E7FA}" name="Column2147"/>
    <tableColumn id="2167" xr3:uid="{15C038B0-4C61-4DAE-8CEE-BBDA04E741AA}" name="Column2148"/>
    <tableColumn id="2168" xr3:uid="{F478780A-77F9-4FBA-A644-6A6AAFD42FCE}" name="Column2149"/>
    <tableColumn id="2169" xr3:uid="{B707CF9D-D84E-49B1-AEF2-2528F3A199D6}" name="Column2150"/>
    <tableColumn id="2170" xr3:uid="{FD619188-34B6-459D-96E0-68DCAF5172C3}" name="Column2151"/>
    <tableColumn id="2171" xr3:uid="{83251776-FAD8-4829-ADBA-288054BD1F5F}" name="Column2152"/>
    <tableColumn id="2172" xr3:uid="{64B698C1-1596-4242-BB4F-585EA6B42FF1}" name="Column2153"/>
    <tableColumn id="2173" xr3:uid="{EC805AD3-B3D6-45FD-9255-19D7336F4A62}" name="Column2154"/>
    <tableColumn id="2174" xr3:uid="{15F08B11-0D86-4A91-BDA3-ABBE1D64371C}" name="Column2155"/>
    <tableColumn id="2175" xr3:uid="{5F6953A8-7338-4780-9356-BD006C90B96D}" name="Column2156"/>
    <tableColumn id="2176" xr3:uid="{EF7FACC6-B92B-4C5D-90F0-41556499466B}" name="Column2157"/>
    <tableColumn id="2177" xr3:uid="{901C9A40-B118-46A7-9CF5-CFC1B736ED49}" name="Column2158"/>
    <tableColumn id="2178" xr3:uid="{5945B734-5252-4989-A014-FC4DBE4751E6}" name="Column2159"/>
    <tableColumn id="2179" xr3:uid="{E694A46D-DD6D-4714-9E03-B4F30A2B8EF8}" name="Column2160"/>
    <tableColumn id="2180" xr3:uid="{BE01AA3E-2AD2-4C16-9A3D-C65881EE7CBF}" name="Column2161"/>
    <tableColumn id="2181" xr3:uid="{4078146F-7E27-4BD2-B67B-07F31346C1E0}" name="Column2162"/>
    <tableColumn id="2182" xr3:uid="{2C507BAE-1757-418F-9CCF-15303DBF634F}" name="Column2163"/>
    <tableColumn id="2183" xr3:uid="{2D347778-1A3B-49B7-AAB5-29F6ED05A6F1}" name="Column2164"/>
    <tableColumn id="2184" xr3:uid="{014CBD38-80C0-452C-8413-683BA489028E}" name="Column2165"/>
    <tableColumn id="2185" xr3:uid="{BBA9ECA1-87FF-4D3D-B1FB-27AF83B52BF0}" name="Column2166"/>
    <tableColumn id="2186" xr3:uid="{12AF2890-751D-44A7-8702-8245755AEE4B}" name="Column2167"/>
    <tableColumn id="2187" xr3:uid="{9DE0B9CA-ACE1-480B-B5E4-B5470221FFF2}" name="Column2168"/>
    <tableColumn id="2188" xr3:uid="{D7C7B5E4-DD20-40FB-8004-CDFB7ED1FFFB}" name="Column2169"/>
    <tableColumn id="2189" xr3:uid="{0863E1DF-C9F8-4DE7-8136-D9647510EFAA}" name="Column2170"/>
    <tableColumn id="2190" xr3:uid="{2B290EC1-E7F1-46B2-A3D4-9E3935FC9CA1}" name="Column2171"/>
    <tableColumn id="2191" xr3:uid="{C4E6EB3A-2DCD-4226-B618-944DD618E1BE}" name="Column2172"/>
    <tableColumn id="2192" xr3:uid="{EB51DF5C-34AE-4834-89D2-32E484E81D25}" name="Column2173"/>
    <tableColumn id="2193" xr3:uid="{DEF5D5FA-F291-4AC1-B1CA-57FFB8F4961D}" name="Column2174"/>
    <tableColumn id="2194" xr3:uid="{D5888A9F-D2DE-43CC-86A7-724111F13301}" name="Column2175"/>
    <tableColumn id="2195" xr3:uid="{19B4AC5B-9C58-4B02-A1FA-1239462BE142}" name="Column2176"/>
    <tableColumn id="2196" xr3:uid="{9D01E1BE-A5FD-461F-BCC8-56DC2C72DFF3}" name="Column2177"/>
    <tableColumn id="2197" xr3:uid="{E5385AA7-1293-4A7F-BEED-89C68629AB0F}" name="Column2178"/>
    <tableColumn id="2198" xr3:uid="{71C81B5A-49B5-4B55-9B1D-EF5872142FCF}" name="Column2179"/>
    <tableColumn id="2199" xr3:uid="{B1B5E6EB-808B-4852-96FB-F09BF051411D}" name="Column2180"/>
    <tableColumn id="2200" xr3:uid="{361CA9AF-72B3-41B5-9C42-67919B79E138}" name="Column2181"/>
    <tableColumn id="2201" xr3:uid="{501F6993-A867-4C4E-A99E-A8A40592C4EF}" name="Column2182"/>
    <tableColumn id="2202" xr3:uid="{DFEE25A8-7C91-4DBF-98C9-783C47443CB2}" name="Column2183"/>
    <tableColumn id="2203" xr3:uid="{3962739B-2366-4F3A-A55B-5E72AA09C5BC}" name="Column2184"/>
    <tableColumn id="2204" xr3:uid="{C450466C-A6F0-40FC-B18A-64A1459969CB}" name="Column2185"/>
    <tableColumn id="2205" xr3:uid="{E2D60C4B-2665-43F6-BA29-BDC089081191}" name="Column2186"/>
    <tableColumn id="2206" xr3:uid="{5E63D4D0-B97B-44CF-9632-998C85CD8351}" name="Column2187"/>
    <tableColumn id="2207" xr3:uid="{CE5CD6FA-87B2-4309-BDF9-64A48F56A103}" name="Column2188"/>
    <tableColumn id="2208" xr3:uid="{3B425FE5-79AD-45EA-A234-BED480637A64}" name="Column2189"/>
    <tableColumn id="2209" xr3:uid="{9298EDB1-442B-4E9B-8A02-94AF05B3697E}" name="Column2190"/>
    <tableColumn id="2210" xr3:uid="{726AA46E-BC48-468E-9A60-12C8E29D774A}" name="Column2191"/>
    <tableColumn id="2211" xr3:uid="{9DE0E0D7-9E85-4497-A1C3-013A3652FC67}" name="Column2192"/>
    <tableColumn id="2212" xr3:uid="{44AAD7A2-3B56-4E26-8839-DBFF1C9D9688}" name="Column2193"/>
    <tableColumn id="2213" xr3:uid="{93F9FAD8-59D4-4E17-99A9-9CBD5DE480EE}" name="Column2194"/>
    <tableColumn id="2214" xr3:uid="{82791AD6-4D29-49B8-8E70-4C1B7DD20373}" name="Column2195"/>
    <tableColumn id="2215" xr3:uid="{49EF3FB9-4231-4A82-91B4-96E6191AE082}" name="Column2196"/>
    <tableColumn id="2216" xr3:uid="{1669E1F7-8FB9-4CA7-9A95-8391F610794B}" name="Column2197"/>
    <tableColumn id="2217" xr3:uid="{93938203-BACF-4F3D-A401-56D9CC1003F8}" name="Column2198"/>
    <tableColumn id="2218" xr3:uid="{F3EAFF26-A168-408C-9BC8-17F3C981D501}" name="Column2199"/>
    <tableColumn id="2219" xr3:uid="{240E5C0B-1241-42C0-9CE0-2B3A987CA468}" name="Column2200"/>
    <tableColumn id="2220" xr3:uid="{D3C17390-6424-4FAC-97EC-000B862D089C}" name="Column2201"/>
    <tableColumn id="2221" xr3:uid="{278F9335-5FA0-4264-BF3C-2317E47D3072}" name="Column2202"/>
    <tableColumn id="2222" xr3:uid="{BA129CB4-5B16-4939-9BF7-5C4689C58983}" name="Column2203"/>
    <tableColumn id="2223" xr3:uid="{F946C066-E675-4C82-AE60-AF571BFD5863}" name="Column2204"/>
    <tableColumn id="2224" xr3:uid="{BE56DB92-104E-4747-9604-008304DF5F50}" name="Column2205"/>
    <tableColumn id="2225" xr3:uid="{FC81D398-E90F-4BDC-8A12-F7DDE8770B56}" name="Column2206"/>
    <tableColumn id="2226" xr3:uid="{DC8F5C65-8655-455B-A09D-8C08DA0B2052}" name="Column2207"/>
    <tableColumn id="2227" xr3:uid="{899EF39B-1653-4384-A4BC-FDA88A1F1F36}" name="Column2208"/>
    <tableColumn id="2228" xr3:uid="{003F00FB-0D08-417D-9BF5-A471F0E34613}" name="Column2209"/>
    <tableColumn id="2229" xr3:uid="{B56DEF61-3CCF-4868-AEED-A4D9E69908F6}" name="Column2210"/>
    <tableColumn id="2230" xr3:uid="{560040B8-8314-41CF-9ECA-41C44B39FCD5}" name="Column2211"/>
    <tableColumn id="2231" xr3:uid="{0E04A235-C8BA-4124-B8B9-5B386DC35F83}" name="Column2212"/>
    <tableColumn id="2232" xr3:uid="{C3EF022E-1535-430B-83E8-2C66829FD29B}" name="Column2213"/>
    <tableColumn id="2233" xr3:uid="{52AA584B-369D-43C2-97B9-9C7D604F209A}" name="Column2214"/>
    <tableColumn id="2234" xr3:uid="{108864C0-D454-4616-AC24-D0A6C1811247}" name="Column2215"/>
    <tableColumn id="2235" xr3:uid="{80B5BE56-F355-4FF9-9DAD-856B1D0473CC}" name="Column2216"/>
    <tableColumn id="2236" xr3:uid="{3D83A279-39A8-4AE5-B1AB-D5F698049F8E}" name="Column2217"/>
    <tableColumn id="2237" xr3:uid="{EA7969D1-3324-4C93-81A5-77155A9F43AF}" name="Column2218"/>
    <tableColumn id="2238" xr3:uid="{5FF5744A-1EDF-4B9F-A4E8-DF1392D6AF9F}" name="Column2219"/>
    <tableColumn id="2239" xr3:uid="{0068E03C-62CE-4727-9EB7-EAAFB710F5FC}" name="Column2220"/>
    <tableColumn id="2240" xr3:uid="{B5B5E6B5-7009-44DD-90B1-E502499EDC80}" name="Column2221"/>
    <tableColumn id="2241" xr3:uid="{7EBE6C7D-BACE-4B49-BF8D-1004DEBCDD4C}" name="Column2222"/>
    <tableColumn id="2242" xr3:uid="{056148E9-0243-4CDA-A4B9-43D3E515ED38}" name="Column2223"/>
    <tableColumn id="2243" xr3:uid="{E9E27CC5-7753-44EE-9F8C-048F79226E0E}" name="Column2224"/>
    <tableColumn id="2244" xr3:uid="{164A81CC-FCF9-4A63-B726-35DD89561125}" name="Column2225"/>
    <tableColumn id="2245" xr3:uid="{6CFB33FA-74A2-4D5E-82F0-227212346CD1}" name="Column2226"/>
    <tableColumn id="2246" xr3:uid="{03E843E2-3931-49E0-92E1-C3B309745846}" name="Column2227"/>
    <tableColumn id="2247" xr3:uid="{1BDFE02A-55E4-456A-A4E1-2B9CDD58B0F5}" name="Column2228"/>
    <tableColumn id="2248" xr3:uid="{ECBC7913-68C2-4C97-AC2C-F03FA1F1D834}" name="Column2229"/>
    <tableColumn id="2249" xr3:uid="{4EF27659-8A75-4375-ACC6-AFC9AABF2B74}" name="Column2230"/>
    <tableColumn id="2250" xr3:uid="{7CFAFE49-00A8-4E41-BA3E-DD692005C155}" name="Column2231"/>
    <tableColumn id="2251" xr3:uid="{69A28398-0497-45C9-BC8F-B881AAD0E77E}" name="Column2232"/>
    <tableColumn id="2252" xr3:uid="{86865DA9-FB4C-48C3-8C75-B5DF36A09C3F}" name="Column2233"/>
    <tableColumn id="2253" xr3:uid="{65E8C053-4B2F-4E2D-B155-1D1E53B6923E}" name="Column2234"/>
    <tableColumn id="2254" xr3:uid="{0D7EE209-DA97-4486-8348-F2B5A2B53A39}" name="Column2235"/>
    <tableColumn id="2255" xr3:uid="{00C8009F-D58E-4E75-8FC8-CA0F55C467DA}" name="Column2236"/>
    <tableColumn id="2256" xr3:uid="{9505CDE2-926C-402B-AAA9-921502CCA6F0}" name="Column2237"/>
    <tableColumn id="2257" xr3:uid="{37CE3A0D-4BFA-465A-ACB7-3A992C775CBC}" name="Column2238"/>
    <tableColumn id="2258" xr3:uid="{E847517F-0EA6-4FB3-9A59-8A0B618BC1C9}" name="Column2239"/>
    <tableColumn id="2259" xr3:uid="{CDB2DD82-2096-407E-90B1-E8F49D78FDAD}" name="Column2240"/>
    <tableColumn id="2260" xr3:uid="{872AC59F-D352-4B13-9F2A-3D03C2BAE351}" name="Column2241"/>
    <tableColumn id="2261" xr3:uid="{751829C3-793B-453B-B89E-DC1814ACAF0C}" name="Column2242"/>
    <tableColumn id="2262" xr3:uid="{F5E79736-E933-4747-ABBA-29B23BB7F6C0}" name="Column2243"/>
    <tableColumn id="2263" xr3:uid="{D802C15D-4287-43FB-8E2E-BF2B25FB3574}" name="Column2244"/>
    <tableColumn id="2264" xr3:uid="{BF3E3046-C343-4D8B-8686-9F966429826A}" name="Column2245"/>
    <tableColumn id="2265" xr3:uid="{1BDA0C81-EA6F-403E-BDF2-CBB8F46B2729}" name="Column2246"/>
    <tableColumn id="2266" xr3:uid="{28C2411D-733B-407F-AB78-22C3C180A0F3}" name="Column2247"/>
    <tableColumn id="2267" xr3:uid="{3C84CF6B-4442-4803-959B-BCC575158771}" name="Column2248"/>
    <tableColumn id="2268" xr3:uid="{90BE74A3-0226-4076-914C-5645816ADF7E}" name="Column2249"/>
    <tableColumn id="2269" xr3:uid="{49CEBD7E-B447-4798-AA40-B7641D901DCB}" name="Column2250"/>
    <tableColumn id="2270" xr3:uid="{C3690B7D-BB66-4414-A2CF-8CB812D6EF5F}" name="Column2251"/>
    <tableColumn id="2271" xr3:uid="{8740E0DC-34F1-49E7-821D-448A3454C8E2}" name="Column2252"/>
    <tableColumn id="2272" xr3:uid="{238480AD-0047-4DAE-859B-986E400DA487}" name="Column2253"/>
    <tableColumn id="2273" xr3:uid="{02CDF206-B84C-4C31-856A-516A0C2DCE5A}" name="Column2254"/>
    <tableColumn id="2274" xr3:uid="{E09E03F5-AF32-433F-BFEC-F023707A943B}" name="Column2255"/>
    <tableColumn id="2275" xr3:uid="{962811B7-2207-4606-B7CD-A2B0132529E7}" name="Column2256"/>
    <tableColumn id="2276" xr3:uid="{D6885161-CDFF-4E6D-836D-B6A1FF8120AF}" name="Column2257"/>
    <tableColumn id="2277" xr3:uid="{48FBE02D-D2CF-44EA-8611-7FB69D4A9676}" name="Column2258"/>
    <tableColumn id="2278" xr3:uid="{51BDEEA5-2E02-4293-9788-21C39C1125F5}" name="Column2259"/>
    <tableColumn id="2279" xr3:uid="{8C3433A3-5A08-4D17-B74B-5C54CC1F93CC}" name="Column2260"/>
    <tableColumn id="2280" xr3:uid="{FCFE4658-35E5-4142-B28B-29FD7627A4EE}" name="Column2261"/>
    <tableColumn id="2281" xr3:uid="{1E89E084-1807-411A-8AAC-B2A87BB10A9E}" name="Column2262"/>
    <tableColumn id="2282" xr3:uid="{E7E7CC1E-1622-4CFA-A86C-242F64AC6C3D}" name="Column2263"/>
    <tableColumn id="2283" xr3:uid="{A0DF26DB-1ACC-4398-A429-388D42DADA80}" name="Column2264"/>
    <tableColumn id="2284" xr3:uid="{2BF24078-2360-45B9-9D19-5C48D69E0F63}" name="Column2265"/>
    <tableColumn id="2285" xr3:uid="{8380C8EE-635A-4D04-9E97-2A52DBF25545}" name="Column2266"/>
    <tableColumn id="2286" xr3:uid="{D1E399FE-055B-4BC9-9255-95F42D1386C1}" name="Column2267"/>
    <tableColumn id="2287" xr3:uid="{C8444A07-DD11-46AF-B313-4A14CFBF9E77}" name="Column2268"/>
    <tableColumn id="2288" xr3:uid="{C92FA1F6-1BF8-408D-841E-DA1E324F2728}" name="Column2269"/>
    <tableColumn id="2289" xr3:uid="{FC2B5833-4B05-4960-9880-935D605A5803}" name="Column2270"/>
    <tableColumn id="2290" xr3:uid="{E03E5964-9123-4E3E-9526-C06F776CB69A}" name="Column2271"/>
    <tableColumn id="2291" xr3:uid="{F0BEBB92-1958-41BC-96E0-4248F5C77A3E}" name="Column2272"/>
    <tableColumn id="2292" xr3:uid="{D1BCC3B4-4175-4E28-83D8-F4E76694D04B}" name="Column2273"/>
    <tableColumn id="2293" xr3:uid="{4CBB3345-12DB-4775-9EB7-B40B00ECE0FD}" name="Column2274"/>
    <tableColumn id="2294" xr3:uid="{F997BF86-B23F-493B-8258-BE72929AD43F}" name="Column2275"/>
    <tableColumn id="2295" xr3:uid="{126F44A8-9170-4D76-9162-C7F0F6A451D1}" name="Column2276"/>
    <tableColumn id="2296" xr3:uid="{A284187C-7673-4DA2-8BA5-68C313DD28F5}" name="Column2277"/>
    <tableColumn id="2297" xr3:uid="{70B30B4A-AF37-439E-9246-326371A91C3D}" name="Column2278"/>
    <tableColumn id="2298" xr3:uid="{8258A12E-BC6E-464D-8F82-FD8EB3399AAF}" name="Column2279"/>
    <tableColumn id="2299" xr3:uid="{A44F8BC2-28AD-4A5F-8743-6430C09310EC}" name="Column2280"/>
    <tableColumn id="2300" xr3:uid="{F9842D96-043B-480F-8061-F9720119749A}" name="Column2281"/>
    <tableColumn id="2301" xr3:uid="{7BA779C6-A7DD-42D1-9C41-B8C62CF234F0}" name="Column2282"/>
    <tableColumn id="2302" xr3:uid="{BD7DB2DF-F94E-4766-9CF1-679C95921031}" name="Column2283"/>
    <tableColumn id="2303" xr3:uid="{50DCE182-12A3-403D-A837-16A463718DAC}" name="Column2284"/>
    <tableColumn id="2304" xr3:uid="{6CE4621E-C29D-46AA-B49C-15A15D37D7BF}" name="Column2285"/>
    <tableColumn id="2305" xr3:uid="{8D745223-3BE2-436A-9287-440D4FD450C2}" name="Column2286"/>
    <tableColumn id="2306" xr3:uid="{46D172B0-927E-4555-8BB4-35EBE7046A3B}" name="Column2287"/>
    <tableColumn id="2307" xr3:uid="{DB8E0C4C-7BBA-4B49-A5D8-788604856282}" name="Column2288"/>
    <tableColumn id="2308" xr3:uid="{92B451C3-4E42-4668-A3CA-4E5B8A9DC9EA}" name="Column2289"/>
    <tableColumn id="2309" xr3:uid="{44CA6887-D99C-456D-8282-FE4A69E20351}" name="Column2290"/>
    <tableColumn id="2310" xr3:uid="{A63ECAC2-13F6-4DA6-9497-769B1016ABEE}" name="Column2291"/>
    <tableColumn id="2311" xr3:uid="{77F1B8B4-E784-40D8-A208-763E13190009}" name="Column2292"/>
    <tableColumn id="2312" xr3:uid="{52FFDB71-6F2B-414D-8939-AE2486717E3E}" name="Column2293"/>
    <tableColumn id="2313" xr3:uid="{B60BAE68-3D08-4B24-9927-E5BC4AD48C5D}" name="Column2294"/>
    <tableColumn id="2314" xr3:uid="{95860BE8-7E23-459B-B440-866551F7F87B}" name="Column2295"/>
    <tableColumn id="2315" xr3:uid="{AAAEDC14-E372-46F8-9FA3-52E1347F8978}" name="Column2296"/>
    <tableColumn id="2316" xr3:uid="{00E6CACC-7847-4FBC-A26A-5070B86030E6}" name="Column2297"/>
    <tableColumn id="2317" xr3:uid="{37A035DC-1110-411E-BADF-C3B45EC92485}" name="Column2298"/>
    <tableColumn id="2318" xr3:uid="{1F9DEE22-2FF4-418B-87E1-612691867C93}" name="Column2299"/>
    <tableColumn id="2319" xr3:uid="{E80052C2-2A18-4EEC-BD84-94F3511D451B}" name="Column2300"/>
    <tableColumn id="2320" xr3:uid="{18A1D7CD-1046-4AE4-96B8-A4F3F498FEDD}" name="Column2301"/>
    <tableColumn id="2321" xr3:uid="{5CEE8C91-7F48-4958-B39D-4589A762B8E6}" name="Column2302"/>
    <tableColumn id="2322" xr3:uid="{DB74D7F0-70D4-4770-BF59-670328EB97F7}" name="Column2303"/>
    <tableColumn id="2323" xr3:uid="{474E0784-3175-455A-9521-009FC3CD3D80}" name="Column2304"/>
    <tableColumn id="2324" xr3:uid="{11327858-705C-48CC-98BB-14C06266BB7A}" name="Column2305"/>
    <tableColumn id="2325" xr3:uid="{481064F9-C45F-4998-97D4-ECCEC302B6F7}" name="Column2306"/>
    <tableColumn id="2326" xr3:uid="{B7E85324-D6AE-4607-A596-F10E03B8B673}" name="Column2307"/>
    <tableColumn id="2327" xr3:uid="{FD6C3C8A-2CE8-49AB-BB6C-FF5AD631983F}" name="Column2308"/>
    <tableColumn id="2328" xr3:uid="{B231316B-A653-4190-9CF5-D768892C5C31}" name="Column2309"/>
    <tableColumn id="2329" xr3:uid="{1C52C298-2428-4AC6-8314-BDCD8B1A048B}" name="Column2310"/>
    <tableColumn id="2330" xr3:uid="{313BCC13-945F-41CD-979C-ED47911E3A5E}" name="Column2311"/>
    <tableColumn id="2331" xr3:uid="{CD32E0BD-A797-495E-836B-5D411A49D93D}" name="Column2312"/>
    <tableColumn id="2332" xr3:uid="{FF57AA1A-C738-4466-A4F3-D96C585FFA71}" name="Column2313"/>
    <tableColumn id="2333" xr3:uid="{AD308B9A-76D7-4D7C-9B47-FDD67E85934E}" name="Column2314"/>
    <tableColumn id="2334" xr3:uid="{433FACF1-DAC4-433E-9ADC-84F2078C3553}" name="Column2315"/>
    <tableColumn id="2335" xr3:uid="{F1B6BE46-5F03-45A3-A36A-52BF38BC16A6}" name="Column2316"/>
    <tableColumn id="2336" xr3:uid="{795EDCAA-8082-44FA-BC67-F607FC730484}" name="Column2317"/>
    <tableColumn id="2337" xr3:uid="{1282753F-2D4E-426A-B848-DBA35AE0F05E}" name="Column2318"/>
    <tableColumn id="2338" xr3:uid="{06316A04-7207-4B0A-A768-628717DBA63F}" name="Column2319"/>
    <tableColumn id="2339" xr3:uid="{25B6D5C1-7B88-41B3-B2D0-C802F7C18300}" name="Column2320"/>
    <tableColumn id="2340" xr3:uid="{ADE9F544-A972-4C6F-8EFC-136FB7BDDCC3}" name="Column2321"/>
    <tableColumn id="2341" xr3:uid="{F6BD8A3F-9E47-4A48-86D2-7C5CE8A35106}" name="Column2322"/>
    <tableColumn id="2342" xr3:uid="{9E8F811A-E48F-4D5E-B320-2648ACECC93F}" name="Column2323"/>
    <tableColumn id="2343" xr3:uid="{DD898A97-3099-4DDA-8E20-400F27DB2220}" name="Column2324"/>
    <tableColumn id="2344" xr3:uid="{28C8B03A-4EBF-4DB0-BE84-88E6B1ED0107}" name="Column2325"/>
    <tableColumn id="2345" xr3:uid="{6B0ACDDC-3644-4B7B-881A-7E0567699B22}" name="Column2326"/>
    <tableColumn id="2346" xr3:uid="{4FBA8204-52DC-42E6-AE2E-DD95DEF2E9B3}" name="Column2327"/>
    <tableColumn id="2347" xr3:uid="{E47F39D2-054F-460C-9716-474C674E0206}" name="Column2328"/>
    <tableColumn id="2348" xr3:uid="{F6A978F2-D743-4FEA-8756-3ADB967BEA78}" name="Column2329"/>
    <tableColumn id="2349" xr3:uid="{46DF6679-2305-4D07-93E1-344FBF869F31}" name="Column2330"/>
    <tableColumn id="2350" xr3:uid="{349A13EF-A4A7-4449-8DD2-5329870E6C75}" name="Column2331"/>
    <tableColumn id="2351" xr3:uid="{1478152F-18F4-44C3-82A0-185AAB1E68C7}" name="Column2332"/>
    <tableColumn id="2352" xr3:uid="{9514E5D4-91F5-41A1-85B9-BD64C326B31E}" name="Column2333"/>
    <tableColumn id="2353" xr3:uid="{9C926588-3A02-42AE-A8BA-DD6558C201FB}" name="Column2334"/>
    <tableColumn id="2354" xr3:uid="{AB8E2606-721D-4749-87AA-40C56A0CE4B5}" name="Column2335"/>
    <tableColumn id="2355" xr3:uid="{38D4628F-6D54-4551-A398-C8042F959CA8}" name="Column2336"/>
    <tableColumn id="2356" xr3:uid="{737008C1-2B17-4BD6-8B95-CB5E380C130A}" name="Column2337"/>
    <tableColumn id="2357" xr3:uid="{511203F4-EECA-48A6-B0D4-D6FC9B9D4C11}" name="Column2338"/>
    <tableColumn id="2358" xr3:uid="{CCA4BD77-E0D2-483C-BB59-390084C3DD37}" name="Column2339"/>
    <tableColumn id="2359" xr3:uid="{D5825E57-275C-4EDA-B3AA-E6E9D17592D9}" name="Column2340"/>
    <tableColumn id="2360" xr3:uid="{24B13AAC-988B-4A99-A035-E190DA174C1F}" name="Column2341"/>
    <tableColumn id="2361" xr3:uid="{67F6AF82-D294-45CE-81C8-94C551E598B0}" name="Column2342"/>
    <tableColumn id="2362" xr3:uid="{58554206-A53B-4248-90E7-CE0D4556642E}" name="Column2343"/>
    <tableColumn id="2363" xr3:uid="{4DC27D37-1F36-44F9-A2DD-76BF2A04B8F8}" name="Column2344"/>
    <tableColumn id="2364" xr3:uid="{42973BB2-336D-401C-9468-25A248CE112B}" name="Column2345"/>
    <tableColumn id="2365" xr3:uid="{B4220418-2BEF-441E-888B-29C4B7B73805}" name="Column2346"/>
    <tableColumn id="2366" xr3:uid="{38F64672-ADCC-4DE9-92F0-8E40F3B28134}" name="Column2347"/>
    <tableColumn id="2367" xr3:uid="{30332645-42B8-42F6-93F3-DBBB76165BF8}" name="Column2348"/>
    <tableColumn id="2368" xr3:uid="{6C34A704-7BD5-4312-B8E8-935FE9864439}" name="Column2349"/>
    <tableColumn id="2369" xr3:uid="{372C531E-AAE9-429E-B02E-DE711AF34533}" name="Column2350"/>
    <tableColumn id="2370" xr3:uid="{DF8666A9-81E3-48F3-83AD-B70EE0962587}" name="Column2351"/>
    <tableColumn id="2371" xr3:uid="{E96153DF-9F46-492D-B815-01BCDFFBDF13}" name="Column2352"/>
    <tableColumn id="2372" xr3:uid="{1845F6D2-0CE5-4206-A626-C15425E4C03E}" name="Column2353"/>
    <tableColumn id="2373" xr3:uid="{895708B1-1A81-4B17-804F-79BEE622987C}" name="Column2354"/>
    <tableColumn id="2374" xr3:uid="{C3980060-A3D4-4555-9964-8AC0460B11CA}" name="Column2355"/>
    <tableColumn id="2375" xr3:uid="{A409CDFE-F410-4608-958E-6A20D5370AD6}" name="Column2356"/>
    <tableColumn id="2376" xr3:uid="{1BCE0D7C-8921-4941-A40B-90E073871C0A}" name="Column2357"/>
    <tableColumn id="2377" xr3:uid="{D8B3EAE7-0871-4E41-932F-934D06BBF8EF}" name="Column2358"/>
    <tableColumn id="2378" xr3:uid="{9D9DC4D5-C4C7-49CF-8665-96D6C4063B95}" name="Column2359"/>
    <tableColumn id="2379" xr3:uid="{9E26A3C1-335C-41DC-A993-21971299FCE2}" name="Column2360"/>
    <tableColumn id="2380" xr3:uid="{54B3FBFF-3BEE-496C-9B06-89F07BB86D44}" name="Column2361"/>
    <tableColumn id="2381" xr3:uid="{18B18F9F-70DD-4575-873A-595BF750D690}" name="Column2362"/>
    <tableColumn id="2382" xr3:uid="{13C7EEB7-CF5E-4F61-847E-07D534D0E252}" name="Column2363"/>
    <tableColumn id="2383" xr3:uid="{81574579-A155-497A-B26E-0888514064B0}" name="Column2364"/>
    <tableColumn id="2384" xr3:uid="{165DD3B6-CA5E-4F29-A925-B1A0337198F1}" name="Column2365"/>
    <tableColumn id="2385" xr3:uid="{9A777A64-419A-4439-95D9-C135B5CB9A25}" name="Column2366"/>
    <tableColumn id="2386" xr3:uid="{3A1434A1-FB56-4E21-9F64-1CB05967F240}" name="Column2367"/>
    <tableColumn id="2387" xr3:uid="{D8D6887D-54E0-4AA5-98D1-49CA65D756D7}" name="Column2368"/>
    <tableColumn id="2388" xr3:uid="{E15DC692-7191-4299-AED8-FC7466AF4A04}" name="Column2369"/>
    <tableColumn id="2389" xr3:uid="{00AB940A-F118-44A6-9848-3044B79826F1}" name="Column2370"/>
    <tableColumn id="2390" xr3:uid="{876F3016-2A75-4F00-8EC1-C9E56D852411}" name="Column2371"/>
    <tableColumn id="2391" xr3:uid="{7E44DF22-128E-49BD-9524-395C93CBB1DF}" name="Column2372"/>
    <tableColumn id="2392" xr3:uid="{1AA094C8-7AF0-4A60-A2C2-ABBE7083035E}" name="Column2373"/>
    <tableColumn id="2393" xr3:uid="{B8FE2FA2-255A-4FF3-9DD1-B99BB9381F75}" name="Column2374"/>
    <tableColumn id="2394" xr3:uid="{DB0EC0BA-CA3B-4340-9B90-DEBE17BEFF13}" name="Column2375"/>
    <tableColumn id="2395" xr3:uid="{46349756-59C6-4FD9-999D-C3A7056380BE}" name="Column2376"/>
    <tableColumn id="2396" xr3:uid="{D9051290-D448-4B04-B9E3-A95D4001FC2B}" name="Column2377"/>
    <tableColumn id="2397" xr3:uid="{0B634D9A-AB73-4038-AD45-2644E894C9BC}" name="Column2378"/>
    <tableColumn id="2398" xr3:uid="{BF800D58-5ADA-4AE9-85FC-200F960CCD75}" name="Column2379"/>
    <tableColumn id="2399" xr3:uid="{36D60203-BE69-4FF6-A4CB-42482007297D}" name="Column2380"/>
    <tableColumn id="2400" xr3:uid="{67C73543-F6CC-4192-930E-41A358C57F9D}" name="Column2381"/>
    <tableColumn id="2401" xr3:uid="{56D66037-5FFB-4138-A7CB-8FEC268F7958}" name="Column2382"/>
    <tableColumn id="2402" xr3:uid="{2D4AC63B-67D4-4580-A12F-E07DB84B8B14}" name="Column2383"/>
    <tableColumn id="2403" xr3:uid="{74AEA829-FB66-492D-A9DD-EC71A5B82A8B}" name="Column2384"/>
    <tableColumn id="2404" xr3:uid="{B0401D83-8114-40D2-B7F9-EF7621933C1E}" name="Column2385"/>
    <tableColumn id="2405" xr3:uid="{90FD013A-8DA2-4FE6-9F9A-48E8E0DD2323}" name="Column2386"/>
    <tableColumn id="2406" xr3:uid="{729A2632-C256-468B-91E2-6C1F3624876C}" name="Column2387"/>
    <tableColumn id="2407" xr3:uid="{5EEA2D90-A5E3-4386-8564-69EEDF23BE5E}" name="Column2388"/>
    <tableColumn id="2408" xr3:uid="{1F0106FD-7F85-49E6-B0DD-186FD451617C}" name="Column2389"/>
    <tableColumn id="2409" xr3:uid="{BAB9462D-480E-4966-885A-37517D86DC43}" name="Column2390"/>
    <tableColumn id="2410" xr3:uid="{B4738D9B-7E87-4E76-8947-3E7DA10B66DA}" name="Column2391"/>
    <tableColumn id="2411" xr3:uid="{B9C4EC67-61F8-4CD5-AEF7-E107ADA552F6}" name="Column2392"/>
    <tableColumn id="2412" xr3:uid="{C750E143-B8A8-4E45-9F4E-3F4F159D86AF}" name="Column2393"/>
    <tableColumn id="2413" xr3:uid="{AD166185-C006-467F-B848-E4200A810762}" name="Column2394"/>
    <tableColumn id="2414" xr3:uid="{AF5890BD-A29E-457A-A2EF-B2E43737BD54}" name="Column2395"/>
    <tableColumn id="2415" xr3:uid="{648FB1E1-F9B6-461C-B86C-3E82E3724C49}" name="Column2396"/>
    <tableColumn id="2416" xr3:uid="{1680E219-DF50-4462-B8D3-4C148E9E6B3E}" name="Column2397"/>
    <tableColumn id="2417" xr3:uid="{2480DB86-0679-47AB-92F0-A9B84D5A1271}" name="Column2398"/>
    <tableColumn id="2418" xr3:uid="{FF763E0C-C5BF-46BB-9D38-7AF5A56EDFF8}" name="Column2399"/>
    <tableColumn id="2419" xr3:uid="{81BDF729-94BA-49FB-A00B-95933F35B05A}" name="Column2400"/>
    <tableColumn id="2420" xr3:uid="{44FF47BD-6D3D-423F-9235-D070FD9D59DA}" name="Column2401"/>
    <tableColumn id="2421" xr3:uid="{B12BAAD7-035B-4183-8761-176AB0302876}" name="Column2402"/>
    <tableColumn id="2422" xr3:uid="{58EA0636-5DC2-46B1-8963-7652820BB62D}" name="Column2403"/>
    <tableColumn id="2423" xr3:uid="{229E9AC6-D013-4495-BF35-8F3F6D73072F}" name="Column2404"/>
    <tableColumn id="2424" xr3:uid="{891AD14C-6EDD-4119-9660-7F8DB2D0E8C4}" name="Column2405"/>
    <tableColumn id="2425" xr3:uid="{D8CDB29C-F848-444F-AAF5-2E6D79D19605}" name="Column2406"/>
    <tableColumn id="2426" xr3:uid="{53881715-062A-4C55-BD63-539E4D04280C}" name="Column2407"/>
    <tableColumn id="2427" xr3:uid="{ECC3DD55-CA45-4D7F-9FF3-0EC07A4D56D9}" name="Column2408"/>
    <tableColumn id="2428" xr3:uid="{3B5BE63A-629D-4E83-B41C-EC96EDFB16AF}" name="Column2409"/>
    <tableColumn id="2429" xr3:uid="{8C7E143C-7193-4E42-93D4-2D166C5200C5}" name="Column2410"/>
    <tableColumn id="2430" xr3:uid="{3239CCDD-11F7-47F4-8DD5-F5EBC3CBD58B}" name="Column2411"/>
    <tableColumn id="2431" xr3:uid="{D4525869-A676-4C37-BCDF-5E1DEC48C5FD}" name="Column2412"/>
    <tableColumn id="2432" xr3:uid="{6BA16BDD-E081-44ED-9B4B-7EF997AA3267}" name="Column2413"/>
    <tableColumn id="2433" xr3:uid="{3FD69DA0-B155-49EE-BF5A-76228EF1702F}" name="Column2414"/>
    <tableColumn id="2434" xr3:uid="{444CC308-A002-48F6-BC6E-0CDCB897C840}" name="Column2415"/>
    <tableColumn id="2435" xr3:uid="{CED71523-B93A-49D2-9885-3C5E08F60899}" name="Column2416"/>
    <tableColumn id="2436" xr3:uid="{DC050030-5C5A-4DB5-B2F2-ED904B190AA5}" name="Column2417"/>
    <tableColumn id="2437" xr3:uid="{09E81740-79F4-4B56-AA78-1C4556A73EEC}" name="Column2418"/>
    <tableColumn id="2438" xr3:uid="{6039E803-687C-4308-AB05-ED9B9FFD5F74}" name="Column2419"/>
    <tableColumn id="2439" xr3:uid="{9A18A3E1-B6BC-4F2D-A7AA-6D3D24067528}" name="Column2420"/>
    <tableColumn id="2440" xr3:uid="{B03BEA0D-A817-4997-AC23-97FFAB6C5E38}" name="Column2421"/>
    <tableColumn id="2441" xr3:uid="{D414BEE9-2F30-451E-8C21-EF6E88DCA57D}" name="Column2422"/>
    <tableColumn id="2442" xr3:uid="{082D7949-311D-45D4-8609-4846832D3990}" name="Column2423"/>
    <tableColumn id="2443" xr3:uid="{62FD248B-B9E2-4B89-AAAB-CA965431A782}" name="Column2424"/>
    <tableColumn id="2444" xr3:uid="{E57B7F0A-4010-4052-9EE1-6C5D9831516F}" name="Column2425"/>
    <tableColumn id="2445" xr3:uid="{C53CCD0A-03B6-4734-A184-2DF0A25ED6B6}" name="Column2426"/>
    <tableColumn id="2446" xr3:uid="{BEB8F219-13DD-444F-8796-7950130A5EEF}" name="Column2427"/>
    <tableColumn id="2447" xr3:uid="{C821B583-1B89-45E9-9FFA-457FD9AD9A23}" name="Column2428"/>
    <tableColumn id="2448" xr3:uid="{7C194CC0-84F6-4E90-B930-D0BFF6818F13}" name="Column2429"/>
    <tableColumn id="2449" xr3:uid="{C8794E3B-F956-4750-9E25-DCAED9AE38F4}" name="Column2430"/>
    <tableColumn id="2450" xr3:uid="{0648390B-B146-424F-92B4-4FBB30588254}" name="Column2431"/>
    <tableColumn id="2451" xr3:uid="{F3FF718D-C635-4256-8E1A-0AFB3AEC6952}" name="Column2432"/>
    <tableColumn id="2452" xr3:uid="{96C3005C-4AFC-40B1-9E2C-35F32F37E1FC}" name="Column2433"/>
    <tableColumn id="2453" xr3:uid="{2F8DF27C-4065-4EED-BC72-58F599285734}" name="Column2434"/>
    <tableColumn id="2454" xr3:uid="{389B0D73-EBB9-4B0F-BB04-FDF80996EA53}" name="Column2435"/>
    <tableColumn id="2455" xr3:uid="{C551D13F-AD06-4313-AAC8-6E2935E8243D}" name="Column2436"/>
    <tableColumn id="2456" xr3:uid="{F314CFC6-8173-4F67-AAE7-CBFB1F84AA4B}" name="Column2437"/>
    <tableColumn id="2457" xr3:uid="{8BE6F931-0495-4682-98AF-EC3600B689CB}" name="Column2438"/>
    <tableColumn id="2458" xr3:uid="{CF92446D-0040-435F-892D-CC563F90EBB6}" name="Column2439"/>
    <tableColumn id="2459" xr3:uid="{E55DC2C2-4AA6-440A-AAFF-E27592EC30C3}" name="Column2440"/>
    <tableColumn id="2460" xr3:uid="{BEA3FE00-9505-490A-A4CC-1B176AB903CA}" name="Column2441"/>
    <tableColumn id="2461" xr3:uid="{7A61CECF-275D-46F9-A665-A2BB1D3561CE}" name="Column2442"/>
    <tableColumn id="2462" xr3:uid="{D57100EA-2323-4D9B-8D30-8BF01C86483F}" name="Column2443"/>
    <tableColumn id="2463" xr3:uid="{DC9F5F45-68F0-40F5-8254-0AE8B1F50954}" name="Column2444"/>
    <tableColumn id="2464" xr3:uid="{B9C38D8E-7CDE-4867-AD7A-1FF1A622B3EB}" name="Column2445"/>
    <tableColumn id="2465" xr3:uid="{A53CD817-5359-4B15-A2C4-71807660D4AD}" name="Column2446"/>
    <tableColumn id="2466" xr3:uid="{EDFF7C83-D65D-46CE-B998-509C77129800}" name="Column2447"/>
    <tableColumn id="2467" xr3:uid="{643E584B-9036-4A7A-BBEF-E63649B56260}" name="Column2448"/>
    <tableColumn id="2468" xr3:uid="{6D07C5BB-C429-45DE-B095-3192E0FCC173}" name="Column2449"/>
    <tableColumn id="2469" xr3:uid="{3BF952CF-1AD3-4AAE-A911-B0198205CB98}" name="Column2450"/>
    <tableColumn id="2470" xr3:uid="{77B38258-5163-49B1-9A66-3AF210782D6F}" name="Column2451"/>
    <tableColumn id="2471" xr3:uid="{DE667B8E-7465-4C89-B1FD-6BCB26C318AD}" name="Column2452"/>
    <tableColumn id="2472" xr3:uid="{02ACEC7F-4CCA-4D62-84E1-8377B20185AB}" name="Column2453"/>
    <tableColumn id="2473" xr3:uid="{C3445257-FCBC-4484-9EBA-3BBEC4F3A3B3}" name="Column2454"/>
    <tableColumn id="2474" xr3:uid="{7B403F89-6770-487D-9FE3-B438CECA42D4}" name="Column2455"/>
    <tableColumn id="2475" xr3:uid="{C91FF32C-D748-47BD-A544-E3D275DACB02}" name="Column2456"/>
    <tableColumn id="2476" xr3:uid="{F5FDD4EC-E890-49C3-B4BB-C173DC37DD51}" name="Column2457"/>
    <tableColumn id="2477" xr3:uid="{7F73947B-8B9F-4063-9880-25C421264F00}" name="Column2458"/>
    <tableColumn id="2478" xr3:uid="{DB242641-FC5B-4982-9768-08F89405344D}" name="Column2459"/>
    <tableColumn id="2479" xr3:uid="{612EAEC9-1280-4801-9D4E-9F7EE7502877}" name="Column2460"/>
    <tableColumn id="2480" xr3:uid="{A4BFD6A5-BB8A-435D-8036-208E86B7B886}" name="Column2461"/>
    <tableColumn id="2481" xr3:uid="{781474D0-9F73-4189-8AED-164FF5D365AD}" name="Column2462"/>
    <tableColumn id="2482" xr3:uid="{55F89F09-F570-47E3-A70C-92D3A77B8627}" name="Column2463"/>
    <tableColumn id="2483" xr3:uid="{D5B7E078-D4A7-4025-BB60-94AAE0E4A6EC}" name="Column2464"/>
    <tableColumn id="2484" xr3:uid="{3B31D6BC-F2EB-47D8-B4A0-5B324A269A40}" name="Column2465"/>
    <tableColumn id="2485" xr3:uid="{DC64E14E-813C-48AE-BA1A-B01BE0DE851A}" name="Column2466"/>
    <tableColumn id="2486" xr3:uid="{FDFD6AD4-6455-4DF5-819A-189A625CDC6F}" name="Column2467"/>
    <tableColumn id="2487" xr3:uid="{A9B5ABD6-D467-44DB-B8BA-971139DD21BE}" name="Column2468"/>
    <tableColumn id="2488" xr3:uid="{488183BB-3FC4-41DB-9BD5-6DC0CC7D5BB1}" name="Column2469"/>
    <tableColumn id="2489" xr3:uid="{E225A84C-3A2E-4CBF-8162-347B7BB1A4C1}" name="Column2470"/>
    <tableColumn id="2490" xr3:uid="{46EC590D-1503-44B5-B89D-155AED0A0215}" name="Column2471"/>
    <tableColumn id="2491" xr3:uid="{E664AB3E-B051-48F6-93CE-C2D122C1355D}" name="Column2472"/>
    <tableColumn id="2492" xr3:uid="{B8F69611-241E-472C-AB0E-D847E69C4A9A}" name="Column2473"/>
    <tableColumn id="2493" xr3:uid="{01952E31-0F48-437C-B72F-C6DA66E846D9}" name="Column2474"/>
    <tableColumn id="2494" xr3:uid="{18C07BB7-C6FB-4B2A-8991-804ADC1B304C}" name="Column2475"/>
    <tableColumn id="2495" xr3:uid="{7CB0937A-6E2D-46A8-8BE0-6FF30E0F6C9A}" name="Column2476"/>
    <tableColumn id="2496" xr3:uid="{B4CD1553-BDAF-4743-9EB8-82F061FD84E2}" name="Column2477"/>
    <tableColumn id="2497" xr3:uid="{6F7EC94B-E2E5-49F0-B1CF-CBB17B1BF63B}" name="Column2478"/>
    <tableColumn id="2498" xr3:uid="{778F821E-38EC-472B-8AA8-D181ED701608}" name="Column2479"/>
    <tableColumn id="2499" xr3:uid="{B9DC53F1-2DA1-4D2A-89AE-F9CA875F0C1F}" name="Column2480"/>
    <tableColumn id="2500" xr3:uid="{DC57F227-B67D-4028-BB4B-9DEEC2D5209F}" name="Column2481"/>
    <tableColumn id="2501" xr3:uid="{C07999E8-2C45-42C6-AC47-833B896DFEFA}" name="Column2482"/>
    <tableColumn id="2502" xr3:uid="{E7BD885F-112C-42AB-A927-BCFD4906F138}" name="Column2483"/>
    <tableColumn id="2503" xr3:uid="{380F1EEE-DE79-4B04-8A3B-EEF8499E6A77}" name="Column2484"/>
    <tableColumn id="2504" xr3:uid="{70F4C4F1-F0C2-4D78-8502-5055B58F9DFA}" name="Column2485"/>
    <tableColumn id="2505" xr3:uid="{57FBDDDC-F16A-48A8-BDF6-1D5CB26B082E}" name="Column2486"/>
    <tableColumn id="2506" xr3:uid="{5CDEC1DB-71B1-4495-9D86-E1C76BEC6DE2}" name="Column2487"/>
    <tableColumn id="2507" xr3:uid="{E26135E5-FFEA-4CAA-8203-79776C638CBE}" name="Column2488"/>
    <tableColumn id="2508" xr3:uid="{D4B8C344-B867-47F9-93CB-BA3DB8AB8C25}" name="Column2489"/>
    <tableColumn id="2509" xr3:uid="{97A03BEA-6679-42D9-829B-F8C4CCBA7472}" name="Column2490"/>
    <tableColumn id="2510" xr3:uid="{52E055AB-5B70-46E7-B5DE-3837631DA388}" name="Column2491"/>
    <tableColumn id="2511" xr3:uid="{2EFB5BD3-4721-480A-930F-2910FE1C7390}" name="Column2492"/>
    <tableColumn id="2512" xr3:uid="{C436952B-D4E8-4B3B-BE32-F54359DAFE34}" name="Column2493"/>
    <tableColumn id="2513" xr3:uid="{8D446E8E-FBD5-4263-82B5-39DEF3653CFD}" name="Column2494"/>
    <tableColumn id="2514" xr3:uid="{7C812119-7C6D-4FA3-9166-D9441BD4E487}" name="Column2495"/>
    <tableColumn id="2515" xr3:uid="{6B33BC39-5FC6-46D0-B166-9D79DDC51426}" name="Column2496"/>
    <tableColumn id="2516" xr3:uid="{7BAB1699-B7B4-4C60-B994-9796F3496CCA}" name="Column2497"/>
    <tableColumn id="2517" xr3:uid="{35E0652A-0EA5-42EC-9AA7-2D7D501C2E0D}" name="Column2498"/>
    <tableColumn id="2518" xr3:uid="{6CAD0096-3D66-4FFF-8023-5F43A6A1E98B}" name="Column2499"/>
    <tableColumn id="2519" xr3:uid="{CFEFDA19-C8B6-4A86-9417-A541072890BC}" name="Column2500"/>
    <tableColumn id="2520" xr3:uid="{81AF96DB-9608-4C19-8345-25767FE5CD2F}" name="Column2501"/>
    <tableColumn id="2521" xr3:uid="{C37A11BA-5AA9-4A4D-B458-263CA978D2D5}" name="Column2502"/>
    <tableColumn id="2522" xr3:uid="{4A38AB02-7857-42B5-AD26-9C52140C675D}" name="Column2503"/>
    <tableColumn id="2523" xr3:uid="{D61B4FA6-6882-45F4-BB7D-DEFE285E7C76}" name="Column2504"/>
    <tableColumn id="2524" xr3:uid="{1DB518EE-28B8-4504-84E1-E76841FF7D99}" name="Column2505"/>
    <tableColumn id="2525" xr3:uid="{15944F6C-587E-4DD3-9F56-A404353F9402}" name="Column2506"/>
    <tableColumn id="2526" xr3:uid="{856943DD-29BE-4C96-BF0C-1E6C23E57CFC}" name="Column2507"/>
    <tableColumn id="2527" xr3:uid="{5DD4187B-9499-4167-8259-E6AF2906A891}" name="Column2508"/>
    <tableColumn id="2528" xr3:uid="{7C30D6B1-DDCE-4714-9DEE-4CC7C935B754}" name="Column2509"/>
    <tableColumn id="2529" xr3:uid="{3DCEDC08-D7B1-40ED-A94E-DEFE84A33474}" name="Column2510"/>
    <tableColumn id="2530" xr3:uid="{888DD6C1-306D-45A6-B4FD-E698773EF03B}" name="Column2511"/>
    <tableColumn id="2531" xr3:uid="{699E6DEB-141D-4860-B2D7-34555FDE52EF}" name="Column2512"/>
    <tableColumn id="2532" xr3:uid="{DD012696-1704-437C-8204-A8222BB435A5}" name="Column2513"/>
    <tableColumn id="2533" xr3:uid="{01CC2D2A-D14C-4D68-9A51-EA3E85A99229}" name="Column2514"/>
    <tableColumn id="2534" xr3:uid="{6511A35E-94C7-4A9F-B75D-E9A4430A308E}" name="Column2515"/>
    <tableColumn id="2535" xr3:uid="{F7128AEB-1396-4F2C-A9B5-AD6ADF5ABC43}" name="Column2516"/>
    <tableColumn id="2536" xr3:uid="{2855E33C-9A31-4853-A40A-DB5412348495}" name="Column2517"/>
    <tableColumn id="2537" xr3:uid="{94B363ED-842E-4781-91C4-30E489A78BBF}" name="Column2518"/>
    <tableColumn id="2538" xr3:uid="{DC7497C6-FA06-46FB-867A-A26C674F92CC}" name="Column2519"/>
    <tableColumn id="2539" xr3:uid="{5FD8964D-58FB-4CB8-A473-75FD4EE0659F}" name="Column2520"/>
    <tableColumn id="2540" xr3:uid="{949F683C-FE77-4E55-B81C-7167F191985A}" name="Column2521"/>
    <tableColumn id="2541" xr3:uid="{F2BCC9B6-CCEE-4CDB-876A-2B219184E570}" name="Column2522"/>
    <tableColumn id="2542" xr3:uid="{744ADB45-3C87-428D-83CF-0A7D43689FB8}" name="Column2523"/>
    <tableColumn id="2543" xr3:uid="{3678B241-D944-4390-86A9-BC1F5EB364DD}" name="Column2524"/>
    <tableColumn id="2544" xr3:uid="{EF616582-50C9-4B33-946F-3B3A9C131C13}" name="Column2525"/>
    <tableColumn id="2545" xr3:uid="{FB0C466A-8B6A-497F-A18E-4CE778F115C8}" name="Column2526"/>
    <tableColumn id="2546" xr3:uid="{3AFFEE89-69E5-471F-B093-FC58DCA396FA}" name="Column2527"/>
    <tableColumn id="2547" xr3:uid="{77C5A18F-10CE-43EA-86A5-3EADE14A9346}" name="Column2528"/>
    <tableColumn id="2548" xr3:uid="{6AC54D2D-44B5-47AD-B329-48B246DE8733}" name="Column2529"/>
    <tableColumn id="2549" xr3:uid="{F5020F95-AD47-492E-BF52-2C53781C6586}" name="Column2530"/>
    <tableColumn id="2550" xr3:uid="{08585E4F-B78A-4853-98E0-6F5E3D560645}" name="Column2531"/>
    <tableColumn id="2551" xr3:uid="{9D305332-414D-4638-AC12-42E88CF21D39}" name="Column2532"/>
    <tableColumn id="2552" xr3:uid="{833E295C-B2A4-4327-A076-E62959B9231C}" name="Column2533"/>
    <tableColumn id="2553" xr3:uid="{2267AB18-EBE7-419E-B62C-018F4631FFCD}" name="Column2534"/>
    <tableColumn id="2554" xr3:uid="{6954810B-E32D-4C9C-8594-A0F4B231B17B}" name="Column2535"/>
    <tableColumn id="2555" xr3:uid="{E82CFD05-FDFE-415D-AC5C-C12D8E5F24D6}" name="Column2536"/>
    <tableColumn id="2556" xr3:uid="{61693EA0-1E04-4F38-86C2-CA46A2CFCA80}" name="Column2537"/>
    <tableColumn id="2557" xr3:uid="{2DAC6FD7-902B-4B02-94FA-D46472779C49}" name="Column2538"/>
    <tableColumn id="2558" xr3:uid="{68CEB4A0-73B8-459C-A982-A56B0DA7A8EE}" name="Column2539"/>
    <tableColumn id="2559" xr3:uid="{17FC15D5-C3EE-4B90-83C1-7F2ECA3B23EF}" name="Column2540"/>
    <tableColumn id="2560" xr3:uid="{E0CBA849-A356-4A81-8053-0E4929B885FF}" name="Column2541"/>
    <tableColumn id="2561" xr3:uid="{F246D4FF-C070-4610-8136-1FD3F5FC6D51}" name="Column2542"/>
    <tableColumn id="2562" xr3:uid="{90673EA0-2EAA-4ADD-ACBD-36F258708B73}" name="Column2543"/>
    <tableColumn id="2563" xr3:uid="{AC419F19-939C-41DB-B0E8-118C394FC652}" name="Column2544"/>
    <tableColumn id="2564" xr3:uid="{0FE72930-562A-429E-82F9-0534C3A73E8C}" name="Column2545"/>
    <tableColumn id="2565" xr3:uid="{DF731B9E-1FD5-4399-87CE-6B08BC2C0285}" name="Column2546"/>
    <tableColumn id="2566" xr3:uid="{EAB76D69-88FF-4535-8B7C-0F7B728F8D74}" name="Column2547"/>
    <tableColumn id="2567" xr3:uid="{C94B0A00-F471-4A70-BCF2-73D3CBCF0169}" name="Column2548"/>
    <tableColumn id="2568" xr3:uid="{30E92856-E23F-4C6C-AE13-65FFDD0C5B44}" name="Column2549"/>
    <tableColumn id="2569" xr3:uid="{806DA0B2-B86F-49F6-AAA2-1F3DE04FCF1F}" name="Column2550"/>
    <tableColumn id="2570" xr3:uid="{76834D7F-E7BB-4F01-BD8C-09FDAA8C64BF}" name="Column2551"/>
    <tableColumn id="2571" xr3:uid="{5A0DDFF7-5D89-4CB0-BC42-EAAA67C44E85}" name="Column2552"/>
    <tableColumn id="2572" xr3:uid="{02A68453-E1BB-4CF2-9221-1D0CD97D16A0}" name="Column2553"/>
    <tableColumn id="2573" xr3:uid="{C0B20076-D1E7-4BD4-B46D-FA2FB9CC8DE9}" name="Column2554"/>
    <tableColumn id="2574" xr3:uid="{6E18DE4C-76E4-42C8-B704-E6BF6BB4A82D}" name="Column2555"/>
    <tableColumn id="2575" xr3:uid="{B59CE5CA-44AC-4886-AD05-FB973D63C136}" name="Column2556"/>
    <tableColumn id="2576" xr3:uid="{6B8617F5-B341-4AEA-80A2-F908E795112A}" name="Column2557"/>
    <tableColumn id="2577" xr3:uid="{E140C577-FADC-4D9E-83A2-EDF8AADF17B9}" name="Column2558"/>
    <tableColumn id="2578" xr3:uid="{DBBF50D2-0FCA-42A2-ADFA-64B1295D1F03}" name="Column2559"/>
    <tableColumn id="2579" xr3:uid="{7FDEAA60-9697-41F5-A93B-33D050B482BF}" name="Column2560"/>
    <tableColumn id="2580" xr3:uid="{66745819-334E-459C-9DFD-6898525A6635}" name="Column2561"/>
    <tableColumn id="2581" xr3:uid="{4F62966B-24DA-403A-8E2B-0CBBCBDD3B87}" name="Column2562"/>
    <tableColumn id="2582" xr3:uid="{AE2477CF-14CD-414B-8DE0-8E8916F4DF07}" name="Column2563"/>
    <tableColumn id="2583" xr3:uid="{4A61E1F4-A1AA-4EBE-9523-B2CF4785C421}" name="Column2564"/>
    <tableColumn id="2584" xr3:uid="{25A51A34-ABF5-4DBB-8A6D-F8D63A50422E}" name="Column2565"/>
    <tableColumn id="2585" xr3:uid="{3DEEF4C2-EF4B-4A6E-8658-96757204ECF9}" name="Column2566"/>
    <tableColumn id="2586" xr3:uid="{6615FAA3-4E24-47EB-99DE-62ECCC11FB07}" name="Column2567"/>
    <tableColumn id="2587" xr3:uid="{FC81D25D-88AD-40FE-832E-0D8ED319AD27}" name="Column2568"/>
    <tableColumn id="2588" xr3:uid="{3DFFC7AC-ECC1-4870-B11E-615A6A4F0EA6}" name="Column2569"/>
    <tableColumn id="2589" xr3:uid="{DC4135E0-E927-4748-A1D5-23E9B2D1D6AB}" name="Column2570"/>
    <tableColumn id="2590" xr3:uid="{DDB622CB-E32F-47F8-9BCD-5E651FD2F5FC}" name="Column2571"/>
    <tableColumn id="2591" xr3:uid="{51D05469-5BD5-4DA6-843D-58E0FCF8E8D6}" name="Column2572"/>
    <tableColumn id="2592" xr3:uid="{53B82463-85B6-4776-8C11-F44BBB83C9D4}" name="Column2573"/>
    <tableColumn id="2593" xr3:uid="{56CA1A9A-2230-488F-9266-425B4B579CAD}" name="Column2574"/>
    <tableColumn id="2594" xr3:uid="{3A60CD56-7C80-4B63-9B0D-9D023F441C31}" name="Column2575"/>
    <tableColumn id="2595" xr3:uid="{4641CE94-4B23-4F46-BC3B-82AC060811ED}" name="Column2576"/>
    <tableColumn id="2596" xr3:uid="{7F6A728E-B01B-4AA3-9739-5EE127847DED}" name="Column2577"/>
    <tableColumn id="2597" xr3:uid="{46219C9B-8152-480F-B655-4949CAE91A0D}" name="Column2578"/>
    <tableColumn id="2598" xr3:uid="{A85F2127-0963-48A2-AD90-EBB668D4C493}" name="Column2579"/>
    <tableColumn id="2599" xr3:uid="{44F4CE55-616E-4471-AB5A-E4D3BD62AFF1}" name="Column2580"/>
    <tableColumn id="2600" xr3:uid="{178EBA32-05F1-4845-AADA-58ECD2BAAAD7}" name="Column2581"/>
    <tableColumn id="2601" xr3:uid="{DBC87FEE-96E8-494F-B08B-EBE277C834EE}" name="Column2582"/>
    <tableColumn id="2602" xr3:uid="{87C7A296-3D0B-4585-A68A-73EC711EA742}" name="Column2583"/>
    <tableColumn id="2603" xr3:uid="{1315B6B2-7F46-49C1-8F84-D12D8DBF3573}" name="Column2584"/>
    <tableColumn id="2604" xr3:uid="{538FC461-433B-4139-A533-5BE11AE3FC64}" name="Column2585"/>
    <tableColumn id="2605" xr3:uid="{F2FCAF55-B843-41A7-A826-DBEFD373CFCA}" name="Column2586"/>
    <tableColumn id="2606" xr3:uid="{0A47BEB2-0F4B-497F-B002-F4C5E58DDB2D}" name="Column2587"/>
    <tableColumn id="2607" xr3:uid="{AD9E9200-D22D-491D-8846-48A034968227}" name="Column2588"/>
    <tableColumn id="2608" xr3:uid="{FC51ACB5-4BDB-43F6-BDE5-030A3A35F0B5}" name="Column2589"/>
    <tableColumn id="2609" xr3:uid="{7234B23C-CA8A-4D2F-B1B7-2308C25DDA16}" name="Column2590"/>
    <tableColumn id="2610" xr3:uid="{D02C4F89-DB71-4218-AB7C-5909FC17064A}" name="Column2591"/>
    <tableColumn id="2611" xr3:uid="{655F5BCF-105A-4931-B4E4-98E49A8382E9}" name="Column2592"/>
    <tableColumn id="2612" xr3:uid="{F72A1A76-877A-496D-B4CF-A1B58B649D56}" name="Column2593"/>
    <tableColumn id="2613" xr3:uid="{1AA24EB1-2FD5-462B-9D06-9C4CB512B0B9}" name="Column2594"/>
    <tableColumn id="2614" xr3:uid="{0591D1E1-95E8-4971-8B9E-735BCA493889}" name="Column2595"/>
    <tableColumn id="2615" xr3:uid="{C10175A8-E5FD-4085-A0E9-845E490E8054}" name="Column2596"/>
    <tableColumn id="2616" xr3:uid="{516CFA5C-7A8B-4EC8-BA51-BDE20C44455C}" name="Column2597"/>
    <tableColumn id="2617" xr3:uid="{7326C9A1-FE24-4614-8FAD-B621DAF27E60}" name="Column2598"/>
    <tableColumn id="2618" xr3:uid="{4A15ECFE-3D37-4582-9C1F-934EDF392C50}" name="Column2599"/>
    <tableColumn id="2619" xr3:uid="{15E4044A-E661-40C3-8D2F-60C5353957CD}" name="Column2600"/>
    <tableColumn id="2620" xr3:uid="{3A7C5DF0-198B-471E-A705-8835E630834A}" name="Column2601"/>
    <tableColumn id="2621" xr3:uid="{B2B0B845-DEBD-429A-B387-0D6C679FB63E}" name="Column2602"/>
    <tableColumn id="2622" xr3:uid="{786D2147-BB98-4E3D-8402-8FCE627CB3F2}" name="Column2603"/>
    <tableColumn id="2623" xr3:uid="{9D1C3166-55A0-47E0-BD25-75448A7BF890}" name="Column2604"/>
    <tableColumn id="2624" xr3:uid="{BA3DD86A-7B21-424D-A2D2-51F9617CB0C1}" name="Column2605"/>
    <tableColumn id="2625" xr3:uid="{0CDCC144-E8E1-4F29-9CF9-41B5FEC175C3}" name="Column2606"/>
    <tableColumn id="2626" xr3:uid="{CF5D0F13-9589-403E-A352-60A4A6B5BF2F}" name="Column2607"/>
    <tableColumn id="2627" xr3:uid="{F6E323F8-8890-41BF-8748-A6F0E68CED51}" name="Column2608"/>
    <tableColumn id="2628" xr3:uid="{0FA9FFEE-9DD4-4D2E-9AEC-C7D40FA58596}" name="Column2609"/>
    <tableColumn id="2629" xr3:uid="{AAED5370-63FA-4506-B469-791064055CDD}" name="Column2610"/>
    <tableColumn id="2630" xr3:uid="{3C175C4D-F3B1-4ADC-858F-606591FD3FEB}" name="Column2611"/>
    <tableColumn id="2631" xr3:uid="{8A1CE90A-BFC6-4D89-9BA5-5A8AC3643DFC}" name="Column2612"/>
    <tableColumn id="2632" xr3:uid="{8633A1BA-3071-4707-94D9-1DEBFBE8C867}" name="Column2613"/>
    <tableColumn id="2633" xr3:uid="{4F3749EC-BCFD-475B-8A1A-2BC69BF8B5BF}" name="Column2614"/>
    <tableColumn id="2634" xr3:uid="{79DBD000-8D5E-416E-8279-039A3B49524C}" name="Column2615"/>
    <tableColumn id="2635" xr3:uid="{4735A6FE-419F-4919-802E-2EF468749080}" name="Column2616"/>
    <tableColumn id="2636" xr3:uid="{4C6E331D-EAC6-4384-9FC7-96FA2C356A00}" name="Column2617"/>
    <tableColumn id="2637" xr3:uid="{828CA16F-1F77-4BCB-BAFF-169214492133}" name="Column2618"/>
    <tableColumn id="2638" xr3:uid="{44BB9457-DC93-4239-A428-DC199C0EA201}" name="Column2619"/>
    <tableColumn id="2639" xr3:uid="{32520F4D-E466-4A45-9BC0-407DBA3E913B}" name="Column2620"/>
    <tableColumn id="2640" xr3:uid="{4E173D66-F508-42B9-9DBE-0BE2B83EB8AD}" name="Column2621"/>
    <tableColumn id="2641" xr3:uid="{69601BA5-C131-4E8D-9488-D176E5FAB826}" name="Column2622"/>
    <tableColumn id="2642" xr3:uid="{8F106E63-EE47-4460-A9DA-5F67EBEA270B}" name="Column2623"/>
    <tableColumn id="2643" xr3:uid="{D02D9993-F33B-4BC0-AD82-D2BA1B060251}" name="Column2624"/>
    <tableColumn id="2644" xr3:uid="{1C79F79F-2111-45F4-BF1D-3B51ADA5CDFB}" name="Column2625"/>
    <tableColumn id="2645" xr3:uid="{03295A41-28E1-48E5-853F-050FCE9869C2}" name="Column2626"/>
    <tableColumn id="2646" xr3:uid="{6C2E5004-EF3F-4304-A19C-7D63E40F47B6}" name="Column2627"/>
    <tableColumn id="2647" xr3:uid="{18850CC5-533D-43FA-877C-17946BA4C470}" name="Column2628"/>
    <tableColumn id="2648" xr3:uid="{A06D7E18-439F-4220-8A46-AF0A1BDCD37C}" name="Column2629"/>
    <tableColumn id="2649" xr3:uid="{D084A953-AB11-4C86-B176-1627406AAB0D}" name="Column2630"/>
    <tableColumn id="2650" xr3:uid="{DC08A32A-23E8-4230-AD25-0062444B57BF}" name="Column2631"/>
    <tableColumn id="2651" xr3:uid="{C4115586-85A7-47F2-89A5-D11EA07B0B3E}" name="Column2632"/>
    <tableColumn id="2652" xr3:uid="{3D3CE330-2295-4B0E-81E7-5D97FE005EAA}" name="Column2633"/>
    <tableColumn id="2653" xr3:uid="{30EECF3D-306D-4017-BCF2-71C6850387CE}" name="Column2634"/>
    <tableColumn id="2654" xr3:uid="{53241533-976D-41A0-8B1F-06506BE31E5D}" name="Column2635"/>
    <tableColumn id="2655" xr3:uid="{1544BA42-2E06-46B6-A803-20C7DAFFB3CD}" name="Column2636"/>
    <tableColumn id="2656" xr3:uid="{29666E9B-6870-4AC3-8CC3-3EB10D2F38CE}" name="Column2637"/>
    <tableColumn id="2657" xr3:uid="{CCD1E27F-67FC-4BE4-9AC2-58A40C2C7BA6}" name="Column2638"/>
    <tableColumn id="2658" xr3:uid="{84B90999-099B-481A-8222-CD9AD1F49F0A}" name="Column2639"/>
    <tableColumn id="2659" xr3:uid="{1D048B88-7D86-496A-8907-87E46725779B}" name="Column2640"/>
    <tableColumn id="2660" xr3:uid="{06907DE6-41C1-4A65-A7EE-C20ED147502E}" name="Column2641"/>
    <tableColumn id="2661" xr3:uid="{C2A12EDD-8DD3-4462-821B-558C6EEA921B}" name="Column2642"/>
    <tableColumn id="2662" xr3:uid="{7DF991F9-C6AC-4137-8B73-D8E423C72067}" name="Column2643"/>
    <tableColumn id="2663" xr3:uid="{5A3D1274-1CDD-4F8D-AFB3-116A64C6B6B8}" name="Column2644"/>
    <tableColumn id="2664" xr3:uid="{62050C76-F489-4B99-85E9-B846B36D9DE7}" name="Column2645"/>
    <tableColumn id="2665" xr3:uid="{E0B01DBB-2C33-4D8D-B4AC-4B91B618EE73}" name="Column2646"/>
    <tableColumn id="2666" xr3:uid="{8DAD0EC1-2319-4FDE-AA85-44C72742FB16}" name="Column2647"/>
    <tableColumn id="2667" xr3:uid="{C6A0EEC3-7A89-46BC-A10A-A898408237ED}" name="Column2648"/>
    <tableColumn id="2668" xr3:uid="{FF373B01-A097-4D56-82D6-A6C495EDFE94}" name="Column2649"/>
    <tableColumn id="2669" xr3:uid="{6CB318AA-20F6-41E5-A90C-4819C307C360}" name="Column2650"/>
    <tableColumn id="2670" xr3:uid="{8A05AB72-48E6-4430-BC24-056AEAA0204C}" name="Column2651"/>
    <tableColumn id="2671" xr3:uid="{8C46DC2E-D89E-4C6A-BEDC-0A7B6464F76C}" name="Column2652"/>
    <tableColumn id="2672" xr3:uid="{13BD3433-9D58-456E-8D23-A391424B1E16}" name="Column2653"/>
    <tableColumn id="2673" xr3:uid="{7797F488-4EF5-408C-A1BE-A3C86FA67E89}" name="Column2654"/>
    <tableColumn id="2674" xr3:uid="{7072003D-CC27-4118-BEC0-25D1C7549F01}" name="Column2655"/>
    <tableColumn id="2675" xr3:uid="{53EF1046-671F-4D3F-AD44-87DD7A5BCD07}" name="Column2656"/>
    <tableColumn id="2676" xr3:uid="{DF411F7C-FE1F-46BF-8A28-E85ABCEDAA9C}" name="Column2657"/>
    <tableColumn id="2677" xr3:uid="{4662B0D5-4482-4363-BC88-90B0CAE0921E}" name="Column2658"/>
    <tableColumn id="2678" xr3:uid="{6E3E1160-FF69-4B93-9B51-788C15CEDBD8}" name="Column2659"/>
    <tableColumn id="2679" xr3:uid="{345A0FA1-A36B-4FB4-8CB3-F3CAD4DB77A6}" name="Column2660"/>
    <tableColumn id="2680" xr3:uid="{2CF5E175-0E81-4CC1-AFB8-525E0B2DD9E1}" name="Column2661"/>
    <tableColumn id="2681" xr3:uid="{1DA0F11A-862E-4282-B819-AD20B43A4F8E}" name="Column2662"/>
    <tableColumn id="2682" xr3:uid="{499A8B03-E832-4DBE-86D5-993099A15467}" name="Column2663"/>
    <tableColumn id="2683" xr3:uid="{8016409E-391A-4DE8-BDFB-F7B38BF684EB}" name="Column2664"/>
    <tableColumn id="2684" xr3:uid="{A624200D-0C0A-4763-8EF7-21ED070FCA31}" name="Column2665"/>
    <tableColumn id="2685" xr3:uid="{BDC729AE-880C-44F5-A153-5849D3594C7F}" name="Column2666"/>
    <tableColumn id="2686" xr3:uid="{C5C1B489-A00D-4DD4-B2CC-892D674E9978}" name="Column2667"/>
    <tableColumn id="2687" xr3:uid="{5D2E837A-9448-4ECB-98FB-7B3E0FED8360}" name="Column2668"/>
    <tableColumn id="2688" xr3:uid="{BB9710E9-7605-4C09-A9CC-56B666726724}" name="Column2669"/>
    <tableColumn id="2689" xr3:uid="{59BAD7CF-FB8E-42D6-BEC0-95BD46BF78C8}" name="Column2670"/>
    <tableColumn id="2690" xr3:uid="{CFDDB146-BED6-488B-BA55-0654F6E1300D}" name="Column2671"/>
    <tableColumn id="2691" xr3:uid="{7C4E83C4-81A6-4CD8-B3A3-6772937CC980}" name="Column2672"/>
    <tableColumn id="2692" xr3:uid="{F9F4D89C-5AF1-47C3-8624-8810A55AE6D3}" name="Column2673"/>
    <tableColumn id="2693" xr3:uid="{5EB90BBA-11F1-4930-8209-27716B11B5E7}" name="Column2674"/>
    <tableColumn id="2694" xr3:uid="{FEC1A067-FFBF-427B-8822-BE851C152ABC}" name="Column2675"/>
    <tableColumn id="2695" xr3:uid="{E27B53F8-D747-4BB9-BF20-3538FB450C25}" name="Column2676"/>
    <tableColumn id="2696" xr3:uid="{0B94D5D3-ECC4-43A9-B86A-CAC513086862}" name="Column2677"/>
    <tableColumn id="2697" xr3:uid="{0A09F55C-B4F4-4429-B2F8-BFABBA874310}" name="Column2678"/>
    <tableColumn id="2698" xr3:uid="{94B8B0D5-001A-4D95-966B-19168DE49BF3}" name="Column2679"/>
    <tableColumn id="2699" xr3:uid="{35C84524-D1D0-4645-87C4-F822F7E7DB9B}" name="Column2680"/>
    <tableColumn id="2700" xr3:uid="{83937399-8207-4657-B624-0918926AAF31}" name="Column2681"/>
    <tableColumn id="2701" xr3:uid="{C64A63B3-938D-4F3A-BFED-25A6F8415720}" name="Column2682"/>
    <tableColumn id="2702" xr3:uid="{6A00AAA5-49E0-4709-BBA7-AC1B57505CAD}" name="Column2683"/>
    <tableColumn id="2703" xr3:uid="{EA8B494C-349A-4E2C-89FC-381DD24F8871}" name="Column2684"/>
    <tableColumn id="2704" xr3:uid="{13085AE1-FF4C-4BA9-8C9A-6771CE99F0FC}" name="Column2685"/>
    <tableColumn id="2705" xr3:uid="{698FFA5F-A790-4796-8F57-C5F081A9DB4D}" name="Column2686"/>
    <tableColumn id="2706" xr3:uid="{BDE15FE2-37D2-4AF2-A21B-E553874FC2A8}" name="Column2687"/>
    <tableColumn id="2707" xr3:uid="{AF75CDB0-CD21-493F-8F72-279E17DF6C5E}" name="Column2688"/>
    <tableColumn id="2708" xr3:uid="{BC0BBF8A-7B28-48F8-AC8E-BD94A3519082}" name="Column2689"/>
    <tableColumn id="2709" xr3:uid="{1B16AF4D-B26F-4FDC-9EFC-66891FC23B7B}" name="Column2690"/>
    <tableColumn id="2710" xr3:uid="{E3C0A9CB-93FE-4EDC-A064-B08CC54BAB8D}" name="Column2691"/>
    <tableColumn id="2711" xr3:uid="{68216170-2DE0-40C0-911A-4E5DB0FDB69E}" name="Column2692"/>
    <tableColumn id="2712" xr3:uid="{3B1BF60E-36DB-42BE-9AC3-516B1BC80B47}" name="Column2693"/>
    <tableColumn id="2713" xr3:uid="{432F10A6-7C04-4D3E-8F98-8F702B56B102}" name="Column2694"/>
    <tableColumn id="2714" xr3:uid="{F6AB9B3B-2008-4E2B-8577-1F7A146ACE74}" name="Column2695"/>
    <tableColumn id="2715" xr3:uid="{D7B36023-B8FE-4C00-AC90-4FB26C5A98BD}" name="Column2696"/>
    <tableColumn id="2716" xr3:uid="{79CAFE5A-F5D6-482F-9F77-10B38E504D3F}" name="Column2697"/>
    <tableColumn id="2717" xr3:uid="{E6316038-064E-423F-94B2-2BE25B9C0F3A}" name="Column2698"/>
    <tableColumn id="2718" xr3:uid="{0E1B8B0C-BE3F-4EF4-AF54-EA2E1EBAD4A1}" name="Column2699"/>
    <tableColumn id="2719" xr3:uid="{8F0AA14C-7A02-49FF-A10F-A73FD75FFDF9}" name="Column2700"/>
    <tableColumn id="2720" xr3:uid="{F4456A9E-8E12-4F70-8045-FE1DC5E91CEB}" name="Column2701"/>
    <tableColumn id="2721" xr3:uid="{0E58B057-7BDF-47AC-930A-983DAD860C7A}" name="Column2702"/>
    <tableColumn id="2722" xr3:uid="{0AC441CB-6A44-4625-AACF-930DD880FE8D}" name="Column2703"/>
    <tableColumn id="2723" xr3:uid="{4510EAE5-5D81-4C2B-874A-77A8ECB05522}" name="Column2704"/>
    <tableColumn id="2724" xr3:uid="{38524651-7C26-42DE-BA19-0850526026B3}" name="Column2705"/>
    <tableColumn id="2725" xr3:uid="{08187880-9965-4C8B-AEA5-E31A79AB8DA8}" name="Column2706"/>
    <tableColumn id="2726" xr3:uid="{3C0DD242-EA87-4E01-B488-28CDB0AC70EB}" name="Column2707"/>
    <tableColumn id="2727" xr3:uid="{95686BCB-BB88-4E40-A0FB-F3142E06B815}" name="Column2708"/>
    <tableColumn id="2728" xr3:uid="{0E9AF2F4-90B1-49C3-9798-09F4F8E75877}" name="Column2709"/>
    <tableColumn id="2729" xr3:uid="{D5338B37-E0CA-44A0-AA58-6AB4B574B531}" name="Column2710"/>
    <tableColumn id="2730" xr3:uid="{75AB6E77-D7A3-4A00-9096-D08B78C6EEF0}" name="Column2711"/>
    <tableColumn id="2731" xr3:uid="{CB8A301C-644D-4A49-BC25-5062E150902E}" name="Column2712"/>
    <tableColumn id="2732" xr3:uid="{18C2D97B-6655-47D1-BD64-8BF3CD59E8E2}" name="Column2713"/>
    <tableColumn id="2733" xr3:uid="{47B6CF6D-CCA1-419B-B3D3-AE279F5C5A4F}" name="Column2714"/>
    <tableColumn id="2734" xr3:uid="{C8977CB2-A7CC-40AA-8A6E-3E0B7D590123}" name="Column2715"/>
    <tableColumn id="2735" xr3:uid="{5E7E4277-D260-4904-83AD-81F520B56951}" name="Column2716"/>
    <tableColumn id="2736" xr3:uid="{D6151DAD-9350-408D-9C49-D235ED0AC8CB}" name="Column2717"/>
    <tableColumn id="2737" xr3:uid="{F98AA62B-F6C7-4BA2-9825-E794D5219F3B}" name="Column2718"/>
    <tableColumn id="2738" xr3:uid="{CFAA3721-1D1E-4ACF-8CB3-3E4A24D79BA6}" name="Column2719"/>
    <tableColumn id="2739" xr3:uid="{49B80FC2-5A97-4BBF-9D18-05B88CDD2165}" name="Column2720"/>
    <tableColumn id="2740" xr3:uid="{B3E61934-94C6-47A5-931E-CCDD8AA53469}" name="Column2721"/>
    <tableColumn id="2741" xr3:uid="{54599844-8D16-4F21-8F0D-D633833A5880}" name="Column2722"/>
    <tableColumn id="2742" xr3:uid="{02A3D4A0-AC51-4E3C-A190-D7622FDE424B}" name="Column2723"/>
    <tableColumn id="2743" xr3:uid="{28413C19-5055-4A9B-81AE-1B63ABBA0114}" name="Column2724"/>
    <tableColumn id="2744" xr3:uid="{0661D302-9EEA-4DC4-8425-FFF9A34CB761}" name="Column2725"/>
    <tableColumn id="2745" xr3:uid="{7DCAB8CE-C03E-4B54-AC41-94F92517F9CD}" name="Column2726"/>
    <tableColumn id="2746" xr3:uid="{B6738525-B47F-4A8D-B1E7-5FBDD8582E61}" name="Column2727"/>
    <tableColumn id="2747" xr3:uid="{4AE51BD6-43CE-4CB9-8205-1F53AA0767DD}" name="Column2728"/>
    <tableColumn id="2748" xr3:uid="{9B9C616A-A08E-4338-94D4-DB4C10861B6E}" name="Column2729"/>
    <tableColumn id="2749" xr3:uid="{44624466-DAE1-456D-8159-27AEDE78A37D}" name="Column2730"/>
    <tableColumn id="2750" xr3:uid="{E3DCC77B-FCE2-4B56-A2CB-A6DF9FB00F2D}" name="Column2731"/>
    <tableColumn id="2751" xr3:uid="{9FF0866E-AC5F-4623-87A1-6A4B31CBE391}" name="Column2732"/>
    <tableColumn id="2752" xr3:uid="{FD79C2A7-6BBC-4F15-A405-F8D4C3D57CEA}" name="Column2733"/>
    <tableColumn id="2753" xr3:uid="{0CFA4B63-04C6-4EF3-AD26-DBA0FE359EE2}" name="Column2734"/>
    <tableColumn id="2754" xr3:uid="{BA926C51-433A-4E54-86FD-478C30ED9007}" name="Column2735"/>
    <tableColumn id="2755" xr3:uid="{9685FC1C-5B27-4BB6-B1AC-C424D7F08576}" name="Column2736"/>
    <tableColumn id="2756" xr3:uid="{C35BEF9D-5BA3-48C3-A277-D51CCF3ACCD7}" name="Column2737"/>
    <tableColumn id="2757" xr3:uid="{E818E79F-BDC9-4359-86B0-02EEBC7732FE}" name="Column2738"/>
    <tableColumn id="2758" xr3:uid="{725ED97B-033B-4431-80E2-A501907BDC72}" name="Column2739"/>
    <tableColumn id="2759" xr3:uid="{93597198-DCAB-4E1B-AFAF-12A9A59D5BA8}" name="Column2740"/>
    <tableColumn id="2760" xr3:uid="{802D3B58-3C98-4187-8E18-012BAC6169A3}" name="Column2741"/>
    <tableColumn id="2761" xr3:uid="{DC0EB80C-0C6D-44D0-8013-BCBB20F2AB5B}" name="Column2742"/>
    <tableColumn id="2762" xr3:uid="{FE4C5F2F-E5FE-4B23-A647-AA3F845E6F05}" name="Column2743"/>
    <tableColumn id="2763" xr3:uid="{E66756CC-B28B-4A65-9F89-CA76548ED821}" name="Column2744"/>
    <tableColumn id="2764" xr3:uid="{051BA635-D4B6-4223-AC64-2174F6CABF78}" name="Column2745"/>
    <tableColumn id="2765" xr3:uid="{C08D4F14-7DAF-431F-B45A-1E9AD17C5B8E}" name="Column2746"/>
    <tableColumn id="2766" xr3:uid="{B6253051-6F0A-4298-8161-43A87A804E39}" name="Column2747"/>
    <tableColumn id="2767" xr3:uid="{2A602044-CDB8-4BDC-B261-214B412412F0}" name="Column2748"/>
    <tableColumn id="2768" xr3:uid="{8B5F7E2B-E358-4F99-BD6E-55781FD60CCA}" name="Column2749"/>
    <tableColumn id="2769" xr3:uid="{B1D2DF40-879B-43A3-81DB-6FB132AEBF7C}" name="Column2750"/>
    <tableColumn id="2770" xr3:uid="{D2B43B1F-9440-45E6-BAB4-77B08557B522}" name="Column2751"/>
    <tableColumn id="2771" xr3:uid="{3711A7FD-97B9-4E25-8FEA-B848FDA7A364}" name="Column2752"/>
    <tableColumn id="2772" xr3:uid="{EFB36206-C7E1-4D66-ABAB-0B2AD5222DC4}" name="Column2753"/>
    <tableColumn id="2773" xr3:uid="{6F0D99CC-53CD-4AFF-BAE5-A920154F9EDF}" name="Column2754"/>
    <tableColumn id="2774" xr3:uid="{C9324AFD-AE91-48F1-B397-25F93E169107}" name="Column2755"/>
    <tableColumn id="2775" xr3:uid="{89C62A57-C0D7-4D67-9514-0D24F581C861}" name="Column2756"/>
    <tableColumn id="2776" xr3:uid="{EA61E707-A014-4F3D-864C-48296897F348}" name="Column2757"/>
    <tableColumn id="2777" xr3:uid="{C9448A2B-84EB-44E1-A209-B26CA98A81B9}" name="Column2758"/>
    <tableColumn id="2778" xr3:uid="{4C727256-4EBF-40A6-AB77-410A3CBA87C7}" name="Column2759"/>
    <tableColumn id="2779" xr3:uid="{BC0E5919-21DC-46BF-8224-3036207701F7}" name="Column2760"/>
    <tableColumn id="2780" xr3:uid="{3505B564-64B9-4D99-A9C7-551DCF1EC600}" name="Column2761"/>
    <tableColumn id="2781" xr3:uid="{86B495B1-5145-4A0E-91CC-82E3E37EBE77}" name="Column2762"/>
    <tableColumn id="2782" xr3:uid="{9AF335B3-11F7-4124-913E-83E357022901}" name="Column2763"/>
    <tableColumn id="2783" xr3:uid="{D9421949-6CE4-4CA9-B9E0-EA13DD1D241B}" name="Column2764"/>
    <tableColumn id="2784" xr3:uid="{93732751-715B-4A69-967F-AA123281F103}" name="Column2765"/>
    <tableColumn id="2785" xr3:uid="{4FB1009A-B86C-4CF6-A662-59880E78D08B}" name="Column2766"/>
    <tableColumn id="2786" xr3:uid="{64E3CBCD-DA4E-4CA4-AF0D-E36657807C10}" name="Column2767"/>
    <tableColumn id="2787" xr3:uid="{9555C705-CC4B-4045-98BC-588B4BE3B1A1}" name="Column2768"/>
    <tableColumn id="2788" xr3:uid="{51CC4035-B613-4DC5-B048-F2046C8813C9}" name="Column2769"/>
    <tableColumn id="2789" xr3:uid="{5EFB2716-C787-442D-B42E-CD52F65DE6EE}" name="Column2770"/>
    <tableColumn id="2790" xr3:uid="{A6044DA1-98E7-4AA9-AA0A-C4BD04AA122E}" name="Column2771"/>
    <tableColumn id="2791" xr3:uid="{9EB13097-785C-452D-89C1-19A31EC3DE67}" name="Column2772"/>
    <tableColumn id="2792" xr3:uid="{F5E02F06-F87B-45C9-A5A5-898F54F20B5B}" name="Column2773"/>
    <tableColumn id="2793" xr3:uid="{92A0596F-280C-418F-8871-4A138F408D46}" name="Column2774"/>
    <tableColumn id="2794" xr3:uid="{073D07BF-E241-471D-A14B-BD2CD84CA125}" name="Column2775"/>
    <tableColumn id="2795" xr3:uid="{0ABC146C-F7B5-41AD-BC50-68035358EF96}" name="Column2776"/>
    <tableColumn id="2796" xr3:uid="{8898FF16-CAD8-4727-97F4-819C243EEFAA}" name="Column2777"/>
    <tableColumn id="2797" xr3:uid="{F4945F33-103E-4DA1-9E68-D271DF0EF4C2}" name="Column2778"/>
    <tableColumn id="2798" xr3:uid="{590E5F68-C10E-46B7-8BDB-80B1C2C0DABB}" name="Column2779"/>
    <tableColumn id="2799" xr3:uid="{2E9F0BCC-A8C4-4DD6-A763-F76DDE0FB6E6}" name="Column2780"/>
    <tableColumn id="2800" xr3:uid="{B8B8F10C-43FF-4DBD-BAD9-429CDEFDB130}" name="Column2781"/>
    <tableColumn id="2801" xr3:uid="{36FFE94F-B671-44B7-A50D-1AC057FB485F}" name="Column2782"/>
    <tableColumn id="2802" xr3:uid="{50D2D3C1-FAAF-4C8F-B680-337E59FDEDA3}" name="Column2783"/>
    <tableColumn id="2803" xr3:uid="{C74D09DF-40C0-45BD-A3CF-5CDC553E49FA}" name="Column2784"/>
    <tableColumn id="2804" xr3:uid="{88C1281C-7572-4E62-BF5E-44DC02C03A54}" name="Column2785"/>
    <tableColumn id="2805" xr3:uid="{A34A783B-3A12-4CAA-B93A-0969D03CC899}" name="Column2786"/>
    <tableColumn id="2806" xr3:uid="{B4B48302-D1DD-45C9-8EE0-46D1E8D546D7}" name="Column2787"/>
    <tableColumn id="2807" xr3:uid="{ED42F43D-3762-4DD8-80D4-CD0C793AC275}" name="Column2788"/>
    <tableColumn id="2808" xr3:uid="{D85D1457-7D57-4AD9-825E-572BDF6C1136}" name="Column2789"/>
    <tableColumn id="2809" xr3:uid="{9575EEC5-B8BB-475E-8DF1-0552A18E6C96}" name="Column2790"/>
    <tableColumn id="2810" xr3:uid="{D3F0BF1B-C4A6-4516-8D20-D04CA2DE6CB1}" name="Column2791"/>
    <tableColumn id="2811" xr3:uid="{48BE3200-D533-461D-94E2-BB512F06F30D}" name="Column2792"/>
    <tableColumn id="2812" xr3:uid="{943AE673-285E-4841-A112-B89966B5A001}" name="Column2793"/>
    <tableColumn id="2813" xr3:uid="{8E15B3C3-C909-4AA3-A83D-EB7FFA62E598}" name="Column2794"/>
    <tableColumn id="2814" xr3:uid="{2F175897-39A2-44A3-A5C5-AEFA5DCE1117}" name="Column2795"/>
    <tableColumn id="2815" xr3:uid="{A0E45C2E-3E3D-4DCF-8118-89A613B54F80}" name="Column2796"/>
    <tableColumn id="2816" xr3:uid="{6CD04941-2E66-4938-8A1D-E958DB4DF4A3}" name="Column2797"/>
    <tableColumn id="2817" xr3:uid="{C9F401A4-92A1-430E-9B48-EBB7D43CE234}" name="Column2798"/>
    <tableColumn id="2818" xr3:uid="{E6603EB2-CDC2-4660-8324-51FCD79BD008}" name="Column2799"/>
    <tableColumn id="2819" xr3:uid="{9044C043-7135-4719-9C68-9040C313C1DD}" name="Column2800"/>
    <tableColumn id="2820" xr3:uid="{E81FB701-90A8-4D45-8747-AD915F026974}" name="Column2801"/>
    <tableColumn id="2821" xr3:uid="{899F2D3B-4F33-4547-82D3-4006C743C25C}" name="Column2802"/>
    <tableColumn id="2822" xr3:uid="{40E1758F-4170-421E-B384-85FC4B3F262D}" name="Column2803"/>
    <tableColumn id="2823" xr3:uid="{D3CC78B3-9A97-4812-B626-1BA338E8A3F3}" name="Column2804"/>
    <tableColumn id="2824" xr3:uid="{C2F5125E-E041-452F-9D7E-45557A1336A7}" name="Column2805"/>
    <tableColumn id="2825" xr3:uid="{B2F98DD5-C8E2-4803-B4B8-1127EC0C3240}" name="Column2806"/>
    <tableColumn id="2826" xr3:uid="{37780385-E5BA-4071-A41D-E4389983337C}" name="Column2807"/>
    <tableColumn id="2827" xr3:uid="{AB627213-6713-40EE-9687-2C9F39DCFE97}" name="Column2808"/>
    <tableColumn id="2828" xr3:uid="{1CDE4A72-97E4-4CFF-8F89-A19375B49BA1}" name="Column2809"/>
    <tableColumn id="2829" xr3:uid="{3F0AB32B-3151-4124-9978-4045D4AF08C0}" name="Column2810"/>
    <tableColumn id="2830" xr3:uid="{6F3A180E-5D26-4E4A-9072-BF5B4E9C15E0}" name="Column2811"/>
    <tableColumn id="2831" xr3:uid="{B3D218B1-D436-466A-9E1A-665B04585312}" name="Column2812"/>
    <tableColumn id="2832" xr3:uid="{81D2631B-B0A5-4675-950F-FF916793DFF0}" name="Column2813"/>
    <tableColumn id="2833" xr3:uid="{4B271A5B-F70D-479C-A782-F443A91A7D3A}" name="Column2814"/>
    <tableColumn id="2834" xr3:uid="{FE0E5D8A-4F8B-4017-B202-063C386FB3CD}" name="Column2815"/>
    <tableColumn id="2835" xr3:uid="{BB419ECF-336E-4ED6-9D1D-2C01231AD80B}" name="Column2816"/>
    <tableColumn id="2836" xr3:uid="{87622A20-78CF-488A-BC3A-0AA2FAA4CF7D}" name="Column2817"/>
    <tableColumn id="2837" xr3:uid="{D7EE5414-6A90-4CF2-B0EA-8B59DF980105}" name="Column2818"/>
    <tableColumn id="2838" xr3:uid="{73CBD628-26E4-442B-99BF-52D6CBDCCAED}" name="Column2819"/>
    <tableColumn id="2839" xr3:uid="{ED1B991F-03CF-4161-AD63-E9CAC43F5D4F}" name="Column2820"/>
    <tableColumn id="2840" xr3:uid="{43D88A7A-AC57-4D71-AD40-6DAF2D51DFD0}" name="Column2821"/>
    <tableColumn id="2841" xr3:uid="{B1B84947-B231-4D22-B927-F65975630BD2}" name="Column2822"/>
    <tableColumn id="2842" xr3:uid="{784DF933-2E4F-4BD2-A219-7BEDAAEB4702}" name="Column2823"/>
    <tableColumn id="2843" xr3:uid="{67EA7F45-7325-4506-AC0D-618860CF4232}" name="Column2824"/>
    <tableColumn id="2844" xr3:uid="{CBA18437-55A3-48B4-81A4-1DE63CC4D1FB}" name="Column2825"/>
    <tableColumn id="2845" xr3:uid="{9D0D6A42-4C27-493C-B9E0-A8E79D075ABB}" name="Column2826"/>
    <tableColumn id="2846" xr3:uid="{98C1BFA1-7D17-4D52-8764-1F8C0720B97F}" name="Column2827"/>
    <tableColumn id="2847" xr3:uid="{25DFE925-AA46-46F3-B301-6E5FDC6B02F4}" name="Column2828"/>
    <tableColumn id="2848" xr3:uid="{A7B6D1C0-1134-49D8-A203-9A918167580A}" name="Column2829"/>
    <tableColumn id="2849" xr3:uid="{C120FF4B-5061-4E81-91D7-CD82EC710531}" name="Column2830"/>
    <tableColumn id="2850" xr3:uid="{B904E9EA-B659-4D2B-B633-E201AA89E8B5}" name="Column2831"/>
    <tableColumn id="2851" xr3:uid="{14CABF62-6AE2-4370-9ECD-5AD8521B84E8}" name="Column2832"/>
    <tableColumn id="2852" xr3:uid="{56D1D061-430E-4BFA-B9EF-3F69F28C466B}" name="Column2833"/>
    <tableColumn id="2853" xr3:uid="{526D4978-6D75-4014-B81B-F88410875EDE}" name="Column2834"/>
    <tableColumn id="2854" xr3:uid="{994AA397-2838-420E-AF62-9061FDE3815D}" name="Column2835"/>
    <tableColumn id="2855" xr3:uid="{3C39944D-7BD5-449E-A9CA-3EA1B59D6263}" name="Column2836"/>
    <tableColumn id="2856" xr3:uid="{F05326D3-DBC1-44F5-9BBE-229DCAFBBA77}" name="Column2837"/>
    <tableColumn id="2857" xr3:uid="{0EA3F1CF-06B8-40BE-8A61-30C47C773287}" name="Column2838"/>
    <tableColumn id="2858" xr3:uid="{9D531C19-EA48-47FB-B815-6F2164A5CE8A}" name="Column2839"/>
    <tableColumn id="2859" xr3:uid="{997EAB0B-8395-487B-829C-8F7079C0DCED}" name="Column2840"/>
    <tableColumn id="2860" xr3:uid="{41EC47E5-FF77-4198-BA30-746D36DC8A90}" name="Column2841"/>
    <tableColumn id="2861" xr3:uid="{79AAD5A6-4ADC-47B9-9171-AC3EF5712281}" name="Column2842"/>
    <tableColumn id="2862" xr3:uid="{4C9065FB-2154-460C-80F5-2ED543FF98A4}" name="Column2843"/>
    <tableColumn id="2863" xr3:uid="{504EB692-1582-4101-97DC-734DAF9DE027}" name="Column2844"/>
    <tableColumn id="2864" xr3:uid="{DE262D6D-BCCA-45A7-9868-B64C9BD0F28E}" name="Column2845"/>
    <tableColumn id="2865" xr3:uid="{1A750740-E672-4188-940C-98FD6D7C50E5}" name="Column2846"/>
    <tableColumn id="2866" xr3:uid="{22A0AB08-5C9A-442A-B5AC-BE05029506A5}" name="Column2847"/>
    <tableColumn id="2867" xr3:uid="{8F70DA16-8449-4E79-ADFA-1E6DF0A42F6D}" name="Column2848"/>
    <tableColumn id="2868" xr3:uid="{0478CD73-4B24-415A-AD25-BA00F74DA580}" name="Column2849"/>
    <tableColumn id="2869" xr3:uid="{C88C4022-8CBD-4F16-967C-CF16029A658C}" name="Column2850"/>
    <tableColumn id="2870" xr3:uid="{0A53076A-D38D-417C-8F4D-D8A92D13248F}" name="Column2851"/>
    <tableColumn id="2871" xr3:uid="{AE9E3B1C-10DD-4387-B433-5F50FAD33300}" name="Column2852"/>
    <tableColumn id="2872" xr3:uid="{D1AD0B55-10F7-4BC0-9C24-D5084F44A557}" name="Column2853"/>
    <tableColumn id="2873" xr3:uid="{F16415AA-0096-4527-AEFC-9C8DC8368417}" name="Column2854"/>
    <tableColumn id="2874" xr3:uid="{DB4D4719-A22B-491C-A966-5DD749F44395}" name="Column2855"/>
    <tableColumn id="2875" xr3:uid="{66AB5338-530F-4022-A788-1EAC065DC90A}" name="Column2856"/>
    <tableColumn id="2876" xr3:uid="{CC1251A2-B6C1-4090-BC6D-8651D82380F7}" name="Column2857"/>
    <tableColumn id="2877" xr3:uid="{311A91D0-BF91-4ECE-8382-0EA4CCB0AE06}" name="Column2858"/>
    <tableColumn id="2878" xr3:uid="{AB633C8D-2B75-462C-9332-7C66DDF01251}" name="Column2859"/>
    <tableColumn id="2879" xr3:uid="{72D4839F-67A3-456B-99B7-B0C4D1B1935B}" name="Column2860"/>
    <tableColumn id="2880" xr3:uid="{66C6B1D2-738B-47AF-B57D-72D6BD4BE454}" name="Column2861"/>
    <tableColumn id="2881" xr3:uid="{483C758A-2B46-48B3-BC5D-B7E2F57F9669}" name="Column2862"/>
    <tableColumn id="2882" xr3:uid="{380B62DC-3D5E-431B-BDEA-67F9133C83FF}" name="Column2863"/>
    <tableColumn id="2883" xr3:uid="{566514E0-2343-44B2-8FDD-6994725DCFEB}" name="Column2864"/>
    <tableColumn id="2884" xr3:uid="{936E1C9B-E1C9-4C7A-AB35-8829F07B6426}" name="Column2865"/>
    <tableColumn id="2885" xr3:uid="{C563188C-6016-4A66-90E0-C551FDDB1A6C}" name="Column2866"/>
    <tableColumn id="2886" xr3:uid="{F33178FD-2143-47DB-B860-7148B8CFB241}" name="Column2867"/>
    <tableColumn id="2887" xr3:uid="{8D4F6FF2-BD9E-42DC-991C-087998DDCCE4}" name="Column2868"/>
    <tableColumn id="2888" xr3:uid="{678DFCD2-E8C9-4BD6-9BF0-95AA8C4BE63D}" name="Column2869"/>
    <tableColumn id="2889" xr3:uid="{0CCACB45-0AF8-4676-9291-308B3314171B}" name="Column2870"/>
    <tableColumn id="2890" xr3:uid="{AFDE154E-4BD4-4C63-9C88-166DBDB75EEB}" name="Column2871"/>
    <tableColumn id="2891" xr3:uid="{BF4A8CF0-0BB6-46A6-912B-D0C818FA0314}" name="Column2872"/>
    <tableColumn id="2892" xr3:uid="{760E70FA-7CBB-44A0-A9F0-ABE2453184EE}" name="Column2873"/>
    <tableColumn id="2893" xr3:uid="{5FA08525-0896-48A8-B164-E2845D4F4FBC}" name="Column2874"/>
    <tableColumn id="2894" xr3:uid="{779D084C-AE6F-492C-A20F-49654B4F24BF}" name="Column2875"/>
    <tableColumn id="2895" xr3:uid="{9C97AF83-6BB2-4128-AA55-79B75D057DBD}" name="Column2876"/>
    <tableColumn id="2896" xr3:uid="{3D6240A5-63A0-4466-B649-DCA5D6AED771}" name="Column2877"/>
    <tableColumn id="2897" xr3:uid="{029FBA0C-6B5F-4228-BBE3-FF92D97EBE6C}" name="Column2878"/>
    <tableColumn id="2898" xr3:uid="{A28A0B10-F6A4-4911-9B08-C85FDBF9E14A}" name="Column2879"/>
    <tableColumn id="2899" xr3:uid="{FDEF7C8C-ED47-414D-A813-4D17669895C2}" name="Column2880"/>
    <tableColumn id="2900" xr3:uid="{95FCE76B-82FE-49E8-B9C4-72F1029678F7}" name="Column2881"/>
    <tableColumn id="2901" xr3:uid="{9A514CA7-A3C8-42E0-BF29-675A8BA4A03C}" name="Column2882"/>
    <tableColumn id="2902" xr3:uid="{49D512E5-CE74-48E1-AF6E-F6255C8B2D5D}" name="Column2883"/>
    <tableColumn id="2903" xr3:uid="{FAE5482E-255E-48B1-B440-9F28A8967647}" name="Column2884"/>
    <tableColumn id="2904" xr3:uid="{FB305980-CB36-472B-B58C-56BF89B15798}" name="Column2885"/>
    <tableColumn id="2905" xr3:uid="{7DBE27FD-F003-4E5C-860D-A11B968A88A9}" name="Column2886"/>
    <tableColumn id="2906" xr3:uid="{075850DB-BF58-45CA-B11C-AE7C76828190}" name="Column2887"/>
    <tableColumn id="2907" xr3:uid="{B2A26D75-2622-4B72-91A9-0BBFE625E6C5}" name="Column2888"/>
    <tableColumn id="2908" xr3:uid="{6D74B3BA-F4E6-475F-9FFC-A53507A3AE1E}" name="Column2889"/>
    <tableColumn id="2909" xr3:uid="{07DCF228-9B99-4A62-9EC4-8BC37CBF13BF}" name="Column2890"/>
    <tableColumn id="2910" xr3:uid="{E234DFA3-1BE7-4DB8-99D2-E9DF8186D440}" name="Column2891"/>
    <tableColumn id="2911" xr3:uid="{D3BFDC8F-D510-4658-9EAB-4D68EDA25115}" name="Column2892"/>
    <tableColumn id="2912" xr3:uid="{19A52E5F-A117-4CE7-A858-55FAF5FDC316}" name="Column2893"/>
    <tableColumn id="2913" xr3:uid="{E3B9A946-F59C-4F2D-9EE0-95F53A47D6E5}" name="Column2894"/>
    <tableColumn id="2914" xr3:uid="{137FB2BF-6DDE-4A00-BFFE-477CBAA13215}" name="Column2895"/>
    <tableColumn id="2915" xr3:uid="{10A6F0EC-3FC8-4D94-97E3-0806CD0C5A16}" name="Column2896"/>
    <tableColumn id="2916" xr3:uid="{C41594DE-B4A1-47EF-8167-E64FE9C6D6C5}" name="Column2897"/>
    <tableColumn id="2917" xr3:uid="{28233DC8-6C6C-4688-B2AF-248373D3D1CD}" name="Column2898"/>
    <tableColumn id="2918" xr3:uid="{5FA433C4-40AA-45D1-852E-3A09F4503075}" name="Column2899"/>
    <tableColumn id="2919" xr3:uid="{68B77A72-4A3D-4696-9446-54908A36AE53}" name="Column2900"/>
    <tableColumn id="2920" xr3:uid="{D455ED4F-E99E-402A-AE41-DDBC6FC94348}" name="Column2901"/>
    <tableColumn id="2921" xr3:uid="{55FC9093-3BC0-4FBB-B09F-75EB2B340B12}" name="Column2902"/>
    <tableColumn id="2922" xr3:uid="{280EA951-39A0-4B67-B614-CB598E429644}" name="Column2903"/>
    <tableColumn id="2923" xr3:uid="{A00F4099-B7BE-4AF0-ABE8-100ED25327BB}" name="Column2904"/>
    <tableColumn id="2924" xr3:uid="{BF15E51A-05F3-4F89-9E86-A9C308B522A8}" name="Column2905"/>
    <tableColumn id="2925" xr3:uid="{D20CCFB2-9175-44C8-B9E2-45A24A4D8816}" name="Column2906"/>
    <tableColumn id="2926" xr3:uid="{8EE728E0-CF74-4385-8F34-FE9A56439BDA}" name="Column2907"/>
    <tableColumn id="2927" xr3:uid="{61080940-F1E1-4CE3-878C-4C4F0D892C30}" name="Column2908"/>
    <tableColumn id="2928" xr3:uid="{A280CC1E-2EF6-45EC-90D0-98CC4205662E}" name="Column2909"/>
    <tableColumn id="2929" xr3:uid="{12CB3C51-D59D-4777-B451-69345C5AE871}" name="Column2910"/>
    <tableColumn id="2930" xr3:uid="{004E2137-D584-432B-A1FD-80CC41B2E29F}" name="Column2911"/>
    <tableColumn id="2931" xr3:uid="{17253155-F414-4D60-ADF5-7FE0CA3B0174}" name="Column2912"/>
    <tableColumn id="2932" xr3:uid="{8711E7EE-41C6-4040-B819-D621F6F0EBEA}" name="Column2913"/>
    <tableColumn id="2933" xr3:uid="{9AECF5A0-2265-4BA5-AEE1-2C3F36644008}" name="Column2914"/>
    <tableColumn id="2934" xr3:uid="{E7126E4D-0F6E-400A-A67E-E10FE73E90CA}" name="Column2915"/>
    <tableColumn id="2935" xr3:uid="{F7FB7F38-992C-431B-8068-B32F95FCE412}" name="Column2916"/>
    <tableColumn id="2936" xr3:uid="{33B52713-8963-44C7-9270-0385761735F3}" name="Column2917"/>
    <tableColumn id="2937" xr3:uid="{14C3A255-8E9D-4F08-A194-105609940193}" name="Column2918"/>
    <tableColumn id="2938" xr3:uid="{46D41EAC-E212-4F86-8DCB-78F4CC3BA463}" name="Column2919"/>
    <tableColumn id="2939" xr3:uid="{E9323EB4-5B89-4D2F-A2D8-05853F3E0399}" name="Column2920"/>
    <tableColumn id="2940" xr3:uid="{32ADB846-FEFB-46B4-8169-1753AAE77C44}" name="Column2921"/>
    <tableColumn id="2941" xr3:uid="{38DD65A9-EC2E-4A1E-B2F8-A1D5C77A54A4}" name="Column2922"/>
    <tableColumn id="2942" xr3:uid="{C0D3FC4C-7D0D-4092-B0C1-C04E9DFA204B}" name="Column2923"/>
    <tableColumn id="2943" xr3:uid="{4D0F64C6-0D3E-4DF7-81AA-1858B45CA16E}" name="Column2924"/>
    <tableColumn id="2944" xr3:uid="{5BDAD2B7-9494-418F-A71C-7F743C5192CA}" name="Column2925"/>
    <tableColumn id="2945" xr3:uid="{ED6C2C60-9587-40B1-AC41-9AAB0C59F573}" name="Column2926"/>
    <tableColumn id="2946" xr3:uid="{5FECF9E8-09FE-44BB-A69F-2D526DE311BC}" name="Column2927"/>
    <tableColumn id="2947" xr3:uid="{E3E21A42-4A77-4E99-81C6-155C3077EF2B}" name="Column2928"/>
    <tableColumn id="2948" xr3:uid="{46428C9B-6BFD-4F59-94B3-F41EF3E5FAD2}" name="Column2929"/>
    <tableColumn id="2949" xr3:uid="{7B379333-143C-4011-8041-E36188F1F735}" name="Column2930"/>
    <tableColumn id="2950" xr3:uid="{38116220-6662-4974-AA61-364BE3B9A9CA}" name="Column2931"/>
    <tableColumn id="2951" xr3:uid="{E6283498-4282-441D-A73B-181955F79B64}" name="Column2932"/>
    <tableColumn id="2952" xr3:uid="{2E4425BE-9574-43BC-8FA8-578DE0CA8917}" name="Column2933"/>
    <tableColumn id="2953" xr3:uid="{40226ACB-7A48-498B-A1CE-EEC78FA90EF6}" name="Column2934"/>
    <tableColumn id="2954" xr3:uid="{DF96C361-A667-403E-A0D2-CC9414805823}" name="Column2935"/>
    <tableColumn id="2955" xr3:uid="{7D9B4631-90D2-4BCF-A09A-07F0EB4C388B}" name="Column2936"/>
    <tableColumn id="2956" xr3:uid="{D07E4E49-BE7A-471C-84B9-E1B85E2B20BA}" name="Column2937"/>
    <tableColumn id="2957" xr3:uid="{2E84A0A9-EDB4-4DB1-A35A-E030F3D00682}" name="Column2938"/>
    <tableColumn id="2958" xr3:uid="{5D6E67F2-ABFE-4906-8F34-38C63C9C82DC}" name="Column2939"/>
    <tableColumn id="2959" xr3:uid="{6C413C34-C41D-4FA1-8675-8F2E62995255}" name="Column2940"/>
    <tableColumn id="2960" xr3:uid="{AD87C656-F050-4F5B-A073-73F6C31348EB}" name="Column2941"/>
    <tableColumn id="2961" xr3:uid="{D1B1840F-D16A-4600-AA55-B49D9D209AD3}" name="Column2942"/>
    <tableColumn id="2962" xr3:uid="{35EFD2BB-4563-42EB-AF74-85DC011372BF}" name="Column2943"/>
    <tableColumn id="2963" xr3:uid="{7769DEB7-5EEC-4E21-AA97-77A7899533FC}" name="Column2944"/>
    <tableColumn id="2964" xr3:uid="{F1BDEE4C-1FF8-433D-A40C-C3A75393BB84}" name="Column2945"/>
    <tableColumn id="2965" xr3:uid="{9E03AEF8-D113-449E-A440-1D68E58BAF63}" name="Column2946"/>
    <tableColumn id="2966" xr3:uid="{20CBBE11-D683-4B50-A573-79C078621E9A}" name="Column2947"/>
    <tableColumn id="2967" xr3:uid="{5959BFBE-F634-4B6C-9FD9-8CD30C51D9B7}" name="Column2948"/>
    <tableColumn id="2968" xr3:uid="{A37181FA-1075-4B30-9D8F-9FBB09A182CC}" name="Column2949"/>
    <tableColumn id="2969" xr3:uid="{71D7A8F6-BE9D-47F1-A679-DD5F5AF061AF}" name="Column2950"/>
    <tableColumn id="2970" xr3:uid="{6D1BB3A8-0382-40DF-A4BB-E35CF460CE4B}" name="Column2951"/>
    <tableColumn id="2971" xr3:uid="{7246DFA8-029F-4AB6-BD92-061DDA57844B}" name="Column2952"/>
    <tableColumn id="2972" xr3:uid="{A72AF04D-462C-4839-90D4-A3A7995DE4D0}" name="Column2953"/>
    <tableColumn id="2973" xr3:uid="{E3C4A936-9887-42F5-93BF-EC48076788A0}" name="Column2954"/>
    <tableColumn id="2974" xr3:uid="{634E04B8-C175-45BC-A921-62300948C605}" name="Column2955"/>
    <tableColumn id="2975" xr3:uid="{35B1AE70-6778-4014-B622-563AF61E60DA}" name="Column2956"/>
    <tableColumn id="2976" xr3:uid="{E2BF1141-6355-4325-B73D-715FAA577CA3}" name="Column2957"/>
    <tableColumn id="2977" xr3:uid="{51782FEF-019A-43C6-94A8-B226D3707985}" name="Column2958"/>
    <tableColumn id="2978" xr3:uid="{CD2DB516-A660-4D73-8F17-42BF6DCAA4AE}" name="Column2959"/>
    <tableColumn id="2979" xr3:uid="{0F422AFA-49B1-418E-BB2B-603D47DF31C0}" name="Column2960"/>
    <tableColumn id="2980" xr3:uid="{72DA4858-EB26-4AE5-86EB-026E613F3935}" name="Column2961"/>
    <tableColumn id="2981" xr3:uid="{78C12A99-E95C-4EAB-B006-FD48E8601970}" name="Column2962"/>
    <tableColumn id="2982" xr3:uid="{0937AE6A-7EC2-4D61-8033-01884CE2D81C}" name="Column2963"/>
    <tableColumn id="2983" xr3:uid="{6B056F9A-1FC5-40CA-81AC-3AB466B9B7C2}" name="Column2964"/>
    <tableColumn id="2984" xr3:uid="{AC6C69E0-6D31-4542-9ACB-2F5AB559ACA3}" name="Column2965"/>
    <tableColumn id="2985" xr3:uid="{55D4D1C1-5451-4072-BD2A-2821D726AB34}" name="Column2966"/>
    <tableColumn id="2986" xr3:uid="{F878235B-DEAA-4625-BC9D-7974388109E5}" name="Column2967"/>
    <tableColumn id="2987" xr3:uid="{7E034698-51B3-486D-95E8-66C7E4447539}" name="Column2968"/>
    <tableColumn id="2988" xr3:uid="{C8543803-502A-4B27-BE3B-533E585F60C4}" name="Column2969"/>
    <tableColumn id="2989" xr3:uid="{C608F82B-C95D-4B12-86A0-392CCC5E9D2F}" name="Column2970"/>
    <tableColumn id="2990" xr3:uid="{B2319EC6-417A-406A-B566-4A2133873AF4}" name="Column2971"/>
    <tableColumn id="2991" xr3:uid="{02867947-5927-41C9-B062-D1EE94A8D89B}" name="Column2972"/>
    <tableColumn id="2992" xr3:uid="{2CC004FF-ACA4-4873-B0A1-7212504E5BC7}" name="Column2973"/>
    <tableColumn id="2993" xr3:uid="{F0E02479-6F2E-4D49-AD63-F3BBC3175AB0}" name="Column2974"/>
    <tableColumn id="2994" xr3:uid="{CD59D9CA-9E83-406E-864D-6072D0E3F36B}" name="Column2975"/>
    <tableColumn id="2995" xr3:uid="{27D06E35-0849-4F79-95A4-5ADEC4E4B58E}" name="Column2976"/>
    <tableColumn id="2996" xr3:uid="{A936F422-C304-46A2-A512-658586D290A8}" name="Column2977"/>
    <tableColumn id="2997" xr3:uid="{679CEF4F-591B-499E-9038-64D8DD8F4C88}" name="Column2978"/>
    <tableColumn id="2998" xr3:uid="{15FBDC27-ECF2-450B-94FE-2DF2CB411DCA}" name="Column2979"/>
    <tableColumn id="2999" xr3:uid="{BE8982EF-A0F5-4CAC-B2AD-179DE8A7771B}" name="Column2980"/>
    <tableColumn id="3000" xr3:uid="{5AE15517-2354-41E5-A146-5CFB5A3F4B5A}" name="Column2981"/>
    <tableColumn id="3001" xr3:uid="{04CFA3C6-2F70-45BC-A25D-303F05127A19}" name="Column2982"/>
    <tableColumn id="3002" xr3:uid="{73852CE7-8B67-410C-BF8E-3346D7946319}" name="Column2983"/>
    <tableColumn id="3003" xr3:uid="{D7ADA940-4A31-49B8-8F46-D9BFA617DA46}" name="Column2984"/>
    <tableColumn id="3004" xr3:uid="{C8FE8C0F-4E5C-401A-A78C-67B64F1F3D20}" name="Column2985"/>
    <tableColumn id="3005" xr3:uid="{341FD195-87DE-48DC-9E58-97151FC3EFEA}" name="Column2986"/>
    <tableColumn id="3006" xr3:uid="{D33E4F2F-B582-4CB6-848A-F6C7B6E1AEF0}" name="Column2987"/>
    <tableColumn id="3007" xr3:uid="{53594781-2DAB-497B-85EF-17DC322F317A}" name="Column2988"/>
    <tableColumn id="3008" xr3:uid="{EAEA7733-4A7B-470F-BB05-BB354AF08702}" name="Column2989"/>
    <tableColumn id="3009" xr3:uid="{98A62E35-AAB0-48A8-AF31-9860791FACCE}" name="Column2990"/>
    <tableColumn id="3010" xr3:uid="{142CFDD0-1736-474A-A291-2F6FF137E431}" name="Column2991"/>
    <tableColumn id="3011" xr3:uid="{EB5AB573-9696-4EC0-A68D-E34EED307143}" name="Column2992"/>
    <tableColumn id="3012" xr3:uid="{B44899E2-AB9B-4814-BC7B-3B52D06EABE5}" name="Column2993"/>
    <tableColumn id="3013" xr3:uid="{68C1875E-1F98-44DC-82C8-2D5B777E5CB1}" name="Column2994"/>
    <tableColumn id="3014" xr3:uid="{35C242FB-E6C2-4C93-8083-C92BE2CF9ECA}" name="Column2995"/>
    <tableColumn id="3015" xr3:uid="{800E62C8-FF40-4D03-AC07-CF2F3520DAFE}" name="Column2996"/>
    <tableColumn id="3016" xr3:uid="{4CAF6348-DB69-4455-B89A-DFD6001253BB}" name="Column2997"/>
    <tableColumn id="3017" xr3:uid="{23A6EDC1-9562-431A-8E36-1790C8D9E533}" name="Column2998"/>
    <tableColumn id="3018" xr3:uid="{B5A72C51-1535-4E94-80AD-F5817CD522CF}" name="Column2999"/>
    <tableColumn id="3019" xr3:uid="{E8413DAD-F161-41FD-92E0-D77A85BB7334}" name="Column3000"/>
    <tableColumn id="3020" xr3:uid="{0B8A0451-DBC9-4D20-AD45-B68640C6D106}" name="Column3001"/>
    <tableColumn id="3021" xr3:uid="{C5E0084A-03A9-4886-BFC2-63DC5965805D}" name="Column3002"/>
    <tableColumn id="3022" xr3:uid="{81FF0363-769F-4113-828D-B6FEDC92DCCA}" name="Column3003"/>
    <tableColumn id="3023" xr3:uid="{12056BB6-9F00-4C84-95EF-34730CDDF540}" name="Column3004"/>
    <tableColumn id="3024" xr3:uid="{89B23696-C996-4986-A045-3D73A230B86F}" name="Column3005"/>
    <tableColumn id="3025" xr3:uid="{D67F6EFF-17BF-41D5-BE9C-252C8A688200}" name="Column3006"/>
    <tableColumn id="3026" xr3:uid="{A3407A11-9FB4-4369-B093-E260E4D9F6E5}" name="Column3007"/>
    <tableColumn id="3027" xr3:uid="{3A86AF9E-8DAD-4E3C-8C5A-114BE095651D}" name="Column3008"/>
    <tableColumn id="3028" xr3:uid="{4B3CCDC5-1B43-4AD1-A47D-16E68AA37794}" name="Column3009"/>
    <tableColumn id="3029" xr3:uid="{C821AEE4-0B5B-49EB-8242-BED82D7A9D6E}" name="Column3010"/>
    <tableColumn id="3030" xr3:uid="{17DD76D3-D4E0-45E9-8DE3-694D6014DB03}" name="Column3011"/>
    <tableColumn id="3031" xr3:uid="{8B4C651A-194D-468C-8F6E-5E47771CB55F}" name="Column3012"/>
    <tableColumn id="3032" xr3:uid="{42D06B6A-A5B6-4709-9D45-F80F09FD5463}" name="Column3013"/>
    <tableColumn id="3033" xr3:uid="{5F22E979-C5EF-498E-8169-3DF68F29F6C5}" name="Column3014"/>
    <tableColumn id="3034" xr3:uid="{E4C725F7-6BB3-411C-803E-5BF8704B7080}" name="Column3015"/>
    <tableColumn id="3035" xr3:uid="{4CEAAD83-CB4E-4F8C-9FF0-AEA4727A3CB3}" name="Column3016"/>
    <tableColumn id="3036" xr3:uid="{06D3F9AD-253F-4B27-9F0E-0A0932988DBB}" name="Column3017"/>
    <tableColumn id="3037" xr3:uid="{765050D4-8D00-452A-9790-90818E7F1224}" name="Column3018"/>
    <tableColumn id="3038" xr3:uid="{CDBACA70-48A3-4308-AADB-B80C659B63DD}" name="Column3019"/>
    <tableColumn id="3039" xr3:uid="{3A308E1B-9F46-4CB4-B2EF-8EE5817D9E29}" name="Column3020"/>
    <tableColumn id="3040" xr3:uid="{AACEB915-651C-4287-B61C-24D7183521B6}" name="Column3021"/>
    <tableColumn id="3041" xr3:uid="{561AA392-7813-4FAD-9285-A98D47058D53}" name="Column3022"/>
    <tableColumn id="3042" xr3:uid="{B1910C93-5C9D-46F5-A856-11ABB0591B1C}" name="Column3023"/>
    <tableColumn id="3043" xr3:uid="{F7C7805C-2EAC-413D-ACB4-5F56E1B77281}" name="Column3024"/>
    <tableColumn id="3044" xr3:uid="{1A9BB4AB-B6B4-4102-858D-A9AC1E6E24DD}" name="Column3025"/>
    <tableColumn id="3045" xr3:uid="{59E086D4-86B2-4F8A-9F5E-0EC3AC39FCB2}" name="Column3026"/>
    <tableColumn id="3046" xr3:uid="{AE5D4008-D83C-4B76-9846-26532531098A}" name="Column3027"/>
    <tableColumn id="3047" xr3:uid="{605B7DFB-E66A-460A-B93E-42794CC9CFE8}" name="Column3028"/>
    <tableColumn id="3048" xr3:uid="{FF0BDEA7-EA24-404E-AAB5-E5E3A059A8A4}" name="Column3029"/>
    <tableColumn id="3049" xr3:uid="{28767C35-1F25-486F-8EC6-0D556643A4FE}" name="Column3030"/>
    <tableColumn id="3050" xr3:uid="{BC8106CD-DEBF-4E1A-910E-F751564867D5}" name="Column3031"/>
    <tableColumn id="3051" xr3:uid="{2A78D033-A7B8-492D-A3D7-6CC061A75D35}" name="Column3032"/>
    <tableColumn id="3052" xr3:uid="{FE1C464D-E2BC-469D-A691-AE7D631DD6B0}" name="Column3033"/>
    <tableColumn id="3053" xr3:uid="{FA951BD1-ABAC-4FC1-B171-D73D66A9F9D5}" name="Column3034"/>
    <tableColumn id="3054" xr3:uid="{1D3058D9-B15C-484D-B17D-F22D8BABCBE3}" name="Column3035"/>
    <tableColumn id="3055" xr3:uid="{F63EA073-8F48-44CD-BC3C-9346078AB8D1}" name="Column3036"/>
    <tableColumn id="3056" xr3:uid="{46A6E826-8E57-489B-9B8F-31A681F0DC12}" name="Column3037"/>
    <tableColumn id="3057" xr3:uid="{BEF1AA29-9C64-4077-98AF-5439CE491ABE}" name="Column3038"/>
    <tableColumn id="3058" xr3:uid="{9050D8F1-24F6-4B6E-B3CD-6321F4DF1B03}" name="Column3039"/>
    <tableColumn id="3059" xr3:uid="{E252C9F6-CAC0-45DB-9D06-E42820BF9C5C}" name="Column3040"/>
    <tableColumn id="3060" xr3:uid="{98014FF2-CD75-4CC7-8F00-4F279C99F61F}" name="Column3041"/>
    <tableColumn id="3061" xr3:uid="{2FDC7BEC-15D9-4AB3-A693-95890A9510AA}" name="Column3042"/>
    <tableColumn id="3062" xr3:uid="{C58358CA-E79F-461C-824A-B3A23D799DED}" name="Column3043"/>
    <tableColumn id="3063" xr3:uid="{49EAFA44-BD06-4BCF-B036-473B6044E78D}" name="Column3044"/>
    <tableColumn id="3064" xr3:uid="{FECC6607-7DC5-4FAC-89F4-5331D7C135ED}" name="Column3045"/>
    <tableColumn id="3065" xr3:uid="{74DD9A89-5446-4267-818F-ABBC8AEA3C9B}" name="Column3046"/>
    <tableColumn id="3066" xr3:uid="{9AEA25BA-0692-4D81-8D35-5B975E8C231F}" name="Column3047"/>
    <tableColumn id="3067" xr3:uid="{910A12BF-8812-477B-A685-141A3B9ECB6A}" name="Column3048"/>
    <tableColumn id="3068" xr3:uid="{D0FF8A46-063F-488F-8F78-56AE447BD04F}" name="Column3049"/>
    <tableColumn id="3069" xr3:uid="{A6437408-8A17-476F-B008-3B5362088F89}" name="Column3050"/>
    <tableColumn id="3070" xr3:uid="{27812BD2-4912-45C6-83B5-40498BAA99F8}" name="Column3051"/>
    <tableColumn id="3071" xr3:uid="{8EF99920-6BB6-47CC-8627-FD1AF1CA152E}" name="Column3052"/>
    <tableColumn id="3072" xr3:uid="{D98ABD89-4068-460D-A116-09955052BD25}" name="Column3053"/>
    <tableColumn id="3073" xr3:uid="{788755DB-7F24-454C-8993-5BF90BE79033}" name="Column3054"/>
    <tableColumn id="3074" xr3:uid="{873B4AAB-2ACE-404A-8095-B0501783AB55}" name="Column3055"/>
    <tableColumn id="3075" xr3:uid="{19904432-E764-44BF-A2B4-08D21B905C96}" name="Column3056"/>
    <tableColumn id="3076" xr3:uid="{A27CC7B1-299E-4E8B-AB4D-73F7745B9468}" name="Column3057"/>
    <tableColumn id="3077" xr3:uid="{AC315607-7091-4BB0-8048-D43E3D48A918}" name="Column3058"/>
    <tableColumn id="3078" xr3:uid="{97D4A5A8-3148-4C2B-855A-2ECE2F332C62}" name="Column3059"/>
    <tableColumn id="3079" xr3:uid="{AE7CB6C9-0FBD-48BE-AF0B-A14C1697A460}" name="Column3060"/>
    <tableColumn id="3080" xr3:uid="{B79FB94A-8AAF-443B-8FB8-2F6F84BC096C}" name="Column3061"/>
    <tableColumn id="3081" xr3:uid="{DE621DCB-9ED8-444B-A888-A0D0EC1CE968}" name="Column3062"/>
    <tableColumn id="3082" xr3:uid="{767C4693-0948-43B5-997E-64F6BF691F57}" name="Column3063"/>
    <tableColumn id="3083" xr3:uid="{4B225DDA-D50C-4CEB-9432-4C099DB58443}" name="Column3064"/>
    <tableColumn id="3084" xr3:uid="{6F9ED4A7-A726-45E1-8A1D-97BEED0C744D}" name="Column3065"/>
    <tableColumn id="3085" xr3:uid="{5658AE0C-F5EB-48A8-918E-E689EE0AE77D}" name="Column3066"/>
    <tableColumn id="3086" xr3:uid="{4DCCFE6A-C563-4339-9DE5-40B22352D457}" name="Column3067"/>
    <tableColumn id="3087" xr3:uid="{57ADC0C8-54CD-4EEE-8551-7F5D9F974836}" name="Column3068"/>
    <tableColumn id="3088" xr3:uid="{8D4DC39D-E094-403D-B056-DC75BE3C6073}" name="Column3069"/>
    <tableColumn id="3089" xr3:uid="{143E67DE-D135-4314-8780-162D92A352AA}" name="Column3070"/>
    <tableColumn id="3090" xr3:uid="{1ED7FF9C-6F97-43D1-8754-D33C020AABBB}" name="Column3071"/>
    <tableColumn id="3091" xr3:uid="{D2A37D8E-ADCA-447D-B868-74D8AA780AE9}" name="Column3072"/>
    <tableColumn id="3092" xr3:uid="{3D2073D5-FBE3-40DC-93FC-35FAE6B8E1D9}" name="Column3073"/>
    <tableColumn id="3093" xr3:uid="{B74E7150-1514-45EC-886B-3B1A1A7D64B7}" name="Column3074"/>
    <tableColumn id="3094" xr3:uid="{AD300D8F-62DF-48F4-8C51-C7AE8503AE98}" name="Column3075"/>
    <tableColumn id="3095" xr3:uid="{2D49A7D7-94AB-412A-B9B0-CFDE23835D43}" name="Column3076"/>
    <tableColumn id="3096" xr3:uid="{332CC8B2-00D8-4FCE-9C21-4FE3D39D0464}" name="Column3077"/>
    <tableColumn id="3097" xr3:uid="{E1CAE9F2-7FBC-408A-89E6-7FB47D20F4D0}" name="Column3078"/>
    <tableColumn id="3098" xr3:uid="{AE03C25E-5133-4396-A44A-58228C461FF1}" name="Column3079"/>
    <tableColumn id="3099" xr3:uid="{81FB07A0-764A-450C-9BD0-A67CA04B9D5A}" name="Column3080"/>
    <tableColumn id="3100" xr3:uid="{C691B445-377A-43F8-81A3-CD8F65505BD0}" name="Column3081"/>
    <tableColumn id="3101" xr3:uid="{A40B9912-4D34-477F-A2B5-EA605AC7D7CD}" name="Column3082"/>
    <tableColumn id="3102" xr3:uid="{F4BAF337-BB7C-4344-BE51-FF643732C928}" name="Column3083"/>
    <tableColumn id="3103" xr3:uid="{A6FCCC8B-68AF-43EC-92EB-228E86F56467}" name="Column3084"/>
    <tableColumn id="3104" xr3:uid="{888F82E9-748E-40ED-A001-5126628B1896}" name="Column3085"/>
    <tableColumn id="3105" xr3:uid="{1ADF3B38-6F8D-45A1-A79B-A644851A4617}" name="Column3086"/>
    <tableColumn id="3106" xr3:uid="{5943447E-E304-4B33-A0A6-1B2B47708D88}" name="Column3087"/>
    <tableColumn id="3107" xr3:uid="{99E167E5-BD7D-4841-BC38-00F69883F703}" name="Column3088"/>
    <tableColumn id="3108" xr3:uid="{01724B3F-7D86-400D-A569-840616E6523D}" name="Column3089"/>
    <tableColumn id="3109" xr3:uid="{B5E26634-AFDA-4DEA-89E8-2DA94A741AB3}" name="Column3090"/>
    <tableColumn id="3110" xr3:uid="{37AE0AC9-76DF-417B-ACD1-C8F78B2B3124}" name="Column3091"/>
    <tableColumn id="3111" xr3:uid="{13548824-B03E-40B8-8CAF-BA786812F273}" name="Column3092"/>
    <tableColumn id="3112" xr3:uid="{B9004F57-F349-4EB9-BB1E-BE14FFF0ADED}" name="Column3093"/>
    <tableColumn id="3113" xr3:uid="{A68C3EA7-4F4A-4C18-9BFB-C619D58BDC97}" name="Column3094"/>
    <tableColumn id="3114" xr3:uid="{DA0AFC75-3A68-4F04-8816-24FC866DA994}" name="Column3095"/>
    <tableColumn id="3115" xr3:uid="{97D6A777-BB65-4F90-BB09-257FBA9C8EB6}" name="Column3096"/>
    <tableColumn id="3116" xr3:uid="{DCA3EB5D-C63E-465E-A89C-A602C221A446}" name="Column3097"/>
    <tableColumn id="3117" xr3:uid="{5DFD958C-DCDC-493E-97EA-0C68C07DC098}" name="Column3098"/>
    <tableColumn id="3118" xr3:uid="{61606A90-948F-4371-A23A-D1FD42942506}" name="Column3099"/>
    <tableColumn id="3119" xr3:uid="{30253F1C-4762-409C-A9C6-3FEA8FE07775}" name="Column3100"/>
    <tableColumn id="3120" xr3:uid="{708F8ED6-4A25-4F3C-9043-0CCA03641669}" name="Column3101"/>
    <tableColumn id="3121" xr3:uid="{E59246DC-4359-4A0D-B0C0-D50CEC71A71F}" name="Column3102"/>
    <tableColumn id="3122" xr3:uid="{EEFF30EC-B5B4-4DCE-93AC-D2CCAC72ABE9}" name="Column3103"/>
    <tableColumn id="3123" xr3:uid="{9B1589B8-19D3-4A1D-9188-8F98DC3EB093}" name="Column3104"/>
    <tableColumn id="3124" xr3:uid="{B4230E99-065A-44E9-8570-46E8EC10FBC7}" name="Column3105"/>
    <tableColumn id="3125" xr3:uid="{4D69CAB2-5F7C-4CBF-93C5-44B91C1F2FC6}" name="Column3106"/>
    <tableColumn id="3126" xr3:uid="{C7551A0E-0208-4B42-AD77-37FFD2510E7F}" name="Column3107"/>
    <tableColumn id="3127" xr3:uid="{5BE71AA7-C24A-4893-86D5-DA256051D0C9}" name="Column3108"/>
    <tableColumn id="3128" xr3:uid="{5A7BDDFB-8662-4E47-8C7A-1B3B8B47B2ED}" name="Column3109"/>
    <tableColumn id="3129" xr3:uid="{FABC7E8B-F31B-4CBF-A7F1-5591CC1DA895}" name="Column3110"/>
    <tableColumn id="3130" xr3:uid="{63FA4069-A61F-45E3-8336-A10109A07F55}" name="Column3111"/>
    <tableColumn id="3131" xr3:uid="{F47A12CE-D505-4607-AFE4-40A9968BA486}" name="Column3112"/>
    <tableColumn id="3132" xr3:uid="{7A876442-2AFD-4AE2-A158-1DE7890B3C0B}" name="Column3113"/>
    <tableColumn id="3133" xr3:uid="{1EFDBFC7-178D-4788-AAFA-490CAD05A5B6}" name="Column3114"/>
    <tableColumn id="3134" xr3:uid="{A23B5A92-5CFD-4958-8DDD-691C1050C98A}" name="Column3115"/>
    <tableColumn id="3135" xr3:uid="{756325B4-C365-448A-A8F8-220231BF6B51}" name="Column3116"/>
    <tableColumn id="3136" xr3:uid="{1B7FDDAC-38C5-4E4C-9A95-F5C603A4C349}" name="Column3117"/>
    <tableColumn id="3137" xr3:uid="{CB52D723-64BE-430B-8A7A-B1B3DF3CFBEA}" name="Column3118"/>
    <tableColumn id="3138" xr3:uid="{AF934FE4-B843-4044-9361-3A77DF6B6696}" name="Column3119"/>
    <tableColumn id="3139" xr3:uid="{EF3AA20C-FF01-46B0-A15A-340E44EE020F}" name="Column3120"/>
    <tableColumn id="3140" xr3:uid="{B69614C9-C6A7-4946-8695-2FA79FBA92FB}" name="Column3121"/>
    <tableColumn id="3141" xr3:uid="{8FE3EA7F-721E-4A2A-B635-C294E30C74AD}" name="Column3122"/>
    <tableColumn id="3142" xr3:uid="{1C9782EF-F3AD-4ECE-A801-3348144FDC8F}" name="Column3123"/>
    <tableColumn id="3143" xr3:uid="{7D8D9FD6-02B7-4885-A70A-9E158C7F46BD}" name="Column3124"/>
    <tableColumn id="3144" xr3:uid="{286D6D00-B151-4D51-90FE-9638C0AF6293}" name="Column3125"/>
    <tableColumn id="3145" xr3:uid="{A88225D5-4E98-460E-972E-F20B24326B71}" name="Column3126"/>
    <tableColumn id="3146" xr3:uid="{DC67EFF4-615F-4A90-8B18-0003E64B61F5}" name="Column3127"/>
    <tableColumn id="3147" xr3:uid="{BB1E7BFB-B41E-4786-AE77-137123363508}" name="Column3128"/>
    <tableColumn id="3148" xr3:uid="{269490C7-8304-4DF3-BCAB-995ECD8F8E5B}" name="Column3129"/>
    <tableColumn id="3149" xr3:uid="{19D287E3-75F4-469D-835B-23EFB8F9897D}" name="Column3130"/>
    <tableColumn id="3150" xr3:uid="{7BC9858F-5729-4510-82E3-933FC5090754}" name="Column3131"/>
    <tableColumn id="3151" xr3:uid="{41D066C7-A683-4885-B53F-1994FBD33A9B}" name="Column3132"/>
    <tableColumn id="3152" xr3:uid="{C908BE5A-2179-4FC9-923A-9214D35C6ACE}" name="Column3133"/>
    <tableColumn id="3153" xr3:uid="{D17FC6DE-2F85-4D02-A4F8-F979C33F1946}" name="Column3134"/>
    <tableColumn id="3154" xr3:uid="{476E0650-3517-46A5-A849-8BACF1F50490}" name="Column3135"/>
    <tableColumn id="3155" xr3:uid="{59821CA5-26DB-46AE-A04F-DB0E85B9EF08}" name="Column3136"/>
    <tableColumn id="3156" xr3:uid="{A761A108-01FF-47E8-B290-15599B43C994}" name="Column3137"/>
    <tableColumn id="3157" xr3:uid="{E875ED4E-FBD7-4A1B-AD55-9EBB125AF4B5}" name="Column3138"/>
    <tableColumn id="3158" xr3:uid="{D72ABB02-F77B-4540-8D8B-31ECA6FA1E8A}" name="Column3139"/>
    <tableColumn id="3159" xr3:uid="{49CD9304-0CF2-44EB-9350-D8354C753603}" name="Column3140"/>
    <tableColumn id="3160" xr3:uid="{3DE8CB49-C191-4E4F-B4DD-A066646A7218}" name="Column3141"/>
    <tableColumn id="3161" xr3:uid="{597CAE6D-4820-432E-9A75-A751DE10C32C}" name="Column3142"/>
    <tableColumn id="3162" xr3:uid="{DB54C17D-C703-4875-8476-C5BFF8A8D07C}" name="Column3143"/>
    <tableColumn id="3163" xr3:uid="{B1D1CF82-DE19-4006-B5A2-382503001CFD}" name="Column3144"/>
    <tableColumn id="3164" xr3:uid="{B5A17880-AC97-4F91-8EE7-2E3406911D68}" name="Column3145"/>
    <tableColumn id="3165" xr3:uid="{55617B45-5CCE-4707-BB49-204A6B1B2864}" name="Column3146"/>
    <tableColumn id="3166" xr3:uid="{B4F542C8-0F5D-4B0D-9A48-7B56E9CDD979}" name="Column3147"/>
    <tableColumn id="3167" xr3:uid="{D300281A-8323-4E5F-83C0-85059D79561F}" name="Column3148"/>
    <tableColumn id="3168" xr3:uid="{DE809A9F-BB4C-495D-8E51-C78964C8C57F}" name="Column3149"/>
    <tableColumn id="3169" xr3:uid="{8BDF4A6E-CA46-4542-8B12-40CBF4D42CE7}" name="Column3150"/>
    <tableColumn id="3170" xr3:uid="{C1EA813B-C075-4D5F-AFD5-A8990129D4E5}" name="Column3151"/>
    <tableColumn id="3171" xr3:uid="{DF1B9210-39E6-473B-913C-656E95CF591A}" name="Column3152"/>
    <tableColumn id="3172" xr3:uid="{8D05C32F-DB7E-4B83-B39F-7730FB4BCC1C}" name="Column3153"/>
    <tableColumn id="3173" xr3:uid="{AE787EDA-3864-4986-A1AD-2C70E8068E07}" name="Column3154"/>
    <tableColumn id="3174" xr3:uid="{C029C5EC-F555-454E-BECE-308A44B79BBA}" name="Column3155"/>
    <tableColumn id="3175" xr3:uid="{BE47B430-0F57-4C9F-953D-0BB6AFB79ADD}" name="Column3156"/>
    <tableColumn id="3176" xr3:uid="{0FFA6D60-5CF5-473B-B090-FA4763C960EF}" name="Column3157"/>
    <tableColumn id="3177" xr3:uid="{BB673B16-F113-48AC-8600-42B53F06C9BF}" name="Column3158"/>
    <tableColumn id="3178" xr3:uid="{EDF4F88C-3CE5-4520-920C-7A0824FC26DA}" name="Column3159"/>
    <tableColumn id="3179" xr3:uid="{8D6BCDD6-67D0-496B-809B-8493A97CC68E}" name="Column3160"/>
    <tableColumn id="3180" xr3:uid="{9D06A8DC-7839-4DF5-9DE4-72DE1FE27501}" name="Column3161"/>
    <tableColumn id="3181" xr3:uid="{9A368E07-BBFF-4B2A-ACD3-EF02F3A01946}" name="Column3162"/>
    <tableColumn id="3182" xr3:uid="{95AC50B7-1312-441B-B3E4-604EF87FFE64}" name="Column3163"/>
    <tableColumn id="3183" xr3:uid="{2ED5173F-A981-4EDB-9D07-87CBB0E58F55}" name="Column3164"/>
    <tableColumn id="3184" xr3:uid="{E34C6AD9-BAE9-4FC0-9723-A59FBDDBE82A}" name="Column3165"/>
    <tableColumn id="3185" xr3:uid="{FD74B7CB-ECF2-4E4C-A30C-313C29AE72F0}" name="Column3166"/>
    <tableColumn id="3186" xr3:uid="{1B91A212-B94F-4112-82D9-85F1533EFDF9}" name="Column3167"/>
    <tableColumn id="3187" xr3:uid="{D66F79EF-72B2-4B4F-933E-FB71D0ACF7D1}" name="Column3168"/>
    <tableColumn id="3188" xr3:uid="{2D9B8084-B622-4BAA-A074-2F9125BECC89}" name="Column3169"/>
    <tableColumn id="3189" xr3:uid="{B6343E78-BAFF-4DC5-AE92-60CE3905D20E}" name="Column3170"/>
    <tableColumn id="3190" xr3:uid="{0C269E4C-5156-4796-95BB-11B3243035B7}" name="Column3171"/>
    <tableColumn id="3191" xr3:uid="{8106A073-4D76-4637-BC7A-ECA4EB56E27F}" name="Column3172"/>
    <tableColumn id="3192" xr3:uid="{3DDD888A-BB24-49E2-8D07-DD4BEF005CC0}" name="Column3173"/>
    <tableColumn id="3193" xr3:uid="{7E8BF38C-F72B-4758-A092-1A273E5FBD17}" name="Column3174"/>
    <tableColumn id="3194" xr3:uid="{68FEB146-35B9-466D-AE91-972E5DB750A1}" name="Column3175"/>
    <tableColumn id="3195" xr3:uid="{E320879D-FBB9-44CF-9BB5-6738D1F8EB0F}" name="Column3176"/>
    <tableColumn id="3196" xr3:uid="{5A5A5FC2-A3CE-4A0F-95AA-F8B3BAC3DE5B}" name="Column3177"/>
    <tableColumn id="3197" xr3:uid="{6968C6D6-EE77-4921-9D7E-24E95A66876A}" name="Column3178"/>
    <tableColumn id="3198" xr3:uid="{0686E979-FE7E-4EC5-B5C0-6073EB4F870E}" name="Column3179"/>
    <tableColumn id="3199" xr3:uid="{02A77710-8915-4AE7-8902-3531A862B508}" name="Column3180"/>
    <tableColumn id="3200" xr3:uid="{9DEA70F3-4A9B-4D96-BAF5-D763C3B41C81}" name="Column3181"/>
    <tableColumn id="3201" xr3:uid="{2703C92D-F52C-4989-B3F0-6DA4ADA4D2C3}" name="Column3182"/>
    <tableColumn id="3202" xr3:uid="{8E10D3C2-5D7E-47A1-AD5F-0A55B619A88E}" name="Column3183"/>
    <tableColumn id="3203" xr3:uid="{4E2DD791-6D63-4963-A993-327B675FF0A1}" name="Column3184"/>
    <tableColumn id="3204" xr3:uid="{631B6B60-BEA0-4BD2-BA89-8539B80A1309}" name="Column3185"/>
    <tableColumn id="3205" xr3:uid="{E8CBDE12-7B80-4E00-8392-B836F2410490}" name="Column3186"/>
    <tableColumn id="3206" xr3:uid="{DC407C6B-22B8-4471-865B-2CA83CEE0705}" name="Column3187"/>
    <tableColumn id="3207" xr3:uid="{EFC90073-8D8E-4966-A84B-7A6CE7D3ECD9}" name="Column3188"/>
    <tableColumn id="3208" xr3:uid="{F5BF23D2-1961-485C-AADB-9D0133C8D5A8}" name="Column3189"/>
    <tableColumn id="3209" xr3:uid="{AA4D5F4B-6436-4159-9DA1-B180AA393634}" name="Column3190"/>
    <tableColumn id="3210" xr3:uid="{F34E4EA9-2CE7-4655-9C41-22B0E6844861}" name="Column3191"/>
    <tableColumn id="3211" xr3:uid="{CF873919-E9B6-42D7-8F80-3F85298C835A}" name="Column3192"/>
    <tableColumn id="3212" xr3:uid="{61607981-EF8E-45FC-B961-FC0288311076}" name="Column3193"/>
    <tableColumn id="3213" xr3:uid="{E6B53385-08B5-4660-BEC0-817C14861E08}" name="Column3194"/>
    <tableColumn id="3214" xr3:uid="{DCF985D3-FFBD-427D-8CE7-96184074596A}" name="Column3195"/>
    <tableColumn id="3215" xr3:uid="{AA5A8D78-E5C8-41F0-B507-3C432E4E3320}" name="Column3196"/>
    <tableColumn id="3216" xr3:uid="{7617C2A7-0A30-4576-8E7E-E577E4308825}" name="Column3197"/>
    <tableColumn id="3217" xr3:uid="{AD415939-2F7D-4A13-975F-4110B93C3373}" name="Column3198"/>
    <tableColumn id="3218" xr3:uid="{005FE395-6361-41A1-8BED-1FC596FA516C}" name="Column3199"/>
    <tableColumn id="3219" xr3:uid="{CE029721-58B3-42D0-9B80-1AC6B5B08131}" name="Column3200"/>
    <tableColumn id="3220" xr3:uid="{4F3FE956-A148-4976-B48A-4EABADE47705}" name="Column3201"/>
    <tableColumn id="3221" xr3:uid="{F741E842-E3CB-49BC-9856-CBE5589E5AE5}" name="Column3202"/>
    <tableColumn id="3222" xr3:uid="{60C7CF5F-85AC-40E4-8370-5F8CFCBAA10D}" name="Column3203"/>
    <tableColumn id="3223" xr3:uid="{276D0873-917C-40A1-BD8A-FA3BF7BDB453}" name="Column3204"/>
    <tableColumn id="3224" xr3:uid="{B0066A96-7D38-45F0-864F-CE3497682F55}" name="Column3205"/>
    <tableColumn id="3225" xr3:uid="{F3471B11-9AB4-4436-99D6-38011E22E8D2}" name="Column3206"/>
    <tableColumn id="3226" xr3:uid="{6A325295-2103-486A-93CB-CCAC98C54E46}" name="Column3207"/>
    <tableColumn id="3227" xr3:uid="{FC9201A5-D0A4-429E-86F3-8FB13B895BEF}" name="Column3208"/>
    <tableColumn id="3228" xr3:uid="{A32701D6-842A-4210-ABC5-9089AD4BE7CF}" name="Column3209"/>
    <tableColumn id="3229" xr3:uid="{4B33BE8E-B538-431C-A663-339AA3F0F3D2}" name="Column3210"/>
    <tableColumn id="3230" xr3:uid="{61049B51-9FD2-4B1E-BAB9-4A21881D9E8A}" name="Column3211"/>
    <tableColumn id="3231" xr3:uid="{3FA039CE-D27F-4003-A49A-AF42F806C106}" name="Column3212"/>
    <tableColumn id="3232" xr3:uid="{CAB74702-AF94-405B-B754-DACAC278B6EF}" name="Column3213"/>
    <tableColumn id="3233" xr3:uid="{9F52B7A0-6ADB-4F4C-954A-550C94E26BB0}" name="Column3214"/>
    <tableColumn id="3234" xr3:uid="{75350F6A-FAD5-4423-A8A5-9876270D7D9A}" name="Column3215"/>
    <tableColumn id="3235" xr3:uid="{6ACFC305-7464-4149-A348-B08A099494C2}" name="Column3216"/>
    <tableColumn id="3236" xr3:uid="{51F8C0A0-BEBB-4B2B-8CEE-54E5A6F24FD9}" name="Column3217"/>
    <tableColumn id="3237" xr3:uid="{21857418-14AE-494E-8E67-F95721B10FC8}" name="Column3218"/>
    <tableColumn id="3238" xr3:uid="{A882DCBF-BB18-4C22-90B6-68101B77C4F9}" name="Column3219"/>
    <tableColumn id="3239" xr3:uid="{5119E30D-B958-45F2-8365-AAD3B2AC13E9}" name="Column3220"/>
    <tableColumn id="3240" xr3:uid="{D6D33294-EE94-436E-903C-79E09FDC851C}" name="Column3221"/>
    <tableColumn id="3241" xr3:uid="{CD6CF041-0E5D-4638-A7A4-92344F3E5D00}" name="Column3222"/>
    <tableColumn id="3242" xr3:uid="{CF957C9B-0768-4624-BE44-E410D8C43A2D}" name="Column3223"/>
    <tableColumn id="3243" xr3:uid="{E68066F7-1C79-4EE8-8A34-6ECF1D1B9AFF}" name="Column3224"/>
    <tableColumn id="3244" xr3:uid="{DD7ED808-0509-4373-9C2A-68A7D70248AF}" name="Column3225"/>
    <tableColumn id="3245" xr3:uid="{12DDD0BF-570D-4F71-850A-2A695387E20B}" name="Column3226"/>
    <tableColumn id="3246" xr3:uid="{91B20960-B90B-4142-B3E1-D7873C8B497C}" name="Column3227"/>
    <tableColumn id="3247" xr3:uid="{599FE320-89B4-487F-AC2E-72273DE813C1}" name="Column3228"/>
    <tableColumn id="3248" xr3:uid="{DAEAD75C-0519-4CB9-B5A1-945FD9020635}" name="Column3229"/>
    <tableColumn id="3249" xr3:uid="{D1603007-FA00-40FE-94CF-C487031BB812}" name="Column3230"/>
    <tableColumn id="3250" xr3:uid="{CC7041F4-BCD6-41D7-99DF-362F7E5B3AD4}" name="Column3231"/>
    <tableColumn id="3251" xr3:uid="{66636027-F118-4607-BA58-E7967AD671AD}" name="Column3232"/>
    <tableColumn id="3252" xr3:uid="{19A0DCA2-0769-48AC-A51E-200AFBF1FC78}" name="Column3233"/>
    <tableColumn id="3253" xr3:uid="{36EC9F3A-DBBA-4D5A-939F-B18290120D22}" name="Column3234"/>
    <tableColumn id="3254" xr3:uid="{C21ED028-A6C8-4D9D-AD10-2D9C74EA8B06}" name="Column3235"/>
    <tableColumn id="3255" xr3:uid="{7D291197-63FE-41C9-82C2-837742612448}" name="Column3236"/>
    <tableColumn id="3256" xr3:uid="{C4CD9967-12DD-4B40-BD29-CCFE6164E239}" name="Column3237"/>
    <tableColumn id="3257" xr3:uid="{B018C98B-790F-44EF-A213-2659284CC3E1}" name="Column3238"/>
    <tableColumn id="3258" xr3:uid="{0A456214-F769-4704-BDFB-D42D720F8030}" name="Column3239"/>
    <tableColumn id="3259" xr3:uid="{B5FD3F01-F0CA-4870-92BF-93755D70A5BE}" name="Column3240"/>
    <tableColumn id="3260" xr3:uid="{6FDAB3B6-DE1D-405A-9A78-91BAC6AB0663}" name="Column3241"/>
    <tableColumn id="3261" xr3:uid="{C422EB4E-34BE-4DAB-AB01-038B1C1193EE}" name="Column3242"/>
    <tableColumn id="3262" xr3:uid="{2D21D62C-35A2-4B58-8794-F3920E9E0572}" name="Column3243"/>
    <tableColumn id="3263" xr3:uid="{A7A4B4DE-7B10-4535-B7E6-486A0A15B644}" name="Column3244"/>
    <tableColumn id="3264" xr3:uid="{30BA0EA2-5B5A-48C9-8E16-726889867480}" name="Column3245"/>
    <tableColumn id="3265" xr3:uid="{A3DA2206-2235-45DE-8CEA-51BE682DD270}" name="Column3246"/>
    <tableColumn id="3266" xr3:uid="{7B4199FA-E991-455F-9439-C3CD4C5A970E}" name="Column3247"/>
    <tableColumn id="3267" xr3:uid="{04F501A9-7354-4043-8A54-FE9B17E6089D}" name="Column3248"/>
    <tableColumn id="3268" xr3:uid="{6869B7F9-0542-438F-81CE-E236A9F7A102}" name="Column3249"/>
    <tableColumn id="3269" xr3:uid="{3EB5B183-C18A-49D8-B011-1C2C61985BAA}" name="Column3250"/>
    <tableColumn id="3270" xr3:uid="{1784512F-A46A-42DF-BC69-97FE8A19C77B}" name="Column3251"/>
    <tableColumn id="3271" xr3:uid="{99FC35CE-A843-4664-A55A-7D2312524AD5}" name="Column3252"/>
    <tableColumn id="3272" xr3:uid="{A0E6C692-CB7A-4FD9-A9B8-0517C400A31C}" name="Column3253"/>
    <tableColumn id="3273" xr3:uid="{A46F67C6-23E4-4041-A804-375C80470729}" name="Column3254"/>
    <tableColumn id="3274" xr3:uid="{EAFAD650-3F0A-483F-9F7F-8AB4B74792D3}" name="Column3255"/>
    <tableColumn id="3275" xr3:uid="{73CEBBC0-D668-4B42-A29B-7D867C500667}" name="Column3256"/>
    <tableColumn id="3276" xr3:uid="{1FC8A943-D769-4C16-B730-FD656BFDCD72}" name="Column3257"/>
    <tableColumn id="3277" xr3:uid="{AA4B7974-9A19-4013-9615-5F918A9B799C}" name="Column3258"/>
    <tableColumn id="3278" xr3:uid="{CCC34447-E3A2-462F-95DD-A00734EB8D97}" name="Column3259"/>
    <tableColumn id="3279" xr3:uid="{07E48733-BFE2-4F50-A610-33E78958AA27}" name="Column3260"/>
    <tableColumn id="3280" xr3:uid="{DED76777-F889-4DB2-8F46-ECED3F1F8729}" name="Column3261"/>
    <tableColumn id="3281" xr3:uid="{4538F016-DF0D-433C-BC1E-FE571338448D}" name="Column3262"/>
    <tableColumn id="3282" xr3:uid="{B1B1A3EB-AEC0-4278-83D1-7A565341728B}" name="Column3263"/>
    <tableColumn id="3283" xr3:uid="{AC086821-D159-4C1C-8330-5625843AC77F}" name="Column3264"/>
    <tableColumn id="3284" xr3:uid="{827A840D-7D20-4C01-A03A-F61F4BFFEEC9}" name="Column3265"/>
    <tableColumn id="3285" xr3:uid="{600DEA4C-C878-4B87-AC64-9BE164C5D98F}" name="Column3266"/>
    <tableColumn id="3286" xr3:uid="{C2B8F1B0-1187-4222-AD9B-5B396FEB534D}" name="Column3267"/>
    <tableColumn id="3287" xr3:uid="{45562A80-AC10-446F-B453-F578FF78BA48}" name="Column3268"/>
    <tableColumn id="3288" xr3:uid="{0D5F48EB-BF85-4DBA-B430-D524C43E7733}" name="Column3269"/>
    <tableColumn id="3289" xr3:uid="{15D23D52-09B9-43AA-A278-9087AB374035}" name="Column3270"/>
    <tableColumn id="3290" xr3:uid="{61FA6C09-FFBF-42B2-A5DC-13ABCCD594C9}" name="Column3271"/>
    <tableColumn id="3291" xr3:uid="{FA25DF72-530B-4F55-BAA6-43AA4C941AE1}" name="Column3272"/>
    <tableColumn id="3292" xr3:uid="{0D550C6E-B91D-42B7-8395-2195F354E821}" name="Column3273"/>
    <tableColumn id="3293" xr3:uid="{85331AD7-0891-4F89-838C-AB0ACEC0B6D2}" name="Column3274"/>
    <tableColumn id="3294" xr3:uid="{146D8314-E598-4D58-AE91-9A1C28FE45FE}" name="Column3275"/>
    <tableColumn id="3295" xr3:uid="{8962481C-E19D-4F8D-968F-3E4E68D75C80}" name="Column3276"/>
    <tableColumn id="3296" xr3:uid="{A002C08A-F4B9-4439-824D-9710BB0FC87D}" name="Column3277"/>
    <tableColumn id="3297" xr3:uid="{DA4E8B0A-3313-45FA-9E9F-AD5421492097}" name="Column3278"/>
    <tableColumn id="3298" xr3:uid="{A69F5A46-2BAB-4542-B419-041AB1CB5C10}" name="Column3279"/>
    <tableColumn id="3299" xr3:uid="{BAB10A34-FEB4-4416-96EF-940B6401D9F3}" name="Column3280"/>
    <tableColumn id="3300" xr3:uid="{7B707BE7-5B45-46EF-A0CD-9DF1D51C7948}" name="Column3281"/>
    <tableColumn id="3301" xr3:uid="{6EAD9285-C853-475C-82C9-F3599F92C7D9}" name="Column3282"/>
    <tableColumn id="3302" xr3:uid="{161695A3-F6F2-4A20-B7C7-826C7A6EAC9C}" name="Column3283"/>
    <tableColumn id="3303" xr3:uid="{180E8EAA-E69A-4453-8AE7-8F3168B379CE}" name="Column3284"/>
    <tableColumn id="3304" xr3:uid="{7039D04F-34AE-4834-A99B-62F02AA48335}" name="Column3285"/>
    <tableColumn id="3305" xr3:uid="{77CA8A96-F526-4F02-9CC4-459026141CAB}" name="Column3286"/>
    <tableColumn id="3306" xr3:uid="{1F2B10F6-3ED4-4CDE-A1A0-DBAF4B0E98A3}" name="Column3287"/>
    <tableColumn id="3307" xr3:uid="{59428BBF-3738-402C-8A60-76D1C2C65A8C}" name="Column3288"/>
    <tableColumn id="3308" xr3:uid="{9CEA891C-E581-4F1B-BF80-E1F3FA87E10B}" name="Column3289"/>
    <tableColumn id="3309" xr3:uid="{0ABA9992-5A46-497D-9A90-F959C4CE0A8C}" name="Column3290"/>
    <tableColumn id="3310" xr3:uid="{D83C6E4C-E020-4D1D-98CD-121CAC60457E}" name="Column3291"/>
    <tableColumn id="3311" xr3:uid="{E3F65EFC-4E5F-4562-82D3-6EF0B3829A68}" name="Column3292"/>
    <tableColumn id="3312" xr3:uid="{71D0DD55-3248-42D2-AE41-B00212DDD29B}" name="Column3293"/>
    <tableColumn id="3313" xr3:uid="{8D1B57EB-90E5-436C-B395-9FA5DB12BB59}" name="Column3294"/>
    <tableColumn id="3314" xr3:uid="{259B4DA8-C28E-4705-AD85-2803C022C08D}" name="Column3295"/>
    <tableColumn id="3315" xr3:uid="{054B0391-E751-4483-AA6D-5D549A40C313}" name="Column3296"/>
    <tableColumn id="3316" xr3:uid="{6DEA09F9-CDAC-4CAD-8CE5-A5655626D5DC}" name="Column3297"/>
    <tableColumn id="3317" xr3:uid="{832530D6-7E21-49EB-AAAD-51BE1232548F}" name="Column3298"/>
    <tableColumn id="3318" xr3:uid="{AC9F6219-9B1D-4578-A624-AAE295EB1B72}" name="Column3299"/>
    <tableColumn id="3319" xr3:uid="{F5CAC111-9A05-4184-8681-47B72571357A}" name="Column3300"/>
    <tableColumn id="3320" xr3:uid="{49F91E93-1303-452B-BF25-0BB3AB466EB7}" name="Column3301"/>
    <tableColumn id="3321" xr3:uid="{945735FE-525C-4229-9B16-EA0B530E8656}" name="Column3302"/>
    <tableColumn id="3322" xr3:uid="{DF56B32F-3008-4BD4-BE99-8F89BC280805}" name="Column3303"/>
    <tableColumn id="3323" xr3:uid="{BCC64C36-A815-48A4-BDC2-F6AAD67EDD8C}" name="Column3304"/>
    <tableColumn id="3324" xr3:uid="{EFE39E75-3662-4448-BEB6-623B781EA636}" name="Column3305"/>
    <tableColumn id="3325" xr3:uid="{39249389-1993-4897-AFBF-73D61EB1AAE4}" name="Column3306"/>
    <tableColumn id="3326" xr3:uid="{93A9BF64-CE92-4221-AE4E-836A5716AC7C}" name="Column3307"/>
    <tableColumn id="3327" xr3:uid="{791E2400-4A43-4D6D-A99D-02B49DE1B320}" name="Column3308"/>
    <tableColumn id="3328" xr3:uid="{5303698D-1B08-48C7-82E3-D0B0EA7D30BD}" name="Column3309"/>
    <tableColumn id="3329" xr3:uid="{DA5BCE3D-7EDE-445A-9003-16BCFBBE7DD0}" name="Column3310"/>
    <tableColumn id="3330" xr3:uid="{276C901A-9D6A-4425-A2E7-7762C3F93E21}" name="Column3311"/>
    <tableColumn id="3331" xr3:uid="{3D38A072-AC6A-4B1E-A2C3-3914FF91D849}" name="Column3312"/>
    <tableColumn id="3332" xr3:uid="{3042B12D-5ACA-40AC-A202-F805DC336107}" name="Column3313"/>
    <tableColumn id="3333" xr3:uid="{DDF5A393-1139-45DF-BC9A-DBF2E7251F12}" name="Column3314"/>
    <tableColumn id="3334" xr3:uid="{E5DD0569-5C69-424B-A7A6-6D4F42FE520E}" name="Column3315"/>
    <tableColumn id="3335" xr3:uid="{457568F1-16BB-4248-8244-F74C521F8FD8}" name="Column3316"/>
    <tableColumn id="3336" xr3:uid="{63781E51-CA80-4E14-BE53-07AE7F5613FF}" name="Column3317"/>
    <tableColumn id="3337" xr3:uid="{DD08C876-4CB1-4E2D-8FB0-5D3962103E81}" name="Column3318"/>
    <tableColumn id="3338" xr3:uid="{96E16F6D-DCF3-4A92-BAA3-B65E75715821}" name="Column3319"/>
    <tableColumn id="3339" xr3:uid="{5E22187C-FFFC-4320-9F39-D2F9C9BE91CA}" name="Column3320"/>
    <tableColumn id="3340" xr3:uid="{04684BDB-2289-443C-ACA6-9BFC9093A235}" name="Column3321"/>
    <tableColumn id="3341" xr3:uid="{F00FAB4E-6F06-41B7-8E1B-8762A71A029F}" name="Column3322"/>
    <tableColumn id="3342" xr3:uid="{BF23CE1B-F15A-4899-88E5-1E6BA274D00D}" name="Column3323"/>
    <tableColumn id="3343" xr3:uid="{F69DE260-4739-4333-95B8-A43DEEE91E42}" name="Column3324"/>
    <tableColumn id="3344" xr3:uid="{AED9E6F3-F3F4-4964-9A69-45762C253513}" name="Column3325"/>
    <tableColumn id="3345" xr3:uid="{78685E01-4935-44E2-91F4-D8506E62FB79}" name="Column3326"/>
    <tableColumn id="3346" xr3:uid="{70216E8C-1431-4599-A005-B9513B3A5BC7}" name="Column3327"/>
    <tableColumn id="3347" xr3:uid="{BF2CDAF7-40CB-4A59-ABC5-029B4BD59C0B}" name="Column3328"/>
    <tableColumn id="3348" xr3:uid="{68127E60-9E9B-4782-9295-65DC9F538702}" name="Column3329"/>
    <tableColumn id="3349" xr3:uid="{7A0AC884-4CDA-4F75-9153-97CB4368F49E}" name="Column3330"/>
    <tableColumn id="3350" xr3:uid="{8B5B5586-DEE8-4B98-8EAC-2AB5FC0C01A1}" name="Column3331"/>
    <tableColumn id="3351" xr3:uid="{54AD8BBD-2773-407A-98DA-1A8C2EB33DA2}" name="Column3332"/>
    <tableColumn id="3352" xr3:uid="{FEFAA99F-AABF-437C-BFFE-43D35F22E59B}" name="Column3333"/>
    <tableColumn id="3353" xr3:uid="{1BB9A6BE-B2A2-4299-951A-3A7D624232A8}" name="Column3334"/>
    <tableColumn id="3354" xr3:uid="{4C7BD035-9731-4A31-81E0-171167D4EA44}" name="Column3335"/>
    <tableColumn id="3355" xr3:uid="{B9A4B124-1A57-4EEC-8D3A-833024B9AF97}" name="Column3336"/>
    <tableColumn id="3356" xr3:uid="{720ED846-F343-419B-A9E7-190D430756C8}" name="Column3337"/>
    <tableColumn id="3357" xr3:uid="{2CAFE966-DB92-4322-BDDD-923E3813EA1E}" name="Column3338"/>
    <tableColumn id="3358" xr3:uid="{8EBF54C3-1AA9-4D66-9B06-54AAF9729D7A}" name="Column3339"/>
    <tableColumn id="3359" xr3:uid="{7DE1D824-E0FE-48F6-BD52-DAF051E48E37}" name="Column3340"/>
    <tableColumn id="3360" xr3:uid="{6B062050-B8E6-4352-922D-BE9B3C4CFDA1}" name="Column3341"/>
    <tableColumn id="3361" xr3:uid="{893C793F-19F2-4837-9BE3-11ED7F66D7CC}" name="Column3342"/>
    <tableColumn id="3362" xr3:uid="{9526D784-35ED-4931-BD05-19071988DFB3}" name="Column3343"/>
    <tableColumn id="3363" xr3:uid="{E373029F-08CB-468B-882C-DC980D0646EA}" name="Column3344"/>
    <tableColumn id="3364" xr3:uid="{E59B9609-D7BD-4417-8514-226F9F8DAADF}" name="Column3345"/>
    <tableColumn id="3365" xr3:uid="{8BA74299-B08B-48E0-947B-D4D3F25E5989}" name="Column3346"/>
    <tableColumn id="3366" xr3:uid="{A85A7480-B491-4A9A-A181-07F05A29DB41}" name="Column3347"/>
    <tableColumn id="3367" xr3:uid="{03D61C22-0043-48C3-A9C8-6726E7EB7EFB}" name="Column3348"/>
    <tableColumn id="3368" xr3:uid="{771D8EE0-3753-4633-AF6C-17297DD65951}" name="Column3349"/>
    <tableColumn id="3369" xr3:uid="{40025203-C8DC-418C-954C-E743A201866C}" name="Column3350"/>
    <tableColumn id="3370" xr3:uid="{6CBD8C17-4D19-4460-98DB-A9152D6698E8}" name="Column3351"/>
    <tableColumn id="3371" xr3:uid="{7D99D874-180E-40C8-9CA0-40E95FAF6BB9}" name="Column3352"/>
    <tableColumn id="3372" xr3:uid="{9D45E682-1615-4B88-8E52-6B462272C0B1}" name="Column3353"/>
    <tableColumn id="3373" xr3:uid="{E7FA2C90-38C7-4B70-867F-67897022AF2A}" name="Column3354"/>
    <tableColumn id="3374" xr3:uid="{75606087-FFE7-4A4E-8384-E7D6A559724D}" name="Column3355"/>
    <tableColumn id="3375" xr3:uid="{4BA870AA-6762-4E78-93D5-D124E49D6EBE}" name="Column3356"/>
    <tableColumn id="3376" xr3:uid="{5AC5B07D-BDE4-410C-8F94-37F559EC646D}" name="Column3357"/>
    <tableColumn id="3377" xr3:uid="{084CDFCD-C092-4A77-AC9A-3C1C14C9B33D}" name="Column3358"/>
    <tableColumn id="3378" xr3:uid="{65658A21-50DD-4D8F-AD0F-E782092B4D80}" name="Column3359"/>
    <tableColumn id="3379" xr3:uid="{3B325A59-D681-428A-AD8F-6DB9A9A11ABF}" name="Column3360"/>
    <tableColumn id="3380" xr3:uid="{38DE5FCA-25DD-4487-A8A7-8A0C61AEA5B0}" name="Column3361"/>
    <tableColumn id="3381" xr3:uid="{19A47F36-7837-417A-96FA-314B214C5609}" name="Column3362"/>
    <tableColumn id="3382" xr3:uid="{2E378F82-844F-4E0D-AFB1-452756CA5D2C}" name="Column3363"/>
    <tableColumn id="3383" xr3:uid="{2CF46F81-D98F-4F07-ABC4-74F7D6F83E00}" name="Column3364"/>
    <tableColumn id="3384" xr3:uid="{D65C1B80-126F-4A22-982F-7DA2A5DCB16A}" name="Column3365"/>
    <tableColumn id="3385" xr3:uid="{AC455715-88EA-43D3-9ACF-890086FEC510}" name="Column3366"/>
    <tableColumn id="3386" xr3:uid="{0A954AE4-83F7-4125-8A84-804A4AD530BF}" name="Column3367"/>
    <tableColumn id="3387" xr3:uid="{0CD9FDA6-0B1B-46C8-9BFF-5F039D829E1D}" name="Column3368"/>
    <tableColumn id="3388" xr3:uid="{71B48618-D312-40A6-9568-D94FA20A99E2}" name="Column3369"/>
    <tableColumn id="3389" xr3:uid="{89387B78-7858-450B-9EE4-D63AE5BE2F20}" name="Column3370"/>
    <tableColumn id="3390" xr3:uid="{9F6DF6D7-4E70-4560-BF82-016991C14021}" name="Column3371"/>
    <tableColumn id="3391" xr3:uid="{14B78456-CFBD-45E6-BE20-D6B8F5F56AED}" name="Column3372"/>
    <tableColumn id="3392" xr3:uid="{80534E97-B8BF-425F-99AA-EE9754869AF6}" name="Column3373"/>
    <tableColumn id="3393" xr3:uid="{FEE3772D-E984-47F4-9CAA-C2EF22C53710}" name="Column3374"/>
    <tableColumn id="3394" xr3:uid="{D750D197-35C2-49A2-AA53-3ED26166E881}" name="Column3375"/>
    <tableColumn id="3395" xr3:uid="{C853A063-9625-4EC1-8AD7-7DCA32DD5F33}" name="Column3376"/>
    <tableColumn id="3396" xr3:uid="{0277E60B-20F9-4750-AE6F-48327CEEE7F4}" name="Column3377"/>
    <tableColumn id="3397" xr3:uid="{E35DF5FD-7404-4BAB-9DA1-0A23953120F1}" name="Column3378"/>
    <tableColumn id="3398" xr3:uid="{6AB24195-3891-48E6-8DCD-AD0977210CA2}" name="Column3379"/>
    <tableColumn id="3399" xr3:uid="{45293F15-F4A1-43E3-908A-1F88A1EB3000}" name="Column3380"/>
    <tableColumn id="3400" xr3:uid="{EBF23D21-2257-49CE-9FF4-DBAFAF6A83A4}" name="Column3381"/>
    <tableColumn id="3401" xr3:uid="{623CB083-6B79-408A-9C26-067FF7B010AD}" name="Column3382"/>
    <tableColumn id="3402" xr3:uid="{8635ECCD-F906-49E8-8530-D00C8F4D6F49}" name="Column3383"/>
    <tableColumn id="3403" xr3:uid="{275E47A6-0D0A-45A5-96C2-E9E695CA5030}" name="Column3384"/>
    <tableColumn id="3404" xr3:uid="{97E07AE0-80A6-4562-8246-1C01469BA0A4}" name="Column3385"/>
    <tableColumn id="3405" xr3:uid="{04507436-CDBE-4A5A-B549-AAD89F4D9097}" name="Column3386"/>
    <tableColumn id="3406" xr3:uid="{8830EEF5-1A83-41BF-884F-9B48428103CF}" name="Column3387"/>
    <tableColumn id="3407" xr3:uid="{4EC3E018-AB56-4770-96FC-5AA10580901F}" name="Column3388"/>
    <tableColumn id="3408" xr3:uid="{63C9673C-80A8-4064-99F8-EBA111EF1C00}" name="Column3389"/>
    <tableColumn id="3409" xr3:uid="{90805E4A-0E29-4CDF-99D6-E0C761F2DF55}" name="Column3390"/>
    <tableColumn id="3410" xr3:uid="{66A037C6-FDFC-441A-944F-7627BE0F7387}" name="Column3391"/>
    <tableColumn id="3411" xr3:uid="{E6B97286-757D-49DA-888F-A309ED9297E3}" name="Column3392"/>
    <tableColumn id="3412" xr3:uid="{6204E9ED-112A-4717-BF07-BB94F0F13F7A}" name="Column3393"/>
    <tableColumn id="3413" xr3:uid="{9021EAE7-2F45-42F4-B99B-437EAF3C5BB3}" name="Column3394"/>
    <tableColumn id="3414" xr3:uid="{F883E424-94D0-424A-ACEE-A024F5A1B49B}" name="Column3395"/>
    <tableColumn id="3415" xr3:uid="{7D21F34F-1FF2-4130-BF7A-17F8ADA4EF5B}" name="Column3396"/>
    <tableColumn id="3416" xr3:uid="{86B09138-2505-48F2-A1C5-D1669F287D89}" name="Column3397"/>
    <tableColumn id="3417" xr3:uid="{C5AE788B-3EDC-4781-8272-F6F057949F24}" name="Column3398"/>
    <tableColumn id="3418" xr3:uid="{F63BADFA-88DD-4C1C-B834-4A7DC3461F64}" name="Column3399"/>
    <tableColumn id="3419" xr3:uid="{2EE7E738-1D63-4D5A-9D7C-08B299D736D3}" name="Column3400"/>
    <tableColumn id="3420" xr3:uid="{75AFDE15-A610-41C9-AF2A-19A16341DFEA}" name="Column3401"/>
    <tableColumn id="3421" xr3:uid="{24373C6B-9B47-43AE-9646-A6F256E4E92B}" name="Column3402"/>
    <tableColumn id="3422" xr3:uid="{E107F803-F07E-46B0-BE33-5E3C0125791A}" name="Column3403"/>
    <tableColumn id="3423" xr3:uid="{E13DD9F7-6ED9-4949-97EC-B027AA05A6D3}" name="Column3404"/>
    <tableColumn id="3424" xr3:uid="{3FDC7788-86CD-43C9-99D5-134D0A36E3FB}" name="Column3405"/>
    <tableColumn id="3425" xr3:uid="{14763EB6-E041-4694-9B0D-61B5C1A6CB52}" name="Column3406"/>
    <tableColumn id="3426" xr3:uid="{D6CE7425-E91C-452E-BD85-DFF165CDA9AC}" name="Column3407"/>
    <tableColumn id="3427" xr3:uid="{0491278B-5201-4408-A09C-7DE5780E8BEE}" name="Column3408"/>
    <tableColumn id="3428" xr3:uid="{C34F6783-23B7-4E8E-B01A-57A3FB227B89}" name="Column3409"/>
    <tableColumn id="3429" xr3:uid="{B826685A-D906-4536-9391-935C860F3ADC}" name="Column3410"/>
    <tableColumn id="3430" xr3:uid="{301A7ECE-184E-407B-966E-E2C97116A849}" name="Column3411"/>
    <tableColumn id="3431" xr3:uid="{E94CEE0A-99F7-4730-BE8C-0AA17A64DA9B}" name="Column3412"/>
    <tableColumn id="3432" xr3:uid="{FA62AD44-9986-4ACC-AD8E-EDDAED957ABD}" name="Column3413"/>
    <tableColumn id="3433" xr3:uid="{CD068FC9-BD21-4C6D-A2EC-226091376267}" name="Column3414"/>
    <tableColumn id="3434" xr3:uid="{6E511FE3-62F1-4031-AD51-0CD1E733AC80}" name="Column3415"/>
    <tableColumn id="3435" xr3:uid="{E831038B-A01E-4AD1-A014-FA6B72033980}" name="Column3416"/>
    <tableColumn id="3436" xr3:uid="{3F10C881-4247-4991-8847-569FD3520CEC}" name="Column3417"/>
    <tableColumn id="3437" xr3:uid="{1C9C8612-0D59-4447-A67A-B0A519BBE907}" name="Column3418"/>
    <tableColumn id="3438" xr3:uid="{2A584BED-B085-4796-87DE-85A414F14DEB}" name="Column3419"/>
    <tableColumn id="3439" xr3:uid="{4F56CAA2-6E15-4499-BC0E-5543F0E74719}" name="Column3420"/>
    <tableColumn id="3440" xr3:uid="{E0C8AAF4-DC45-4845-81D0-4C4A59673DBB}" name="Column3421"/>
    <tableColumn id="3441" xr3:uid="{54DF43D3-5F8F-4FA0-9102-5D6443EA352B}" name="Column3422"/>
    <tableColumn id="3442" xr3:uid="{E31C11A1-CDD9-4614-A3C0-E016C17AA0EC}" name="Column3423"/>
    <tableColumn id="3443" xr3:uid="{32CE202D-15A9-45F3-AA2D-A606A99DFFF0}" name="Column3424"/>
    <tableColumn id="3444" xr3:uid="{5FDA92A2-25FD-43AF-B4A0-734B1340248D}" name="Column3425"/>
    <tableColumn id="3445" xr3:uid="{173A6535-AAFC-4522-BE5B-827983FBEF1A}" name="Column3426"/>
    <tableColumn id="3446" xr3:uid="{EAD01B78-13B6-483C-BA3D-90EE3E7AE58B}" name="Column3427"/>
    <tableColumn id="3447" xr3:uid="{F7816776-F422-4A74-B8A9-36A83B5FABFE}" name="Column3428"/>
    <tableColumn id="3448" xr3:uid="{3002AE1C-A242-4922-A06A-FD819F73BB4E}" name="Column3429"/>
    <tableColumn id="3449" xr3:uid="{31317D59-2FF6-4833-B7F1-B83C77A18DD9}" name="Column3430"/>
    <tableColumn id="3450" xr3:uid="{D2B7F7A5-1D1C-4002-887B-94A64CA0BB0A}" name="Column3431"/>
    <tableColumn id="3451" xr3:uid="{E8954EFB-2B53-4B8A-9036-B2D034E0CE64}" name="Column3432"/>
    <tableColumn id="3452" xr3:uid="{25B1ADFC-590F-4B67-9E26-B22E9C47959C}" name="Column3433"/>
    <tableColumn id="3453" xr3:uid="{23E39380-FE70-4ACD-83C9-F85874097ACF}" name="Column3434"/>
    <tableColumn id="3454" xr3:uid="{7182B9BC-E05A-4B2E-A33D-8E77D0503FE1}" name="Column3435"/>
    <tableColumn id="3455" xr3:uid="{EFC34264-82AC-4126-8CA5-C4BF9031EC8E}" name="Column3436"/>
    <tableColumn id="3456" xr3:uid="{372C0CB6-CA11-40FE-93BA-ED65A29AC465}" name="Column3437"/>
    <tableColumn id="3457" xr3:uid="{B248F615-0954-436A-8EC1-1D0CAFAB89E6}" name="Column3438"/>
    <tableColumn id="3458" xr3:uid="{07EEF81A-C152-4A39-9891-56EE94695BCD}" name="Column3439"/>
    <tableColumn id="3459" xr3:uid="{25FFB011-8B0A-432A-8C2D-8CCEB7C9D928}" name="Column3440"/>
    <tableColumn id="3460" xr3:uid="{6E6AA494-4B11-409A-AC83-537E5AF5976B}" name="Column3441"/>
    <tableColumn id="3461" xr3:uid="{E8D3CC88-5B17-43D4-947D-0DF8F85D61B9}" name="Column3442"/>
    <tableColumn id="3462" xr3:uid="{7DFA9534-1A8B-48A2-9D14-37AC731E9AFE}" name="Column3443"/>
    <tableColumn id="3463" xr3:uid="{F48C2EC7-4A54-4BD3-83DA-290512A53A1A}" name="Column3444"/>
    <tableColumn id="3464" xr3:uid="{9320B809-8C0E-4B4E-804C-38B65E99F687}" name="Column3445"/>
    <tableColumn id="3465" xr3:uid="{F0BE6071-FC02-432D-A6BE-AEFDB9A7BCE0}" name="Column3446"/>
    <tableColumn id="3466" xr3:uid="{D65A4CC7-EA1D-4425-AFAE-0221B39B88D1}" name="Column3447"/>
    <tableColumn id="3467" xr3:uid="{8C899295-1A6D-409F-8FD6-04F34F597130}" name="Column3448"/>
    <tableColumn id="3468" xr3:uid="{D89D25C8-C164-46BA-963F-5EC07AD0ED95}" name="Column3449"/>
    <tableColumn id="3469" xr3:uid="{2C2A7C05-0253-471A-9952-AFADD9196941}" name="Column3450"/>
    <tableColumn id="3470" xr3:uid="{11C768BE-BC05-4732-9018-BD9A69143AF9}" name="Column3451"/>
    <tableColumn id="3471" xr3:uid="{337F7640-574C-4F28-B0BF-705EEA234AC3}" name="Column3452"/>
    <tableColumn id="3472" xr3:uid="{F41787C3-8861-4DB8-BFC3-B88C2C3CD99B}" name="Column3453"/>
    <tableColumn id="3473" xr3:uid="{6430D171-FCB2-4754-BD92-3266171C3281}" name="Column3454"/>
    <tableColumn id="3474" xr3:uid="{90676A8D-66DC-407E-AD49-18BCAC36CA1E}" name="Column3455"/>
    <tableColumn id="3475" xr3:uid="{C3D69053-5931-45F5-8361-0DA3D15AB8B5}" name="Column3456"/>
    <tableColumn id="3476" xr3:uid="{050BB12F-4E4F-4DE7-A1C2-3B81172AE1D2}" name="Column3457"/>
    <tableColumn id="3477" xr3:uid="{0FD725AB-EFDE-43BE-B0CB-FC1E5165DF01}" name="Column3458"/>
    <tableColumn id="3478" xr3:uid="{66ABB97A-141A-424E-98C3-027BA8075C66}" name="Column3459"/>
    <tableColumn id="3479" xr3:uid="{6F11D649-7307-4270-B4D8-C278233D9C72}" name="Column3460"/>
    <tableColumn id="3480" xr3:uid="{792BB810-40CD-4DDA-84CF-9795C160BC79}" name="Column3461"/>
    <tableColumn id="3481" xr3:uid="{8CF17187-3D4C-4F48-82E6-630491E22426}" name="Column3462"/>
    <tableColumn id="3482" xr3:uid="{19DC3325-EA1B-41C4-B054-4084DD115D53}" name="Column3463"/>
    <tableColumn id="3483" xr3:uid="{B2CFED59-DE24-4211-8D13-99F7421A8D88}" name="Column3464"/>
    <tableColumn id="3484" xr3:uid="{9E95915A-7985-4365-B2D8-3B87ADD755C7}" name="Column3465"/>
    <tableColumn id="3485" xr3:uid="{09C86498-B320-4EFA-B8BA-7E9ED2F6DAF6}" name="Column3466"/>
    <tableColumn id="3486" xr3:uid="{6FF4EDBD-42D9-4127-84C2-0CA477BA1DBE}" name="Column3467"/>
    <tableColumn id="3487" xr3:uid="{6609CC65-FC47-4501-9E40-CC189A15C0A7}" name="Column3468"/>
    <tableColumn id="3488" xr3:uid="{21D920DE-AAD3-4BE7-9976-63AB0E28810A}" name="Column3469"/>
    <tableColumn id="3489" xr3:uid="{3C2D1049-B3E0-4FE0-913A-1802B9888C62}" name="Column3470"/>
    <tableColumn id="3490" xr3:uid="{5EF4427F-FB1A-4735-9AB6-45C182CA1C1B}" name="Column3471"/>
    <tableColumn id="3491" xr3:uid="{44010191-57F0-436F-8EFC-FCADEFC88AB1}" name="Column3472"/>
    <tableColumn id="3492" xr3:uid="{20148360-CB62-44C2-9EA3-2019FBBD8268}" name="Column3473"/>
    <tableColumn id="3493" xr3:uid="{6A47D9B1-D257-44C4-AF35-EC048608206C}" name="Column3474"/>
    <tableColumn id="3494" xr3:uid="{3B80ED68-F8DC-4C09-8384-172F5EFAF8BC}" name="Column3475"/>
    <tableColumn id="3495" xr3:uid="{16A7AE2A-3BAA-470D-A2F2-67361A4F0063}" name="Column3476"/>
    <tableColumn id="3496" xr3:uid="{3D0E49FB-245E-4FB9-827E-88E87BEC6B78}" name="Column3477"/>
    <tableColumn id="3497" xr3:uid="{1751B7FD-0701-4D9D-B8B4-14D88690342E}" name="Column3478"/>
    <tableColumn id="3498" xr3:uid="{31F10707-5176-46AE-8E94-A985D2A9F7FB}" name="Column3479"/>
    <tableColumn id="3499" xr3:uid="{DD73A7AB-EFF8-4330-8EA4-5B6C882C2897}" name="Column3480"/>
    <tableColumn id="3500" xr3:uid="{5CA71A52-981E-4A6B-8532-12C8E48F41DB}" name="Column3481"/>
    <tableColumn id="3501" xr3:uid="{39AF97B7-9F44-4008-901C-9D878409CF18}" name="Column3482"/>
    <tableColumn id="3502" xr3:uid="{515F6A71-65AF-4EFD-A225-DF4992ABBA6A}" name="Column3483"/>
    <tableColumn id="3503" xr3:uid="{19B66559-7536-4354-9F90-BB3034DF52F8}" name="Column3484"/>
    <tableColumn id="3504" xr3:uid="{E8DEDA75-7366-4703-B9D6-F9570AEA1D25}" name="Column3485"/>
    <tableColumn id="3505" xr3:uid="{2C8094FA-9331-4128-A28B-E0B0D83A8BA3}" name="Column3486"/>
    <tableColumn id="3506" xr3:uid="{86030037-87A3-4486-994C-D449F4DC854E}" name="Column3487"/>
    <tableColumn id="3507" xr3:uid="{4F8494D9-76D1-444E-90D6-5BB87F7B77E9}" name="Column3488"/>
    <tableColumn id="3508" xr3:uid="{D8C3B362-7EC4-4D82-92BF-727D453FF6C8}" name="Column3489"/>
    <tableColumn id="3509" xr3:uid="{EA2987F4-2409-4488-B9EC-6F8AAC9C7D71}" name="Column3490"/>
    <tableColumn id="3510" xr3:uid="{D6066949-5DD0-4C76-90F7-C68A290B0E6F}" name="Column3491"/>
    <tableColumn id="3511" xr3:uid="{A07F6203-33E2-493F-9A1C-B6999572D8CE}" name="Column3492"/>
    <tableColumn id="3512" xr3:uid="{1E9894E3-BDA6-4DE9-8451-0718FB8510EE}" name="Column3493"/>
    <tableColumn id="3513" xr3:uid="{BFA5839F-947A-4F97-8721-5B0588830E69}" name="Column3494"/>
    <tableColumn id="3514" xr3:uid="{228BB3EC-EA01-4B6B-9EEC-CBCA05A6A8AD}" name="Column3495"/>
    <tableColumn id="3515" xr3:uid="{49235051-D7FC-48B4-9F5F-A5DF4D0F28D2}" name="Column3496"/>
    <tableColumn id="3516" xr3:uid="{CB7C99DF-2A6F-46DB-B0C1-092725E5BEC6}" name="Column3497"/>
    <tableColumn id="3517" xr3:uid="{FFCB969B-3609-491A-ADB9-4EEA5F7BE9AB}" name="Column3498"/>
    <tableColumn id="3518" xr3:uid="{03FA4184-0EAA-4D3A-930F-6D54E78491AE}" name="Column3499"/>
    <tableColumn id="3519" xr3:uid="{678908A5-378D-472B-839F-94A1C5C76FCE}" name="Column3500"/>
    <tableColumn id="3520" xr3:uid="{70111316-F5C5-4CD6-9727-F28FC2639EAC}" name="Column3501"/>
    <tableColumn id="3521" xr3:uid="{C60C931F-5620-42F1-9908-A18E9B005B70}" name="Column3502"/>
    <tableColumn id="3522" xr3:uid="{E4108319-0D43-4D94-B951-62B8014F1BBE}" name="Column3503"/>
    <tableColumn id="3523" xr3:uid="{231CAEB5-F4C5-4E30-9B80-6B3A18FEBF6A}" name="Column3504"/>
    <tableColumn id="3524" xr3:uid="{62CA9A8E-3AF6-4A50-9152-46DCEDA2DA08}" name="Column3505"/>
    <tableColumn id="3525" xr3:uid="{C1ED3C23-99E7-49C2-A84A-40DFA3D2B8C6}" name="Column3506"/>
    <tableColumn id="3526" xr3:uid="{2BF66566-72EA-4AA6-885A-E61BED32E6A9}" name="Column3507"/>
    <tableColumn id="3527" xr3:uid="{BD1D22B2-A40A-40C0-A50F-ED2F155DCA03}" name="Column3508"/>
    <tableColumn id="3528" xr3:uid="{7C061847-E773-40CF-9A9F-C09C4D3C4B53}" name="Column3509"/>
    <tableColumn id="3529" xr3:uid="{F4240F3D-93D4-4712-9982-E98241F15F2F}" name="Column3510"/>
    <tableColumn id="3530" xr3:uid="{CDF2BD2B-3C61-47B6-9E7F-FCA1A55158AC}" name="Column3511"/>
    <tableColumn id="3531" xr3:uid="{6451A0F9-7B26-4F5D-BD18-E868AC0E6395}" name="Column3512"/>
    <tableColumn id="3532" xr3:uid="{07E0EB35-87F2-4DC5-9B1B-44F2AB57DA20}" name="Column3513"/>
    <tableColumn id="3533" xr3:uid="{4B53651D-36D1-4643-B0C8-5C849ACF3AF8}" name="Column3514"/>
    <tableColumn id="3534" xr3:uid="{503FC43E-648C-4ECD-8B10-2D61C0EF2058}" name="Column3515"/>
    <tableColumn id="3535" xr3:uid="{4619965B-9A40-443A-951C-98000696E2A6}" name="Column3516"/>
    <tableColumn id="3536" xr3:uid="{7FFA654E-592F-4E29-B54A-8CD416652641}" name="Column3517"/>
    <tableColumn id="3537" xr3:uid="{78CA02AD-1F9D-4E87-8F38-24F20D3D011F}" name="Column3518"/>
    <tableColumn id="3538" xr3:uid="{7282342F-9B39-4A77-A169-56FBFF940BD7}" name="Column3519"/>
    <tableColumn id="3539" xr3:uid="{B1C19A30-F9AB-420E-B0AA-1DB75E0FBB9C}" name="Column3520"/>
    <tableColumn id="3540" xr3:uid="{C7FF17CC-E32E-402B-A6C9-26916F03B701}" name="Column3521"/>
    <tableColumn id="3541" xr3:uid="{1C0FBCB5-7F5F-4F09-8068-84BB1A76453D}" name="Column3522"/>
    <tableColumn id="3542" xr3:uid="{2F41C609-DA6B-48BC-8396-B3CB129107C8}" name="Column3523"/>
    <tableColumn id="3543" xr3:uid="{2D574205-A669-463F-A1D1-FEE9763A8DCF}" name="Column3524"/>
    <tableColumn id="3544" xr3:uid="{A444334D-8838-4F13-B16A-EB1F5A169090}" name="Column3525"/>
    <tableColumn id="3545" xr3:uid="{451CD0C1-107C-49B1-9739-43469CB3A1A9}" name="Column3526"/>
    <tableColumn id="3546" xr3:uid="{399DEB1E-3FE0-4496-B194-0A4E4172CD56}" name="Column3527"/>
    <tableColumn id="3547" xr3:uid="{865D1C8B-794D-4F81-BC3B-B19353F0A12F}" name="Column3528"/>
    <tableColumn id="3548" xr3:uid="{A36164EE-B069-4124-8B78-07FF48A22117}" name="Column3529"/>
    <tableColumn id="3549" xr3:uid="{022FB116-DA11-408E-9E66-C9B9F8E06F3D}" name="Column3530"/>
    <tableColumn id="3550" xr3:uid="{1D6C57BE-D559-4473-A05E-B7CE82061FF0}" name="Column3531"/>
    <tableColumn id="3551" xr3:uid="{89435F0F-0003-4E07-A973-A1FD2A32250D}" name="Column3532"/>
    <tableColumn id="3552" xr3:uid="{D49EABCB-C3D5-4327-BEC8-F185EB5C16F8}" name="Column3533"/>
    <tableColumn id="3553" xr3:uid="{67F5A819-DC5C-4256-8853-6AFC4D57A492}" name="Column3534"/>
    <tableColumn id="3554" xr3:uid="{828F5F40-5D41-4B5E-A973-59B5195C692B}" name="Column3535"/>
    <tableColumn id="3555" xr3:uid="{8FF78E1F-D27D-477C-815D-5B5539F0DDEE}" name="Column3536"/>
    <tableColumn id="3556" xr3:uid="{A8ABCCEA-772C-45C8-AD3A-B73215751487}" name="Column3537"/>
    <tableColumn id="3557" xr3:uid="{A91A352D-9BAE-46E8-B342-76332661F11B}" name="Column3538"/>
    <tableColumn id="3558" xr3:uid="{7F5C2C24-2D12-4CB6-AC46-54B79A0B25BC}" name="Column3539"/>
    <tableColumn id="3559" xr3:uid="{CA7C7488-E995-4C59-9800-53436B9563E9}" name="Column3540"/>
    <tableColumn id="3560" xr3:uid="{2B3336FB-3140-418A-A71F-4286D0034DB7}" name="Column3541"/>
    <tableColumn id="3561" xr3:uid="{FAF6A695-AACF-46FC-8B31-5A62A11C66F5}" name="Column3542"/>
    <tableColumn id="3562" xr3:uid="{4634CAA0-02A5-48F6-AB8E-080079B0DE0E}" name="Column3543"/>
    <tableColumn id="3563" xr3:uid="{D8D47DCD-1418-4E9B-A0B3-6E2FB2EBB737}" name="Column3544"/>
    <tableColumn id="3564" xr3:uid="{E03693F0-CC3A-4B73-A9CC-DD379BC7B701}" name="Column3545"/>
    <tableColumn id="3565" xr3:uid="{A17B67B1-6676-4E82-AC8B-92821A101C98}" name="Column3546"/>
    <tableColumn id="3566" xr3:uid="{122826B0-BFC0-4C46-A2C1-4FF937EED672}" name="Column3547"/>
    <tableColumn id="3567" xr3:uid="{97BF2814-CBB6-438D-A331-F368FA4B8827}" name="Column3548"/>
    <tableColumn id="3568" xr3:uid="{10231549-EE1A-4C47-A236-02FE68240046}" name="Column3549"/>
    <tableColumn id="3569" xr3:uid="{8A36B81B-CA0D-44A8-BC94-EA45CCBDEAA4}" name="Column3550"/>
    <tableColumn id="3570" xr3:uid="{33B53D72-98DC-430C-AE99-7B52E6B924D1}" name="Column3551"/>
    <tableColumn id="3571" xr3:uid="{B2FCBA87-CFD5-48FD-9E1F-21FFDEAD6675}" name="Column3552"/>
    <tableColumn id="3572" xr3:uid="{09CF78BF-C31F-4795-9143-C9AAF3F47BC0}" name="Column3553"/>
    <tableColumn id="3573" xr3:uid="{33377735-396C-4C34-81D4-BBF19FF596E4}" name="Column3554"/>
    <tableColumn id="3574" xr3:uid="{B5DFC1A8-CF32-45E8-8F4D-E94EA5A2DF53}" name="Column3555"/>
    <tableColumn id="3575" xr3:uid="{6DFFC574-413C-448A-BAF9-1C182519E8CD}" name="Column3556"/>
    <tableColumn id="3576" xr3:uid="{BE65E9D5-9BB3-4C1B-B3B9-3A0798D78C03}" name="Column3557"/>
    <tableColumn id="3577" xr3:uid="{6D321B8F-69B2-44B3-93E5-840D688C6DA8}" name="Column3558"/>
    <tableColumn id="3578" xr3:uid="{FF435553-490E-4358-B276-55B7B1D63A51}" name="Column3559"/>
    <tableColumn id="3579" xr3:uid="{99E3F0B4-B05A-4386-87D0-10D34F8DB48C}" name="Column3560"/>
    <tableColumn id="3580" xr3:uid="{6D88A2A2-12EC-4A4E-9D11-AE96DEBEF47F}" name="Column3561"/>
    <tableColumn id="3581" xr3:uid="{69837537-7E79-4DA3-AC53-939603A24AE3}" name="Column3562"/>
    <tableColumn id="3582" xr3:uid="{F483B4AB-DF89-48A6-AE71-627041DC990B}" name="Column3563"/>
    <tableColumn id="3583" xr3:uid="{EA45CDEF-8659-4464-9FBA-FB5F294B32FB}" name="Column3564"/>
    <tableColumn id="3584" xr3:uid="{437F8997-A82A-4548-B96E-965C6D913C79}" name="Column3565"/>
    <tableColumn id="3585" xr3:uid="{B1F8700E-4A93-48E2-AF9E-74B7C3A3641F}" name="Column3566"/>
    <tableColumn id="3586" xr3:uid="{6C36BF3E-E10F-4CE4-BFB6-5E986B9FD303}" name="Column3567"/>
    <tableColumn id="3587" xr3:uid="{0E8A62BB-960B-4245-A2BA-C37CD30A64EF}" name="Column3568"/>
    <tableColumn id="3588" xr3:uid="{7C93D4EF-498C-4477-88C8-C1187FB48571}" name="Column3569"/>
    <tableColumn id="3589" xr3:uid="{8FCC6433-DB15-4B1F-9DC2-8146396BE3F3}" name="Column3570"/>
    <tableColumn id="3590" xr3:uid="{F0C6A448-B57E-4BD8-9750-04E92629F902}" name="Column3571"/>
    <tableColumn id="3591" xr3:uid="{35A9CFCA-CBFE-4B5B-8C1C-B814012B7FA7}" name="Column3572"/>
    <tableColumn id="3592" xr3:uid="{BF026902-4BBF-47DB-9390-6B98A993375D}" name="Column3573"/>
    <tableColumn id="3593" xr3:uid="{D665EE34-17DD-40A8-87A3-4490D29781EC}" name="Column3574"/>
    <tableColumn id="3594" xr3:uid="{349FF19A-0050-45C3-A9D5-2AFDD7C9E8CC}" name="Column3575"/>
    <tableColumn id="3595" xr3:uid="{6E229AAB-4691-4BFF-8DE2-DF64AD37DB59}" name="Column3576"/>
    <tableColumn id="3596" xr3:uid="{CD018125-CF71-41F5-987E-ED022A08414C}" name="Column3577"/>
    <tableColumn id="3597" xr3:uid="{38ABF1E4-5E06-4B8E-9B38-3A019F9680E2}" name="Column3578"/>
    <tableColumn id="3598" xr3:uid="{B2A30D62-11EE-4671-B814-9E5357276D9C}" name="Column3579"/>
    <tableColumn id="3599" xr3:uid="{A6240D50-8D8A-4216-9780-BB441FD931B2}" name="Column3580"/>
    <tableColumn id="3600" xr3:uid="{E9B5D8A3-0C1E-4302-8D40-9B578E7190BE}" name="Column3581"/>
    <tableColumn id="3601" xr3:uid="{6683850B-91E9-4DBB-B800-7B84DBAE37D5}" name="Column3582"/>
    <tableColumn id="3602" xr3:uid="{F15F7814-8CD2-4A13-A09C-FBD59B42DD37}" name="Column3583"/>
    <tableColumn id="3603" xr3:uid="{674B7A7D-AD62-461D-815F-4DCD32567FCF}" name="Column3584"/>
    <tableColumn id="3604" xr3:uid="{5BEEA679-9331-4863-A28B-9FBA52201A4C}" name="Column3585"/>
    <tableColumn id="3605" xr3:uid="{A9AD6E8C-585C-428E-9B3B-51A846690D85}" name="Column3586"/>
    <tableColumn id="3606" xr3:uid="{30747047-D75C-450E-B749-2DDD2E3FBECA}" name="Column3587"/>
    <tableColumn id="3607" xr3:uid="{AF535B5C-860E-4168-9948-08F632E47D81}" name="Column3588"/>
    <tableColumn id="3608" xr3:uid="{124446B9-5058-4970-982F-271F27099E2C}" name="Column3589"/>
    <tableColumn id="3609" xr3:uid="{5F3B3477-EFC3-4539-9573-A887369C6A5E}" name="Column3590"/>
    <tableColumn id="3610" xr3:uid="{BD13612A-3F65-411D-8F58-CE0B473683BF}" name="Column3591"/>
    <tableColumn id="3611" xr3:uid="{FE48F1BD-979F-4369-8240-FA6BBC43F550}" name="Column3592"/>
    <tableColumn id="3612" xr3:uid="{85C4854C-6394-495C-8ABF-95851C47A62B}" name="Column3593"/>
    <tableColumn id="3613" xr3:uid="{010D23EB-F889-4579-84C1-B0AB552F6D5B}" name="Column3594"/>
    <tableColumn id="3614" xr3:uid="{BB43F91A-D66D-41B5-B6ED-148477629839}" name="Column3595"/>
    <tableColumn id="3615" xr3:uid="{663C03A6-FEF3-44D3-844A-0CA331E93CC2}" name="Column3596"/>
    <tableColumn id="3616" xr3:uid="{89B45B4F-41A9-4611-ABB1-F18D4AF5C39A}" name="Column3597"/>
    <tableColumn id="3617" xr3:uid="{05C50730-9272-4722-A66F-C1F0FF3A7137}" name="Column3598"/>
    <tableColumn id="3618" xr3:uid="{3594A189-88C9-4520-90FF-D03C96D2D26A}" name="Column3599"/>
    <tableColumn id="3619" xr3:uid="{E18A699A-B8FE-4E01-9C1B-88C2C3A8843E}" name="Column3600"/>
    <tableColumn id="3620" xr3:uid="{A2259A66-3C4C-4D04-BA2C-F6722DDDB56C}" name="Column3601"/>
    <tableColumn id="3621" xr3:uid="{2DBCC462-4C93-4F35-A6B9-CCC29733EF02}" name="Column3602"/>
    <tableColumn id="3622" xr3:uid="{2B4818CB-CFD4-4FA0-8062-CBC2E0662036}" name="Column3603"/>
    <tableColumn id="3623" xr3:uid="{465A444B-B437-46C3-9711-0B6ADBD5093F}" name="Column3604"/>
    <tableColumn id="3624" xr3:uid="{E6B85A6D-2054-40A4-9B78-9A399613ED51}" name="Column3605"/>
    <tableColumn id="3625" xr3:uid="{8978ABC2-ECF4-4848-9197-604B4997F6FE}" name="Column3606"/>
    <tableColumn id="3626" xr3:uid="{AC4871FF-626B-4E2F-A075-4D8FAAEC9F80}" name="Column3607"/>
    <tableColumn id="3627" xr3:uid="{DBF77285-067A-4B2A-89A2-D5C4F7193B3E}" name="Column3608"/>
    <tableColumn id="3628" xr3:uid="{CADD7750-7E02-4843-A2FB-E4C61CA944F8}" name="Column3609"/>
    <tableColumn id="3629" xr3:uid="{38B1BBB0-B682-4F98-A3A8-33CD0911DDB5}" name="Column3610"/>
    <tableColumn id="3630" xr3:uid="{9BE2FEF2-1944-456C-8CFC-774C5EEA3CD1}" name="Column3611"/>
    <tableColumn id="3631" xr3:uid="{1A74D9B9-7179-47AC-85EC-A9B2702BD0EA}" name="Column3612"/>
    <tableColumn id="3632" xr3:uid="{2F5BC8EA-137C-45B4-A84B-6F92818A3427}" name="Column3613"/>
    <tableColumn id="3633" xr3:uid="{0C07BB24-5152-48D5-AC7B-3D017406BAFF}" name="Column3614"/>
    <tableColumn id="3634" xr3:uid="{E54E79AE-BA74-48C2-AACC-297A5FD20BF5}" name="Column3615"/>
    <tableColumn id="3635" xr3:uid="{3ACED9AB-B8C4-45E8-AF8E-2695B9756FAF}" name="Column3616"/>
    <tableColumn id="3636" xr3:uid="{AC3C315C-396F-4BF5-9AC7-99E3FABFD812}" name="Column3617"/>
    <tableColumn id="3637" xr3:uid="{93D077EE-510D-444E-A22D-92866C7B9C2A}" name="Column3618"/>
    <tableColumn id="3638" xr3:uid="{C0A34A09-6F08-4789-AFD6-70361BE02EAB}" name="Column3619"/>
    <tableColumn id="3639" xr3:uid="{E076D628-69C2-47B8-A5BC-BD9566157F85}" name="Column3620"/>
    <tableColumn id="3640" xr3:uid="{C21A40FF-BF42-4234-A64B-798283FAB993}" name="Column3621"/>
    <tableColumn id="3641" xr3:uid="{B722EF56-4D95-4251-AD1E-0CCDC5809595}" name="Column3622"/>
    <tableColumn id="3642" xr3:uid="{682A3E23-D510-48C5-B2AB-33CF49BBCDC6}" name="Column3623"/>
    <tableColumn id="3643" xr3:uid="{8F24F6A3-ACBC-4979-9C4B-E7A3A3E693A4}" name="Column3624"/>
    <tableColumn id="3644" xr3:uid="{F70C4B5C-6AA1-4F15-BCDE-ABC0C7EBF7CD}" name="Column3625"/>
    <tableColumn id="3645" xr3:uid="{39D17DEE-956C-4D5F-9607-671F431E56C5}" name="Column3626"/>
    <tableColumn id="3646" xr3:uid="{BEA8D218-B611-43D0-8522-D3CCF8859D16}" name="Column3627"/>
    <tableColumn id="3647" xr3:uid="{102FC7CE-E620-4404-A614-E753358BF8B0}" name="Column3628"/>
    <tableColumn id="3648" xr3:uid="{D0149E59-433F-4E8F-9537-5CE5310F95B0}" name="Column3629"/>
    <tableColumn id="3649" xr3:uid="{6F473585-0CDE-49D2-BC76-3FE6B85F771B}" name="Column3630"/>
    <tableColumn id="3650" xr3:uid="{2CB7657D-437E-4D7F-880B-2693F069C274}" name="Column3631"/>
    <tableColumn id="3651" xr3:uid="{46A64110-4FE4-48DB-8AA6-976BC17F1C18}" name="Column3632"/>
    <tableColumn id="3652" xr3:uid="{6192FFCC-0295-4B95-95CA-BE05180E7D53}" name="Column3633"/>
    <tableColumn id="3653" xr3:uid="{9E3CD9E8-BFEA-40FF-9DF5-FF20A642C195}" name="Column3634"/>
    <tableColumn id="3654" xr3:uid="{DBCEAA5B-C8F7-4AB1-9A82-DB8C613784DC}" name="Column3635"/>
    <tableColumn id="3655" xr3:uid="{CD82D1E1-6FF2-408A-88DF-AFCFDF9FDF3B}" name="Column3636"/>
    <tableColumn id="3656" xr3:uid="{3E1DCE2C-7844-4F0C-ADC2-8AE4C3EEC5B6}" name="Column3637"/>
    <tableColumn id="3657" xr3:uid="{DF747F7D-B3BA-4FD4-A14E-E3B25C7C27CD}" name="Column3638"/>
    <tableColumn id="3658" xr3:uid="{96F877E1-2A65-4550-B962-7081EAF7A4C3}" name="Column3639"/>
    <tableColumn id="3659" xr3:uid="{7D925672-1F33-4FE7-BB2C-4D8913D749B5}" name="Column3640"/>
    <tableColumn id="3660" xr3:uid="{B5D53BBA-8FC5-476A-9E21-654A1A179684}" name="Column3641"/>
    <tableColumn id="3661" xr3:uid="{696474B1-A00B-4EF1-8BC9-A2E3B068DFBD}" name="Column3642"/>
    <tableColumn id="3662" xr3:uid="{F385875D-2399-4082-96AB-C594ABCBB4B4}" name="Column3643"/>
    <tableColumn id="3663" xr3:uid="{2F9BEE5F-32BA-43E2-8035-5C0E122C9587}" name="Column3644"/>
    <tableColumn id="3664" xr3:uid="{9262EE31-E2B5-4176-83E2-2943E74D233C}" name="Column3645"/>
    <tableColumn id="3665" xr3:uid="{632278F9-3101-4924-98B5-F103ECE005C7}" name="Column3646"/>
    <tableColumn id="3666" xr3:uid="{6F5FA291-9F87-44C0-8D43-DF8ED6099429}" name="Column3647"/>
    <tableColumn id="3667" xr3:uid="{C34DE0C6-1F66-49C1-B502-41F7754B5388}" name="Column3648"/>
    <tableColumn id="3668" xr3:uid="{BF8D8397-37C4-4C4A-BD33-C963041DF069}" name="Column3649"/>
    <tableColumn id="3669" xr3:uid="{31547106-ADDC-4FF1-B8D1-8F797A2B5D1D}" name="Column3650"/>
    <tableColumn id="3670" xr3:uid="{67E8D653-4487-47BE-A5E0-9A4C659E6F21}" name="Column3651"/>
    <tableColumn id="3671" xr3:uid="{6070F267-1173-4CD0-AE73-37092F6B28B8}" name="Column3652"/>
    <tableColumn id="3672" xr3:uid="{985CA6F6-2103-460D-AD28-FC95AF4463E1}" name="Column3653"/>
    <tableColumn id="3673" xr3:uid="{3627AF7B-9BE5-4FA5-9D7B-9A25CEE8D884}" name="Column3654"/>
    <tableColumn id="3674" xr3:uid="{D8467E2E-3F7F-426E-9B45-91CD7BF606D1}" name="Column3655"/>
    <tableColumn id="3675" xr3:uid="{37813EDF-2E28-4770-B1D5-9CD2BE8F3BEB}" name="Column3656"/>
    <tableColumn id="3676" xr3:uid="{F3E46D7C-4184-40E1-932E-449E1C54172E}" name="Column3657"/>
    <tableColumn id="3677" xr3:uid="{33B47BBE-3B65-42C2-BCFD-353346C760F5}" name="Column3658"/>
    <tableColumn id="3678" xr3:uid="{F2D4670D-3533-45C7-A13E-57E64F6113D1}" name="Column3659"/>
    <tableColumn id="3679" xr3:uid="{C7294C0F-3EBB-4B24-9A1F-C730A06DE692}" name="Column3660"/>
    <tableColumn id="3680" xr3:uid="{A8F5B932-931B-40F1-8EB8-FF5E9DF79005}" name="Column3661"/>
    <tableColumn id="3681" xr3:uid="{0B1D96A9-2513-43DB-8F46-C238BE33C194}" name="Column3662"/>
    <tableColumn id="3682" xr3:uid="{D103604F-C20D-4FF7-A89A-9DB1CFF3E263}" name="Column3663"/>
    <tableColumn id="3683" xr3:uid="{DF05ECAC-689E-4A61-B8F1-22D8129B0BB7}" name="Column3664"/>
    <tableColumn id="3684" xr3:uid="{7EBF5DF1-9F41-4A5B-9423-7D7058B22A84}" name="Column3665"/>
    <tableColumn id="3685" xr3:uid="{451F60EF-3326-4575-B0C1-92E14D2674B1}" name="Column3666"/>
    <tableColumn id="3686" xr3:uid="{B19D4440-61E5-4D21-B6CD-671ABA4E6356}" name="Column3667"/>
    <tableColumn id="3687" xr3:uid="{7F7EEB98-B8C4-4665-A71C-5DFDD0C2220A}" name="Column3668"/>
    <tableColumn id="3688" xr3:uid="{BFE418E5-6101-434D-93EF-F5EA8637E63B}" name="Column3669"/>
    <tableColumn id="3689" xr3:uid="{D2033DC9-D8D4-428B-88C7-B86A6571A538}" name="Column3670"/>
    <tableColumn id="3690" xr3:uid="{FD895DE0-E31A-4087-BB17-A1D31DAE9459}" name="Column3671"/>
    <tableColumn id="3691" xr3:uid="{8F0CDD58-4D0A-44CF-B13B-E31B4B3787F0}" name="Column3672"/>
    <tableColumn id="3692" xr3:uid="{99EDEE72-4DCE-4897-8E51-74A9B0FBB05D}" name="Column3673"/>
    <tableColumn id="3693" xr3:uid="{F2E2D1BB-9822-4BD8-BC52-B79AC678B5F6}" name="Column3674"/>
    <tableColumn id="3694" xr3:uid="{4F2CA9A8-095E-41A6-AA7C-F08F076C97AD}" name="Column3675"/>
    <tableColumn id="3695" xr3:uid="{EF50653E-F0A0-4D30-A5C8-9F5998F25CBA}" name="Column3676"/>
    <tableColumn id="3696" xr3:uid="{5416FE44-F853-400D-95C1-471CBA5F234B}" name="Column3677"/>
    <tableColumn id="3697" xr3:uid="{CD070BF1-4DAC-4401-BAA5-DCEB8A4CC68D}" name="Column3678"/>
    <tableColumn id="3698" xr3:uid="{03F8E9E0-CE8E-41EB-931B-3335812D0A1E}" name="Column3679"/>
    <tableColumn id="3699" xr3:uid="{5FA90037-F60B-4EDB-BB90-F86DB10832F8}" name="Column3680"/>
    <tableColumn id="3700" xr3:uid="{128FD193-E143-42D8-BC21-D61F9F9D89DB}" name="Column3681"/>
    <tableColumn id="3701" xr3:uid="{E0BEEEEA-8B03-44EF-9283-DF60FBF85258}" name="Column3682"/>
    <tableColumn id="3702" xr3:uid="{F7537DBA-8B49-41CD-9EAC-ECAC4DA71217}" name="Column3683"/>
    <tableColumn id="3703" xr3:uid="{5926693E-0735-4986-8DCB-A476595DDB84}" name="Column3684"/>
    <tableColumn id="3704" xr3:uid="{03291FAF-992C-4A96-9937-CCC5FFB77D30}" name="Column3685"/>
    <tableColumn id="3705" xr3:uid="{C47044EB-4E53-473B-83FD-88CDA5D7D395}" name="Column3686"/>
    <tableColumn id="3706" xr3:uid="{C95E7999-7AD5-48A8-8A91-FE3D4BEC4DF2}" name="Column3687"/>
    <tableColumn id="3707" xr3:uid="{C710E77E-EFBF-4EF2-8DFF-CF7E6A4206C8}" name="Column3688"/>
    <tableColumn id="3708" xr3:uid="{EC5E732F-F84E-4D85-A81B-3E32F09C9DBF}" name="Column3689"/>
    <tableColumn id="3709" xr3:uid="{E110D653-ED78-4911-BB5E-0C76FDEACCFF}" name="Column3690"/>
    <tableColumn id="3710" xr3:uid="{A39398EE-6080-423B-8D2A-C52C027BA7FE}" name="Column3691"/>
    <tableColumn id="3711" xr3:uid="{58DDFC06-7D7B-4158-B0AC-5A86BCD7DBA1}" name="Column3692"/>
    <tableColumn id="3712" xr3:uid="{F1DB79FB-2048-4E90-9D1C-C8E6DDB68470}" name="Column3693"/>
    <tableColumn id="3713" xr3:uid="{5FA9C87B-537B-4EEA-81CA-9C42E31D35D7}" name="Column3694"/>
    <tableColumn id="3714" xr3:uid="{EF333406-8405-4951-A79E-FE26A7E847E0}" name="Column3695"/>
    <tableColumn id="3715" xr3:uid="{1316F25A-DDF1-42A1-B79C-AB11A06B88DE}" name="Column3696"/>
    <tableColumn id="3716" xr3:uid="{C730E2A0-D0CB-4D68-8799-922BFA687196}" name="Column3697"/>
    <tableColumn id="3717" xr3:uid="{81A089D8-81D4-4CFF-8215-E8650C78EB04}" name="Column3698"/>
    <tableColumn id="3718" xr3:uid="{195DE445-D537-4823-9A07-BA363A1DFCAC}" name="Column3699"/>
    <tableColumn id="3719" xr3:uid="{3C369C41-2BA8-47EA-8BCE-F18408029386}" name="Column3700"/>
    <tableColumn id="3720" xr3:uid="{8C98A6EE-C890-4605-A6F6-2D0AC1EE256A}" name="Column3701"/>
    <tableColumn id="3721" xr3:uid="{1A8EDA29-BC45-4F5C-B01F-4F3E55A46E7F}" name="Column3702"/>
    <tableColumn id="3722" xr3:uid="{A3885305-A11C-4823-B8FF-ACBAD1E15B32}" name="Column3703"/>
    <tableColumn id="3723" xr3:uid="{FD9199AF-64E4-445E-8B82-64FD93138973}" name="Column3704"/>
    <tableColumn id="3724" xr3:uid="{E717DF9E-CA4B-47B8-9E03-6B47F42777C3}" name="Column3705"/>
    <tableColumn id="3725" xr3:uid="{C507C769-7812-406D-9647-D6667499497A}" name="Column3706"/>
    <tableColumn id="3726" xr3:uid="{AF73BBA7-7E1D-4A08-9162-F8E19A93002A}" name="Column3707"/>
    <tableColumn id="3727" xr3:uid="{786E5B12-F498-4804-93D0-AC3BE300DF47}" name="Column3708"/>
    <tableColumn id="3728" xr3:uid="{F47E4E00-9EBE-4A22-99D0-C2061A1E56C3}" name="Column3709"/>
    <tableColumn id="3729" xr3:uid="{28BAA701-8273-4D5C-A53C-F4D4C0AEC61D}" name="Column3710"/>
    <tableColumn id="3730" xr3:uid="{051B18E7-C07C-478C-BB11-BC6778B93928}" name="Column3711"/>
    <tableColumn id="3731" xr3:uid="{C87C2F88-B524-4AC4-80B8-8E62084E97C7}" name="Column3712"/>
    <tableColumn id="3732" xr3:uid="{476AC51A-7572-41B6-82A1-DB6A1357887B}" name="Column3713"/>
    <tableColumn id="3733" xr3:uid="{F4AA1171-C236-44B0-B99E-ECFA00DA8B39}" name="Column3714"/>
    <tableColumn id="3734" xr3:uid="{2E600097-4C38-454B-AB63-09CE30167D25}" name="Column3715"/>
    <tableColumn id="3735" xr3:uid="{CFD1A4D6-9418-4067-9743-AF10A993FA6F}" name="Column3716"/>
    <tableColumn id="3736" xr3:uid="{C1ABCD03-3C97-4C0B-9185-397CF87C4D15}" name="Column3717"/>
    <tableColumn id="3737" xr3:uid="{7AD0C52D-3BEE-4C4F-BAA7-A4A7972EA262}" name="Column3718"/>
    <tableColumn id="3738" xr3:uid="{06814215-5538-4D72-BB64-AA958F912547}" name="Column3719"/>
    <tableColumn id="3739" xr3:uid="{A863C111-E81C-415D-A672-DEA01BD71922}" name="Column3720"/>
    <tableColumn id="3740" xr3:uid="{7EC8AF7F-8979-46C3-965E-A52668E0D676}" name="Column3721"/>
    <tableColumn id="3741" xr3:uid="{74A424D2-43EF-4FC6-A583-C13FFD7AC0F8}" name="Column3722"/>
    <tableColumn id="3742" xr3:uid="{FD1D216A-5691-42AC-A7CF-07C092502A74}" name="Column3723"/>
    <tableColumn id="3743" xr3:uid="{D3D3AD26-5000-4215-B06F-D8ABB698333A}" name="Column3724"/>
    <tableColumn id="3744" xr3:uid="{5DDF1B51-643D-4792-843A-9A4DBE4409CA}" name="Column3725"/>
    <tableColumn id="3745" xr3:uid="{6484B9EE-6D07-40E5-A16A-C5DB42574533}" name="Column3726"/>
    <tableColumn id="3746" xr3:uid="{CB3DBB12-F163-4F37-9A54-B54B90957497}" name="Column3727"/>
    <tableColumn id="3747" xr3:uid="{49D08981-55AA-460E-9330-C3FF41342C94}" name="Column3728"/>
    <tableColumn id="3748" xr3:uid="{1D529B3C-F742-4660-8130-E0AD2374C2A7}" name="Column3729"/>
    <tableColumn id="3749" xr3:uid="{A57E1ED7-6337-458D-92DF-E3C550117FD5}" name="Column3730"/>
    <tableColumn id="3750" xr3:uid="{5A8001C5-5283-4401-982B-7055E48E5423}" name="Column3731"/>
    <tableColumn id="3751" xr3:uid="{2D5E2682-B9A9-4DFC-9D62-A9050D9C0CC0}" name="Column3732"/>
    <tableColumn id="3752" xr3:uid="{36C405FC-236D-4D6B-A5CF-27B5A5278B07}" name="Column3733"/>
    <tableColumn id="3753" xr3:uid="{32AD865D-0834-477D-AD30-FFF7D64E74D8}" name="Column3734"/>
    <tableColumn id="3754" xr3:uid="{EF2B0279-6EC6-4BE9-8A67-F7170F4CEDC8}" name="Column3735"/>
    <tableColumn id="3755" xr3:uid="{F994C583-6CA6-4656-9232-52EB7EB38597}" name="Column3736"/>
    <tableColumn id="3756" xr3:uid="{2A2FAFD2-C3F8-4E22-BFAE-4B28405D5A5B}" name="Column3737"/>
    <tableColumn id="3757" xr3:uid="{3BFFAE7D-85B4-4C3D-BA84-B7199CAF0BB9}" name="Column3738"/>
    <tableColumn id="3758" xr3:uid="{C5DCB05E-2786-4EDD-B976-402E1F52EF9B}" name="Column3739"/>
    <tableColumn id="3759" xr3:uid="{72ED31CC-DDCC-4DF8-B15B-7459F2AB5195}" name="Column3740"/>
    <tableColumn id="3760" xr3:uid="{DC970450-AECD-4A95-AECE-69628F543899}" name="Column3741"/>
    <tableColumn id="3761" xr3:uid="{D58AC715-8365-45BE-BA0F-72266B65A599}" name="Column3742"/>
    <tableColumn id="3762" xr3:uid="{B5B719C4-AFBD-4563-AF26-420953183827}" name="Column3743"/>
    <tableColumn id="3763" xr3:uid="{F95B26DC-394A-47B7-9AAC-9560694785AE}" name="Column3744"/>
    <tableColumn id="3764" xr3:uid="{18DAAA08-DCF7-421C-84DD-604CCD98BB78}" name="Column3745"/>
    <tableColumn id="3765" xr3:uid="{CFF858A1-D68E-47F1-8312-B04229585FAB}" name="Column3746"/>
    <tableColumn id="3766" xr3:uid="{D2452B07-9E03-4602-947C-20CC36B79FA2}" name="Column3747"/>
    <tableColumn id="3767" xr3:uid="{FF07666E-7A91-4979-851B-53563D5E9E54}" name="Column3748"/>
    <tableColumn id="3768" xr3:uid="{9FEA7507-AF7C-4EB1-8E22-C1F3C7D43513}" name="Column3749"/>
    <tableColumn id="3769" xr3:uid="{F0FCB91F-12B8-42C5-9642-6B72F69B7B63}" name="Column3750"/>
    <tableColumn id="3770" xr3:uid="{6B03BE38-9109-48E1-8C0D-82BD6949A2F4}" name="Column3751"/>
    <tableColumn id="3771" xr3:uid="{FC3AFF82-D7C9-4A16-A009-11195B0DE3B5}" name="Column3752"/>
    <tableColumn id="3772" xr3:uid="{1E2D5B4F-9B19-459F-82F4-5936FC9B08F8}" name="Column3753"/>
    <tableColumn id="3773" xr3:uid="{CCBACE4D-60CE-4AB5-A5D4-5735AA9F663C}" name="Column3754"/>
    <tableColumn id="3774" xr3:uid="{A62E5CC8-33C0-4497-952B-FA6C92ED345E}" name="Column3755"/>
    <tableColumn id="3775" xr3:uid="{74EA3767-4288-4F6C-AAD3-B33BD9C7AE14}" name="Column3756"/>
    <tableColumn id="3776" xr3:uid="{9C56E02C-16D0-4D03-909A-5A6FEC25A311}" name="Column3757"/>
    <tableColumn id="3777" xr3:uid="{540022CC-3F2A-4075-BCC2-E47B75CCC8C6}" name="Column3758"/>
    <tableColumn id="3778" xr3:uid="{09AE8C83-AA91-48A4-A12D-C211C387C829}" name="Column3759"/>
    <tableColumn id="3779" xr3:uid="{A9B40F9B-BE46-4AE5-AF7C-B07D2305AD3F}" name="Column3760"/>
    <tableColumn id="3780" xr3:uid="{416B852F-1BD8-416C-887C-8B57F8DBE1B8}" name="Column3761"/>
    <tableColumn id="3781" xr3:uid="{7EE3A6A9-A0D3-4B66-A8F9-E6F61E317874}" name="Column3762"/>
    <tableColumn id="3782" xr3:uid="{87F92EB8-B9AD-4C96-BD01-B46BA18AFDE9}" name="Column3763"/>
    <tableColumn id="3783" xr3:uid="{9A5B33DB-DCF5-4D6A-895A-663A1EF7FE0F}" name="Column3764"/>
    <tableColumn id="3784" xr3:uid="{7EE816D1-808C-427B-BF75-5FA9C7EE39BC}" name="Column3765"/>
    <tableColumn id="3785" xr3:uid="{808646C8-8491-4B8F-BD2A-B843C2D7B82F}" name="Column3766"/>
    <tableColumn id="3786" xr3:uid="{964FC642-E23E-4173-8AC5-4D0C70757265}" name="Column3767"/>
    <tableColumn id="3787" xr3:uid="{8071C0D1-D1F0-417D-A3CF-F923C7EC67CE}" name="Column3768"/>
    <tableColumn id="3788" xr3:uid="{86BE07C2-65B3-4230-A065-BB9C6E665DA9}" name="Column3769"/>
    <tableColumn id="3789" xr3:uid="{FB160793-9A43-4B49-B583-3A27EC51CF42}" name="Column3770"/>
    <tableColumn id="3790" xr3:uid="{FA6B01D7-CFF5-40EF-891D-E52F60D7BCEE}" name="Column3771"/>
    <tableColumn id="3791" xr3:uid="{EE90F6EA-8AA0-4F5F-BAC9-42B424F4DF46}" name="Column3772"/>
    <tableColumn id="3792" xr3:uid="{36B72324-BA95-4884-928E-CAA986D49FCB}" name="Column3773"/>
    <tableColumn id="3793" xr3:uid="{2C8B52B0-8009-4CD3-B212-9474BD99453B}" name="Column3774"/>
    <tableColumn id="3794" xr3:uid="{9C647E1F-3CFD-46D0-B0FB-69C7F879CE3D}" name="Column3775"/>
    <tableColumn id="3795" xr3:uid="{9A5247FD-6A8C-4CD1-918D-FD67A79BEC1E}" name="Column3776"/>
    <tableColumn id="3796" xr3:uid="{BCA7D7B7-14D0-491C-AF43-7A6A8EF21C9D}" name="Column3777"/>
    <tableColumn id="3797" xr3:uid="{B3A267C3-0011-4F81-AA50-0F436216F628}" name="Column3778"/>
    <tableColumn id="3798" xr3:uid="{EC65C20D-A61B-4259-8A12-9D3AE9216A62}" name="Column3779"/>
    <tableColumn id="3799" xr3:uid="{B7DB25E0-F37B-48AA-8F8B-4A2EF4C75911}" name="Column3780"/>
    <tableColumn id="3800" xr3:uid="{3D7AA23B-D4FC-42E3-810A-45A60E1B46FC}" name="Column3781"/>
    <tableColumn id="3801" xr3:uid="{0A76EBD1-2A7F-427C-93E0-59600945EF5E}" name="Column3782"/>
    <tableColumn id="3802" xr3:uid="{CC6D1C21-6550-4118-9417-F6A25E85E7A2}" name="Column3783"/>
    <tableColumn id="3803" xr3:uid="{F87CB8D2-69F7-4728-B904-39339E7A1D6D}" name="Column3784"/>
    <tableColumn id="3804" xr3:uid="{0F3BB556-EB43-4442-AC15-4874EB0F723B}" name="Column3785"/>
    <tableColumn id="3805" xr3:uid="{BD82C9F8-FA1C-4038-A353-3410EDCA9575}" name="Column3786"/>
    <tableColumn id="3806" xr3:uid="{C640D8C5-C084-4C2A-9107-58E2516AF440}" name="Column3787"/>
    <tableColumn id="3807" xr3:uid="{FD9E70D0-0EE5-4215-9757-D981630C6A39}" name="Column3788"/>
    <tableColumn id="3808" xr3:uid="{00CE4C40-C2CC-4C24-A7CD-2B0613870B0E}" name="Column3789"/>
    <tableColumn id="3809" xr3:uid="{669ED2FF-FB62-4574-93B5-4CDF0ED4565B}" name="Column3790"/>
    <tableColumn id="3810" xr3:uid="{44165AC3-8751-429A-8FCC-463ED8451351}" name="Column3791"/>
    <tableColumn id="3811" xr3:uid="{8BD52E71-2D1E-45E0-8E86-16185F8DE290}" name="Column3792"/>
    <tableColumn id="3812" xr3:uid="{30491C16-C519-46E8-8BA7-2FAE3799B549}" name="Column3793"/>
    <tableColumn id="3813" xr3:uid="{8762677F-2344-4ED9-9679-CFD03C7D5BF8}" name="Column3794"/>
    <tableColumn id="3814" xr3:uid="{FAFE0B73-95DC-4BA9-BC0D-BE27EB464D40}" name="Column3795"/>
    <tableColumn id="3815" xr3:uid="{062C2E86-B610-4649-99B9-6FFE61DBA51C}" name="Column3796"/>
    <tableColumn id="3816" xr3:uid="{908187D8-6A3A-4609-80C9-D8ABE44ADB82}" name="Column3797"/>
    <tableColumn id="3817" xr3:uid="{36980325-2639-4FAE-A88D-B6A8294C7A4C}" name="Column3798"/>
    <tableColumn id="3818" xr3:uid="{336671E2-4FE1-441D-896F-DD03B9F74BA5}" name="Column3799"/>
    <tableColumn id="3819" xr3:uid="{6721F460-8379-462E-9F80-F2856FDA151A}" name="Column3800"/>
    <tableColumn id="3820" xr3:uid="{4D0BDBA9-71BD-4FD0-8AAE-3C799A45BE98}" name="Column3801"/>
    <tableColumn id="3821" xr3:uid="{818603ED-BAAC-4008-9704-3AD3BC9B13BE}" name="Column3802"/>
    <tableColumn id="3822" xr3:uid="{968302D9-2F0C-4FEC-BA39-9AE475752931}" name="Column3803"/>
    <tableColumn id="3823" xr3:uid="{F0C6E97E-F508-4590-8BD6-0F74B6229BF3}" name="Column3804"/>
    <tableColumn id="3824" xr3:uid="{1D23BE58-5953-4CF2-841D-8A5B37C7A970}" name="Column3805"/>
    <tableColumn id="3825" xr3:uid="{ABA4BF23-758A-4A80-A346-3CFC90CA848D}" name="Column3806"/>
    <tableColumn id="3826" xr3:uid="{FF9E7F2D-1A5D-42DD-AD9C-76024F1BB603}" name="Column3807"/>
    <tableColumn id="3827" xr3:uid="{0CECA270-E6D9-44C1-BD68-4AAB487510F4}" name="Column3808"/>
    <tableColumn id="3828" xr3:uid="{ACE25A99-E388-41F6-93B4-21655AEDD57E}" name="Column3809"/>
    <tableColumn id="3829" xr3:uid="{DA38CE80-AB26-4259-8BCC-658851C06867}" name="Column3810"/>
    <tableColumn id="3830" xr3:uid="{17D6CCEC-A08A-4E1A-B0C9-263ADC4C31E1}" name="Column3811"/>
    <tableColumn id="3831" xr3:uid="{30430B06-A634-4ACB-8953-9519155141CD}" name="Column3812"/>
    <tableColumn id="3832" xr3:uid="{BD35004D-BBEF-4697-BDBD-E0FF276EC6CD}" name="Column3813"/>
    <tableColumn id="3833" xr3:uid="{393B03A6-BB02-4855-9715-1C3B0756F353}" name="Column3814"/>
    <tableColumn id="3834" xr3:uid="{3D2B1904-FAAB-4D56-BDFC-ABE16D92C365}" name="Column3815"/>
    <tableColumn id="3835" xr3:uid="{4A7F9B35-6582-4DAF-89D3-AB6E80512260}" name="Column3816"/>
    <tableColumn id="3836" xr3:uid="{29591E04-339A-4991-B845-35D9F397DDBA}" name="Column3817"/>
    <tableColumn id="3837" xr3:uid="{CE5FB675-B71E-4748-9E49-8DF4F95046E6}" name="Column3818"/>
    <tableColumn id="3838" xr3:uid="{301EEACD-358C-433B-9415-C3A29F58EF8D}" name="Column3819"/>
    <tableColumn id="3839" xr3:uid="{D45B638B-68D6-430B-99F9-19433304F712}" name="Column3820"/>
    <tableColumn id="3840" xr3:uid="{12547D9A-0427-42E4-9E2F-9AEEB76EBEBE}" name="Column3821"/>
    <tableColumn id="3841" xr3:uid="{E53234C6-E483-4396-A857-27290B981359}" name="Column3822"/>
    <tableColumn id="3842" xr3:uid="{2214784E-3D98-403A-95D2-34396E29DA08}" name="Column3823"/>
    <tableColumn id="3843" xr3:uid="{D7B38F92-EA09-4FDF-A79E-D5F1B2DF8DD6}" name="Column3824"/>
    <tableColumn id="3844" xr3:uid="{1E649A78-A309-4B2E-96C6-3F71F654E6E7}" name="Column3825"/>
    <tableColumn id="3845" xr3:uid="{C4607E26-B480-413B-B881-A05295351DE2}" name="Column3826"/>
    <tableColumn id="3846" xr3:uid="{B2CF0FCF-AAE3-4BB7-B1D1-5B43BCD6F8B6}" name="Column3827"/>
    <tableColumn id="3847" xr3:uid="{1D3D7AB2-1ABB-432C-A206-2DAA8258D39F}" name="Column3828"/>
    <tableColumn id="3848" xr3:uid="{2F9ED4CF-D6DF-4996-9B86-3A2224EA1AC4}" name="Column3829"/>
    <tableColumn id="3849" xr3:uid="{D34C8609-D358-4BCD-A7F2-19F0DAA9316F}" name="Column3830"/>
    <tableColumn id="3850" xr3:uid="{3A4ED276-8C08-486F-A5CF-09DC925DEFA1}" name="Column3831"/>
    <tableColumn id="3851" xr3:uid="{E5B6C278-68FD-4DA5-BA2E-8F4CEFAB2D87}" name="Column3832"/>
    <tableColumn id="3852" xr3:uid="{D47E3108-6195-4D5F-9000-E07BDF407A8B}" name="Column3833"/>
    <tableColumn id="3853" xr3:uid="{E033B710-0A22-4075-89A8-74F7643F1122}" name="Column3834"/>
    <tableColumn id="3854" xr3:uid="{A1B91D47-610F-4332-86D2-2A5D2E6FC6F2}" name="Column3835"/>
    <tableColumn id="3855" xr3:uid="{04B34622-7E34-4382-A871-036497E7B29A}" name="Column3836"/>
    <tableColumn id="3856" xr3:uid="{3AE211B0-F55C-4F13-8FB9-FA70BDACE3D9}" name="Column3837"/>
    <tableColumn id="3857" xr3:uid="{D07777EA-4D3E-4632-8566-B91AFCAC4CFF}" name="Column3838"/>
    <tableColumn id="3858" xr3:uid="{63B435DA-E3FB-4001-A2BE-31AAFC51BC5E}" name="Column3839"/>
    <tableColumn id="3859" xr3:uid="{3FE9366C-88C7-4AFB-B218-FB9CC0900537}" name="Column3840"/>
    <tableColumn id="3860" xr3:uid="{3C674B6D-D429-4373-B8A8-4BF61B0905A2}" name="Column3841"/>
    <tableColumn id="3861" xr3:uid="{4DFE69BF-BB05-43A5-B4F8-BF15DE9C13BF}" name="Column3842"/>
    <tableColumn id="3862" xr3:uid="{62B19BB1-A6BE-4C4F-81E1-410FFDA0A568}" name="Column3843"/>
    <tableColumn id="3863" xr3:uid="{F6F5FF74-CB16-4F07-858D-C29112A53D54}" name="Column3844"/>
    <tableColumn id="3864" xr3:uid="{6FFDC1C8-0F38-404E-B94A-160973607DB3}" name="Column3845"/>
    <tableColumn id="3865" xr3:uid="{65C89CA2-B987-4250-8B27-98CFC50056F9}" name="Column3846"/>
    <tableColumn id="3866" xr3:uid="{A319EBF7-6D48-4AA5-8E62-2B2DDA21ABBF}" name="Column3847"/>
    <tableColumn id="3867" xr3:uid="{CF5822E1-6392-4863-B760-34769D8EFE0B}" name="Column3848"/>
    <tableColumn id="3868" xr3:uid="{2E8B2F14-85D3-4692-B54D-D58D657C31D2}" name="Column3849"/>
    <tableColumn id="3869" xr3:uid="{286E1AFD-0E2D-4711-8442-7881E3AAAA9B}" name="Column3850"/>
    <tableColumn id="3870" xr3:uid="{27CFAC84-FFC4-4194-9D04-A20E6A159169}" name="Column3851"/>
    <tableColumn id="3871" xr3:uid="{741233E9-7B15-4F7C-9818-9A608E0204EF}" name="Column3852"/>
    <tableColumn id="3872" xr3:uid="{309F526A-B487-4A72-A77C-23A7611B9844}" name="Column3853"/>
    <tableColumn id="3873" xr3:uid="{40274476-1025-4267-9E5D-928DC004CF2D}" name="Column3854"/>
    <tableColumn id="3874" xr3:uid="{354B1F99-255F-4314-83EC-889A6BF138F9}" name="Column3855"/>
    <tableColumn id="3875" xr3:uid="{D5407971-F8F6-4662-BD90-D086C8A5AF90}" name="Column3856"/>
    <tableColumn id="3876" xr3:uid="{5E7E2CF5-92C6-4927-8495-203FB4A60F05}" name="Column3857"/>
    <tableColumn id="3877" xr3:uid="{3CA76F31-1581-4659-ABBD-C0AA457CDCFA}" name="Column3858"/>
    <tableColumn id="3878" xr3:uid="{3FCAFC7F-9DB1-48F8-BBC3-C317C4E79B18}" name="Column3859"/>
    <tableColumn id="3879" xr3:uid="{377DE2A4-2758-4087-8C58-E756663BEF33}" name="Column3860"/>
    <tableColumn id="3880" xr3:uid="{D1F71AE1-E53F-40BA-93EC-C969ED7FF303}" name="Column3861"/>
    <tableColumn id="3881" xr3:uid="{1C804B62-6398-408D-A8E2-CB1239D37664}" name="Column3862"/>
    <tableColumn id="3882" xr3:uid="{860ED801-5BE9-4F72-A3A4-2B9E6CD66475}" name="Column3863"/>
    <tableColumn id="3883" xr3:uid="{F286AEDF-4053-4756-A2F4-49973C55AA22}" name="Column3864"/>
    <tableColumn id="3884" xr3:uid="{E8BFFF80-B5D4-46E8-B58A-02C595D1E87B}" name="Column3865"/>
    <tableColumn id="3885" xr3:uid="{7DFEE8BA-26E0-4D00-B3D4-C1485A96FE79}" name="Column3866"/>
    <tableColumn id="3886" xr3:uid="{00E56264-6DBF-41E5-BFB7-97F1235A26AE}" name="Column3867"/>
    <tableColumn id="3887" xr3:uid="{5E38E876-8745-4F56-9587-9A05A16AC30B}" name="Column3868"/>
    <tableColumn id="3888" xr3:uid="{36F50E8D-7175-4066-AF60-A03C90BCC329}" name="Column3869"/>
    <tableColumn id="3889" xr3:uid="{FE65F38C-079D-4BD6-AFA9-9457499689A8}" name="Column3870"/>
    <tableColumn id="3890" xr3:uid="{42311BAD-EEDD-4596-9C56-8DAE81F2B2B3}" name="Column3871"/>
    <tableColumn id="3891" xr3:uid="{7FE81B17-E756-4C71-921B-9C591054FFEC}" name="Column3872"/>
    <tableColumn id="3892" xr3:uid="{69325E4A-9EF5-4C0C-8C99-DB3844FC7861}" name="Column3873"/>
    <tableColumn id="3893" xr3:uid="{767D911C-5D3D-4E4E-88DA-9D3DE62B2618}" name="Column3874"/>
    <tableColumn id="3894" xr3:uid="{04E91EC9-A691-4DBF-9F02-DF1E6F6B4BDF}" name="Column3875"/>
    <tableColumn id="3895" xr3:uid="{7DDD7B47-7AF6-468D-A317-CF715E2B841B}" name="Column3876"/>
    <tableColumn id="3896" xr3:uid="{160D653F-4B4C-46C7-A9AD-4480F88FD11D}" name="Column3877"/>
    <tableColumn id="3897" xr3:uid="{33737F4E-22A8-438B-916B-A4A92D2FD61D}" name="Column3878"/>
    <tableColumn id="3898" xr3:uid="{39667600-DA2B-44B8-A55C-9D39E8DC0138}" name="Column3879"/>
    <tableColumn id="3899" xr3:uid="{638F39B0-625C-49C1-BB2C-A37BB35C6AA7}" name="Column3880"/>
    <tableColumn id="3900" xr3:uid="{5939FC1E-4722-4792-ACC2-4274791483C9}" name="Column3881"/>
    <tableColumn id="3901" xr3:uid="{85D9626B-C2CD-4D66-A503-EA6A3F42C3DE}" name="Column3882"/>
    <tableColumn id="3902" xr3:uid="{578F2023-3547-4F72-8B94-B857EF1EBBC3}" name="Column3883"/>
    <tableColumn id="3903" xr3:uid="{65F475A7-D6A8-483C-AEB8-65A295CB0C30}" name="Column3884"/>
    <tableColumn id="3904" xr3:uid="{77812AB5-3898-4351-8724-B98F6C3B38DB}" name="Column3885"/>
    <tableColumn id="3905" xr3:uid="{958CCE22-166B-4FC6-9286-15ADF83F8F11}" name="Column3886"/>
    <tableColumn id="3906" xr3:uid="{C4B56AF4-01E6-4148-80DF-972FFD0A6073}" name="Column3887"/>
    <tableColumn id="3907" xr3:uid="{05CA2118-FEE8-4D76-8207-C1FD374F53DB}" name="Column3888"/>
    <tableColumn id="3908" xr3:uid="{071A02DE-A54F-4512-8D21-7DD3454B7A51}" name="Column3889"/>
    <tableColumn id="3909" xr3:uid="{03B233B9-C67A-402F-8359-2BCD91BFC017}" name="Column3890"/>
    <tableColumn id="3910" xr3:uid="{45DE87ED-1AED-4379-A382-251CB92B6FE3}" name="Column3891"/>
    <tableColumn id="3911" xr3:uid="{738FE0AE-230B-447F-9DEA-D4234AD831EF}" name="Column3892"/>
    <tableColumn id="3912" xr3:uid="{454125DD-95C3-4D27-ABB3-FAEF25FFF12C}" name="Column3893"/>
    <tableColumn id="3913" xr3:uid="{4AB33460-B1C9-4035-B8A3-BC240FEB0EFC}" name="Column3894"/>
    <tableColumn id="3914" xr3:uid="{BE317DD9-06DA-4521-A1E8-15F326DDFD23}" name="Column3895"/>
    <tableColumn id="3915" xr3:uid="{B9755C6D-7A99-478D-A385-1BA8C70376E3}" name="Column3896"/>
    <tableColumn id="3916" xr3:uid="{10D82F0A-D472-43AB-94CB-CC913D46DC59}" name="Column3897"/>
    <tableColumn id="3917" xr3:uid="{9C3B464A-2F99-4C9C-9A49-5E5E24AF9A7F}" name="Column3898"/>
    <tableColumn id="3918" xr3:uid="{E518F2D4-8204-4D59-A45B-D450A856F5BD}" name="Column3899"/>
    <tableColumn id="3919" xr3:uid="{FEF01092-9254-4887-94E9-4478A21A50B4}" name="Column3900"/>
    <tableColumn id="3920" xr3:uid="{A0A1835F-D8FD-4926-ABAD-A6718FEB14C5}" name="Column3901"/>
    <tableColumn id="3921" xr3:uid="{3F61E0BD-C1C1-48D4-AAC0-024827D7493C}" name="Column3902"/>
    <tableColumn id="3922" xr3:uid="{CA8C62C4-384C-4F12-8BDE-FEA463AD4DD2}" name="Column3903"/>
    <tableColumn id="3923" xr3:uid="{70249E2B-3C54-4C33-B94E-E695E4B6AE76}" name="Column3904"/>
    <tableColumn id="3924" xr3:uid="{3FD649E9-5214-4D7C-BCFE-6851EB4621DE}" name="Column3905"/>
    <tableColumn id="3925" xr3:uid="{23A9224A-5225-4632-A268-F4AC95D1044B}" name="Column3906"/>
    <tableColumn id="3926" xr3:uid="{465831A1-1A94-428B-A080-CE2508A49321}" name="Column3907"/>
    <tableColumn id="3927" xr3:uid="{A9AA5384-634A-4804-8302-7AB30537427F}" name="Column3908"/>
    <tableColumn id="3928" xr3:uid="{38097E86-DF32-47EC-81BE-276491E8B9C6}" name="Column3909"/>
    <tableColumn id="3929" xr3:uid="{BB90E4B7-AFB4-4301-9432-1FF8394EE268}" name="Column3910"/>
    <tableColumn id="3930" xr3:uid="{182A68F8-D311-4F13-9C83-D327E96E0A8F}" name="Column3911"/>
    <tableColumn id="3931" xr3:uid="{04350819-7953-4004-8ADA-82D881CF30A8}" name="Column3912"/>
    <tableColumn id="3932" xr3:uid="{0FB6D38F-4EE1-439F-91D4-C8A2C87E8664}" name="Column3913"/>
    <tableColumn id="3933" xr3:uid="{2992DCC4-25B9-4F7A-95CD-F918804900F7}" name="Column3914"/>
    <tableColumn id="3934" xr3:uid="{9D2819E5-234A-423E-93C3-D0B9EF718984}" name="Column3915"/>
    <tableColumn id="3935" xr3:uid="{39BCD9E2-A99C-4D05-8CF0-F9B27E285E27}" name="Column3916"/>
    <tableColumn id="3936" xr3:uid="{6D1B62CB-5E15-4D92-82D7-264B1AC2EEB7}" name="Column3917"/>
    <tableColumn id="3937" xr3:uid="{1121681D-AF37-4422-8F50-F459BD8D8A96}" name="Column3918"/>
    <tableColumn id="3938" xr3:uid="{FE7FE8FF-7511-431B-8015-93003008DF47}" name="Column3919"/>
    <tableColumn id="3939" xr3:uid="{6B8A69AF-079B-45B4-9EB7-8C1CA89B4E58}" name="Column3920"/>
    <tableColumn id="3940" xr3:uid="{181BC477-8D7A-4351-9973-53D62E8A38ED}" name="Column3921"/>
    <tableColumn id="3941" xr3:uid="{97C224F4-4709-4F1C-9466-964A34009BF3}" name="Column3922"/>
    <tableColumn id="3942" xr3:uid="{4DCA16A1-B690-4574-8827-94DFDF10BACC}" name="Column3923"/>
    <tableColumn id="3943" xr3:uid="{CFD217DD-DCFF-4352-BF93-3C6733CF3534}" name="Column3924"/>
    <tableColumn id="3944" xr3:uid="{598494BD-DADE-4173-BF86-AE1B400B6700}" name="Column3925"/>
    <tableColumn id="3945" xr3:uid="{89688BD5-611D-4962-ADBF-B904C6B9BA05}" name="Column3926"/>
    <tableColumn id="3946" xr3:uid="{72845F5E-8C2D-42D9-9194-61E1EA99A8B5}" name="Column3927"/>
    <tableColumn id="3947" xr3:uid="{3738EC1F-28AD-4789-B501-0816E13E1A59}" name="Column3928"/>
    <tableColumn id="3948" xr3:uid="{9ED88C57-CD6D-4F82-811F-2D59B3A29451}" name="Column3929"/>
    <tableColumn id="3949" xr3:uid="{62B68E15-F7F7-47E6-AE9F-F2CE777051CC}" name="Column3930"/>
    <tableColumn id="3950" xr3:uid="{42EC3575-2425-4C4A-ADA1-A3657D2E7619}" name="Column3931"/>
    <tableColumn id="3951" xr3:uid="{BA6BBE7B-9F6B-482A-9C05-C370E7AFE9E6}" name="Column3932"/>
    <tableColumn id="3952" xr3:uid="{714003DE-2556-49B0-8B0D-D3FDAB963DA4}" name="Column3933"/>
    <tableColumn id="3953" xr3:uid="{D682CF37-8540-458A-9AEA-C9A86D70C869}" name="Column3934"/>
    <tableColumn id="3954" xr3:uid="{F42D8499-FAB2-4D3B-B9F7-2E3062F6A3E4}" name="Column3935"/>
    <tableColumn id="3955" xr3:uid="{1E8E5D23-03FF-451E-B219-FCA2C040D483}" name="Column3936"/>
    <tableColumn id="3956" xr3:uid="{0A81D64B-8438-4671-81C1-4558D292E7D6}" name="Column3937"/>
    <tableColumn id="3957" xr3:uid="{455D8575-B6BA-4D7E-8A7B-D5EC2019F44A}" name="Column3938"/>
    <tableColumn id="3958" xr3:uid="{BF4807C8-960F-49C6-BB74-585E5AE93636}" name="Column3939"/>
    <tableColumn id="3959" xr3:uid="{1826B3D1-016E-4551-B280-D46AD1A60BB6}" name="Column3940"/>
    <tableColumn id="3960" xr3:uid="{DE9083B1-A057-48DC-A4D0-744E304D1E27}" name="Column3941"/>
    <tableColumn id="3961" xr3:uid="{9676533B-8C01-44B6-BB0A-756AAB3E3A5E}" name="Column3942"/>
    <tableColumn id="3962" xr3:uid="{F813341F-8FC4-4D8F-B29F-EB75C3DA8C0C}" name="Column3943"/>
    <tableColumn id="3963" xr3:uid="{CC68D1F1-FAAE-486E-80F6-F457EADEAEBD}" name="Column3944"/>
    <tableColumn id="3964" xr3:uid="{CA74249B-F396-45A3-AAD5-B22387538A5B}" name="Column3945"/>
    <tableColumn id="3965" xr3:uid="{C2A9BE48-C1E0-4C66-B59B-60087EF518CA}" name="Column3946"/>
    <tableColumn id="3966" xr3:uid="{A2196FF4-1BC9-4DAD-BC17-F072D4ADB997}" name="Column3947"/>
    <tableColumn id="3967" xr3:uid="{29E42DD0-FFA3-4AF2-B01A-5D500C6B8C2E}" name="Column3948"/>
    <tableColumn id="3968" xr3:uid="{57E55AD6-5808-4557-965B-CD3DEB3CDA94}" name="Column3949"/>
    <tableColumn id="3969" xr3:uid="{6060C102-7547-42AD-9A82-6C71A6DA4826}" name="Column3950"/>
    <tableColumn id="3970" xr3:uid="{FF6DAD8C-BADE-4609-94C8-8F1BDF9EE077}" name="Column3951"/>
    <tableColumn id="3971" xr3:uid="{71C160DC-3F4F-4FE9-880E-078120E0CD3D}" name="Column3952"/>
    <tableColumn id="3972" xr3:uid="{1EC06C7E-9A1A-44EC-B6BB-C6790DA859E6}" name="Column3953"/>
    <tableColumn id="3973" xr3:uid="{DAF6CDB2-244C-4921-A553-8C3950E7B759}" name="Column3954"/>
    <tableColumn id="3974" xr3:uid="{EA46F0DB-56D2-4A7A-B075-CEDA1E5F15FC}" name="Column3955"/>
    <tableColumn id="3975" xr3:uid="{6A2C7A4C-F576-4CEF-A023-BA685F21F144}" name="Column3956"/>
    <tableColumn id="3976" xr3:uid="{79DE52B5-7328-4AE3-BE76-AEAF78CE6F6C}" name="Column3957"/>
    <tableColumn id="3977" xr3:uid="{4AC8F8FB-C395-48B8-98E1-C4EA2D160F47}" name="Column3958"/>
    <tableColumn id="3978" xr3:uid="{4A25FE0C-95C1-4691-A8C9-6E88ED46B222}" name="Column3959"/>
    <tableColumn id="3979" xr3:uid="{215D9F69-1E2C-4A06-8015-0181CAFAE41C}" name="Column3960"/>
    <tableColumn id="3980" xr3:uid="{9C47FE62-F235-4B89-A5A5-3B198CF182E7}" name="Column3961"/>
    <tableColumn id="3981" xr3:uid="{02F30F4A-A75A-4EA2-83EC-F5B874B83F28}" name="Column3962"/>
    <tableColumn id="3982" xr3:uid="{5FC88676-4955-49D4-8B01-71644E94E360}" name="Column3963"/>
    <tableColumn id="3983" xr3:uid="{19DBC4C2-11C3-43E5-8048-A2B13F4030F0}" name="Column3964"/>
    <tableColumn id="3984" xr3:uid="{62BF7A45-019F-4F9A-86AF-FE2D48B04DD8}" name="Column3965"/>
    <tableColumn id="3985" xr3:uid="{C46EC56D-316E-47F5-81B7-84ACD09160BC}" name="Column3966"/>
    <tableColumn id="3986" xr3:uid="{3DDD35E4-003D-4B69-8DC6-BA0DA5516881}" name="Column3967"/>
    <tableColumn id="3987" xr3:uid="{78E0BCBA-4142-495E-9586-5D3C8BFBA23F}" name="Column3968"/>
    <tableColumn id="3988" xr3:uid="{892AB0F6-BFC5-4067-8D9F-0C746DDC1494}" name="Column3969"/>
    <tableColumn id="3989" xr3:uid="{566B31D4-CC09-4163-A26E-E86C5A154753}" name="Column3970"/>
    <tableColumn id="3990" xr3:uid="{FDEDB0D7-1086-4678-A7F1-E631F1617041}" name="Column3971"/>
    <tableColumn id="3991" xr3:uid="{9AE0C88D-F79B-44DA-BC51-7CDC3D5835A2}" name="Column3972"/>
    <tableColumn id="3992" xr3:uid="{A027A659-0DBF-4A90-8A75-2510DA35304E}" name="Column3973"/>
    <tableColumn id="3993" xr3:uid="{78C6AB73-E76D-4D24-95A4-BFB5FDF902E1}" name="Column3974"/>
    <tableColumn id="3994" xr3:uid="{A60EB2F0-5A49-4687-82EA-8785F0D79E17}" name="Column3975"/>
    <tableColumn id="3995" xr3:uid="{E0255366-F154-4308-9EB7-6956A8B61CA7}" name="Column3976"/>
    <tableColumn id="3996" xr3:uid="{03872A9D-575B-496D-923D-F43896615FF2}" name="Column3977"/>
    <tableColumn id="3997" xr3:uid="{80C22A55-B450-45AB-98A3-BEF7478CB4BD}" name="Column3978"/>
    <tableColumn id="3998" xr3:uid="{0E0F50C1-8E5F-4A9F-AAED-270756E5E6E8}" name="Column3979"/>
    <tableColumn id="3999" xr3:uid="{28B0C4F7-1843-4FA4-BEA9-5EDA28D33C22}" name="Column3980"/>
    <tableColumn id="4000" xr3:uid="{3899D8D4-45A8-499F-BBBA-4C1CD54BA024}" name="Column3981"/>
    <tableColumn id="4001" xr3:uid="{A01E173E-E8FE-432E-B165-E1C86D986359}" name="Column3982"/>
    <tableColumn id="4002" xr3:uid="{886484AD-F9D3-4B48-9568-0B6D4E83B4C0}" name="Column3983"/>
    <tableColumn id="4003" xr3:uid="{AB9C6895-23BD-4DAB-B47C-F77E83802CC1}" name="Column3984"/>
    <tableColumn id="4004" xr3:uid="{63255C94-1F5D-47CA-A62A-CF5D082C6CFC}" name="Column3985"/>
    <tableColumn id="4005" xr3:uid="{A65A2DD7-E7AA-4F1F-AA3B-6EA941A4C2F4}" name="Column3986"/>
    <tableColumn id="4006" xr3:uid="{489B17F6-6AC0-4253-9FA2-B99E25077BC0}" name="Column3987"/>
    <tableColumn id="4007" xr3:uid="{A98B112B-E442-4F22-8418-D0981EB93D2A}" name="Column3988"/>
    <tableColumn id="4008" xr3:uid="{6638ED83-7EB2-46A1-9D29-598A7D7223CF}" name="Column3989"/>
    <tableColumn id="4009" xr3:uid="{A04CA8CD-FBE6-4294-B208-B3E17033B230}" name="Column3990"/>
    <tableColumn id="4010" xr3:uid="{E6E7BE3A-719E-4F28-9B68-1EF2C52D2BDF}" name="Column3991"/>
    <tableColumn id="4011" xr3:uid="{7B2D7B96-3725-4B0A-A288-D25B27C848DE}" name="Column3992"/>
    <tableColumn id="4012" xr3:uid="{B4CA73F2-1DF2-4081-BB29-BB85826A14AF}" name="Column3993"/>
    <tableColumn id="4013" xr3:uid="{488B6320-57DC-42D3-A753-E263E9A658AF}" name="Column3994"/>
    <tableColumn id="4014" xr3:uid="{2B54043D-4CF4-41A8-8B55-ABB9A605B305}" name="Column3995"/>
    <tableColumn id="4015" xr3:uid="{1ABF080D-B6A5-4C3C-809E-011832868192}" name="Column3996"/>
    <tableColumn id="4016" xr3:uid="{E86D3B9C-AC36-4D32-A6D1-6BCB2032238A}" name="Column3997"/>
    <tableColumn id="4017" xr3:uid="{4A4D6D3A-384E-4D20-8912-FB9C517383F5}" name="Column3998"/>
    <tableColumn id="4018" xr3:uid="{CBA65B3D-7D7E-4008-B81F-C13991FF9F98}" name="Column3999"/>
    <tableColumn id="4019" xr3:uid="{257C2614-66EF-4D31-9759-A74C5E1B7749}" name="Column4000"/>
    <tableColumn id="4020" xr3:uid="{F21CFCCD-A2C0-4729-BC42-CA9FC7D1990A}" name="Column4001"/>
    <tableColumn id="4021" xr3:uid="{30F63DEA-F327-4CE1-9F0B-C7FD9C1C762B}" name="Column4002"/>
    <tableColumn id="4022" xr3:uid="{7E91116D-58EB-4DEE-B149-5718BDDABABD}" name="Column4003"/>
    <tableColumn id="4023" xr3:uid="{50637167-0884-412B-A68A-BFAA0B5EE065}" name="Column4004"/>
    <tableColumn id="4024" xr3:uid="{FE90A78D-E99E-4E3E-850B-8C503DC87CA5}" name="Column4005"/>
    <tableColumn id="4025" xr3:uid="{A9A328D1-083C-4AB0-899A-83F250589B18}" name="Column4006"/>
    <tableColumn id="4026" xr3:uid="{37D59A9F-7944-4E9C-9353-DD3E4857AA3A}" name="Column4007"/>
    <tableColumn id="4027" xr3:uid="{D76C8D7E-F373-4073-AD11-023649103ED3}" name="Column4008"/>
    <tableColumn id="4028" xr3:uid="{1385F17F-6230-4CA0-B6F7-FE9A55767C83}" name="Column4009"/>
    <tableColumn id="4029" xr3:uid="{EC5725BB-23E2-44A6-A192-1FAD1F5C084A}" name="Column4010"/>
    <tableColumn id="4030" xr3:uid="{75F8A8DB-504C-455D-976A-10B841988597}" name="Column4011"/>
    <tableColumn id="4031" xr3:uid="{07E894BF-41D2-4C25-A16F-282BE0E5A4EB}" name="Column4012"/>
    <tableColumn id="4032" xr3:uid="{20D60E4B-AAE3-45A9-A9FD-A8671123F835}" name="Column4013"/>
    <tableColumn id="4033" xr3:uid="{5C19E8BD-6D37-459C-A184-BF609219B771}" name="Column4014"/>
    <tableColumn id="4034" xr3:uid="{3A2BB43D-D618-4D5D-9F9B-854FC9F2F107}" name="Column4015"/>
    <tableColumn id="4035" xr3:uid="{3AA9D145-862A-41FE-B054-1B7ABCD0373D}" name="Column4016"/>
    <tableColumn id="4036" xr3:uid="{CD606F5E-C55C-49A6-8D32-097BE2755ADB}" name="Column4017"/>
    <tableColumn id="4037" xr3:uid="{75510FB9-5A9E-4299-9B1F-A7DC10E0DDA5}" name="Column4018"/>
    <tableColumn id="4038" xr3:uid="{3F756FB7-2A42-4299-B10E-FEA3A5F37D61}" name="Column4019"/>
    <tableColumn id="4039" xr3:uid="{2B73F38E-AA1F-4BFA-9866-79DA703DF005}" name="Column4020"/>
    <tableColumn id="4040" xr3:uid="{CF25A5CF-9074-4CF7-9F97-9DAC2AB9720D}" name="Column4021"/>
    <tableColumn id="4041" xr3:uid="{86433274-BCF9-4362-96BC-E27524DD250B}" name="Column4022"/>
    <tableColumn id="4042" xr3:uid="{618AEB5B-1FAA-41C4-9F1A-CB9D6733AD52}" name="Column4023"/>
    <tableColumn id="4043" xr3:uid="{761416FE-034B-4FBA-8E46-2DDFB5B8BBD1}" name="Column4024"/>
    <tableColumn id="4044" xr3:uid="{AEF4629C-30F1-413B-BF5E-86C835A28157}" name="Column4025"/>
    <tableColumn id="4045" xr3:uid="{0227F7D6-4FF3-44BF-B9AF-464881615FDE}" name="Column4026"/>
    <tableColumn id="4046" xr3:uid="{773181DC-30BC-4CBB-BD2E-F98D02464284}" name="Column4027"/>
    <tableColumn id="4047" xr3:uid="{211B98F4-7700-42B3-AE5C-21B4EABB6E9A}" name="Column4028"/>
    <tableColumn id="4048" xr3:uid="{5F9B0892-C41B-4D25-AE0F-5A497D55C32D}" name="Column4029"/>
    <tableColumn id="4049" xr3:uid="{6F76846B-E06F-4F97-B0A5-7BA8196C357D}" name="Column4030"/>
    <tableColumn id="4050" xr3:uid="{E0A42848-F424-4DA3-8521-7EC3D190DFC6}" name="Column4031"/>
    <tableColumn id="4051" xr3:uid="{CCDA4588-F7CE-451E-85FB-04E528E176AA}" name="Column4032"/>
    <tableColumn id="4052" xr3:uid="{EAFE4C78-CE80-4858-BFB1-00FED8678609}" name="Column4033"/>
    <tableColumn id="4053" xr3:uid="{FA261722-DF9F-43D6-B7ED-715A20F7387E}" name="Column4034"/>
    <tableColumn id="4054" xr3:uid="{9D490556-70FE-4DA9-B46B-AAA7518BEB28}" name="Column4035"/>
    <tableColumn id="4055" xr3:uid="{7C3DB1BD-7E50-48FA-B5E5-936ADF7A232F}" name="Column4036"/>
    <tableColumn id="4056" xr3:uid="{07742F3F-21E6-4B0B-AD17-8BBECE764192}" name="Column4037"/>
    <tableColumn id="4057" xr3:uid="{C9B1D68C-C7DD-4B46-B447-C6E030EE8904}" name="Column4038"/>
    <tableColumn id="4058" xr3:uid="{4DFC4FF7-7E7B-4899-B17A-4929861898E5}" name="Column4039"/>
    <tableColumn id="4059" xr3:uid="{D99699A0-5FC6-47B9-944A-BC9D9CC5E16C}" name="Column4040"/>
    <tableColumn id="4060" xr3:uid="{24FF0B8C-3172-481E-A138-F885FA547F3D}" name="Column4041"/>
    <tableColumn id="4061" xr3:uid="{8FF2BBFD-BBE6-4181-9468-3C368800385A}" name="Column4042"/>
    <tableColumn id="4062" xr3:uid="{FA8214EF-E0C2-4D05-8750-89D87B6FC93F}" name="Column4043"/>
    <tableColumn id="4063" xr3:uid="{2293F21E-40EE-4489-BEE1-8AC7EE349B0D}" name="Column4044"/>
    <tableColumn id="4064" xr3:uid="{11ED5385-7326-4D51-9148-E0AD72276264}" name="Column4045"/>
    <tableColumn id="4065" xr3:uid="{C276A5F1-0243-4A9E-B31B-2115E40F77EE}" name="Column4046"/>
    <tableColumn id="4066" xr3:uid="{5D89D537-0760-4858-B231-5D6C28254DDE}" name="Column4047"/>
    <tableColumn id="4067" xr3:uid="{09BA50B2-2DF9-4A73-B7F8-2B5C7EA441B5}" name="Column4048"/>
    <tableColumn id="4068" xr3:uid="{3C7F130B-58AC-409D-87FA-D76B45C45111}" name="Column4049"/>
    <tableColumn id="4069" xr3:uid="{8F7FD894-9BBE-4307-868B-5E1C2842819A}" name="Column4050"/>
    <tableColumn id="4070" xr3:uid="{3D40CE59-C253-4E02-A4BC-35DF21B1F45E}" name="Column4051"/>
    <tableColumn id="4071" xr3:uid="{0C073664-3F11-4E88-AB42-837E35857134}" name="Column4052"/>
    <tableColumn id="4072" xr3:uid="{13F52B35-8195-4A16-8DC7-B818A17DB5E2}" name="Column4053"/>
    <tableColumn id="4073" xr3:uid="{A79057D1-A258-48A6-B68F-CBDE18E04F26}" name="Column4054"/>
    <tableColumn id="4074" xr3:uid="{5822E09A-6F23-4E56-8DEE-5BE87AB59069}" name="Column4055"/>
    <tableColumn id="4075" xr3:uid="{176D0121-3AFF-4037-BF5F-0BDEFA482436}" name="Column4056"/>
    <tableColumn id="4076" xr3:uid="{43F488AA-32B1-4CB5-B125-28B7BD2EAE92}" name="Column4057"/>
    <tableColumn id="4077" xr3:uid="{7C771523-EB16-4BA1-9A4F-6395BD403E51}" name="Column4058"/>
    <tableColumn id="4078" xr3:uid="{CF3B5948-013D-4067-80FD-1346E8354601}" name="Column4059"/>
    <tableColumn id="4079" xr3:uid="{5F777E3D-E407-4FF7-AB76-68A6EDE611AF}" name="Column4060"/>
    <tableColumn id="4080" xr3:uid="{F6F1FC35-BAE9-42D3-91C9-47494D43FB90}" name="Column4061"/>
    <tableColumn id="4081" xr3:uid="{1001A7F7-4867-4D2F-A316-E623C7C0BDF2}" name="Column4062"/>
    <tableColumn id="4082" xr3:uid="{CCEA854D-659A-48A2-9E3A-72449DB8D90C}" name="Column4063"/>
    <tableColumn id="4083" xr3:uid="{A1DDC2F8-9772-4EC3-94C9-676205B9BAF3}" name="Column4064"/>
    <tableColumn id="4084" xr3:uid="{8F344328-2FAB-4C86-B4CB-420169822B15}" name="Column4065"/>
    <tableColumn id="4085" xr3:uid="{D9606D2E-F605-4BF8-987E-C317BBDC2182}" name="Column4066"/>
    <tableColumn id="4086" xr3:uid="{617A72D9-6218-40C0-8A93-357FBEB2E9AF}" name="Column4067"/>
    <tableColumn id="4087" xr3:uid="{010126D3-26DD-410B-9930-1F313917F3DD}" name="Column4068"/>
    <tableColumn id="4088" xr3:uid="{81998F2C-8002-4D0E-A945-71FDCBCBC2FB}" name="Column4069"/>
    <tableColumn id="4089" xr3:uid="{A73B8F76-001F-474A-A13F-8BC7885C5E96}" name="Column4070"/>
    <tableColumn id="4090" xr3:uid="{9235823C-5151-4A08-A652-39E42A9B1202}" name="Column4071"/>
    <tableColumn id="4091" xr3:uid="{4D89FA9C-6F24-4AAE-9AE4-10CB5794E7AF}" name="Column4072"/>
    <tableColumn id="4092" xr3:uid="{2413A4D2-93D5-4556-9B1C-A423F67E0A07}" name="Column4073"/>
    <tableColumn id="4093" xr3:uid="{82CE9AD7-0CA1-48ED-BFDF-369F7342A09D}" name="Column4074"/>
    <tableColumn id="4094" xr3:uid="{2BF9F607-E298-4F6A-A200-76823C7D880F}" name="Column4075"/>
    <tableColumn id="4095" xr3:uid="{29DE8350-64B1-49DF-80D6-C22504CDAFBB}" name="Column4076"/>
    <tableColumn id="4096" xr3:uid="{F3F28160-B7FB-421B-A511-738E6902D036}" name="Column4077"/>
    <tableColumn id="4097" xr3:uid="{7CE2A824-75CB-4CD4-A3B7-8C27B5C2BB43}" name="Column4078"/>
    <tableColumn id="4098" xr3:uid="{29FFE8F1-8C82-4A1E-A704-91077E5A3519}" name="Column4079"/>
    <tableColumn id="4099" xr3:uid="{9CBFF29D-B33E-4285-9F25-79AFCAF7C7B4}" name="Column4080"/>
    <tableColumn id="4100" xr3:uid="{2997DE02-A28E-4781-B106-44DDC40EB48B}" name="Column4081"/>
    <tableColumn id="4101" xr3:uid="{9325B96F-850B-4AF0-B20E-C4177D918BCA}" name="Column4082"/>
    <tableColumn id="4102" xr3:uid="{8D50B810-760A-4C44-86CB-59C60159A493}" name="Column4083"/>
    <tableColumn id="4103" xr3:uid="{65D102FE-635F-4D98-8BB0-C51A5BC582D3}" name="Column4084"/>
    <tableColumn id="4104" xr3:uid="{C33FBB47-8DD5-433A-B988-DF6E32095F20}" name="Column4085"/>
    <tableColumn id="4105" xr3:uid="{B4B9B3FE-4876-4953-B551-B793437A0E0F}" name="Column4086"/>
    <tableColumn id="4106" xr3:uid="{A9626DD2-A7C4-4428-9601-A57143D038F3}" name="Column4087"/>
    <tableColumn id="4107" xr3:uid="{BB1BE0CA-7D71-423C-8C5D-8FD644345455}" name="Column4088"/>
    <tableColumn id="4108" xr3:uid="{E6A5347C-EB74-49FA-BA4A-C80F7501B4C2}" name="Column4089"/>
    <tableColumn id="4109" xr3:uid="{5DE72CD3-7123-459C-BB7F-36E563F8BEDC}" name="Column4090"/>
    <tableColumn id="4110" xr3:uid="{035BFE93-D836-45C6-9836-42FB8DE49F04}" name="Column4091"/>
    <tableColumn id="4111" xr3:uid="{38A792F2-E5FF-4332-9AEE-098F02F5981A}" name="Column4092"/>
    <tableColumn id="4112" xr3:uid="{F5EF0A57-D96A-4ABC-938B-298D5B53E1FD}" name="Column4093"/>
    <tableColumn id="4113" xr3:uid="{E7E0F28A-0167-4A23-9A15-4228355F6151}" name="Column4094"/>
    <tableColumn id="4114" xr3:uid="{B84715A5-1DC3-4A29-B13B-8B1BA48AC507}" name="Column4095"/>
    <tableColumn id="4115" xr3:uid="{F31D2EF2-AEF3-435E-A6CA-AEE8431ED167}" name="Column4096"/>
    <tableColumn id="4116" xr3:uid="{41C66CDD-8B98-44DB-BE5F-324AD45B203D}" name="Column4097"/>
    <tableColumn id="4117" xr3:uid="{7B33FCDE-DCA5-4C19-A4D2-BDC68153BCEF}" name="Column4098"/>
    <tableColumn id="4118" xr3:uid="{AFD71786-7F25-48B0-954F-74E5E88A7383}" name="Column4099"/>
    <tableColumn id="4119" xr3:uid="{FB6625CC-07B4-48F0-822B-DF385425AF0F}" name="Column4100"/>
    <tableColumn id="4120" xr3:uid="{01CDC74F-5574-4EAE-BD78-4819DD52543F}" name="Column4101"/>
    <tableColumn id="4121" xr3:uid="{F5CB742D-D793-45C2-937F-BF80E2AA64F0}" name="Column4102"/>
    <tableColumn id="4122" xr3:uid="{749945FA-1032-4354-AF30-7E96DD42AE5E}" name="Column4103"/>
    <tableColumn id="4123" xr3:uid="{08C06864-0515-496A-A69B-9F556A965048}" name="Column4104"/>
    <tableColumn id="4124" xr3:uid="{F4FE8C4A-20CB-45F0-A129-71780BA64B91}" name="Column4105"/>
    <tableColumn id="4125" xr3:uid="{60EC86D2-12CA-4E3B-9652-97FCDDBA0DFC}" name="Column4106"/>
    <tableColumn id="4126" xr3:uid="{3C8FB9A4-14E2-42C9-8A89-FC9EE5FB1583}" name="Column4107"/>
    <tableColumn id="4127" xr3:uid="{5D737477-3944-457B-9B90-AE87BB30E4F8}" name="Column4108"/>
    <tableColumn id="4128" xr3:uid="{DD2DAC35-D210-4E20-AC95-32141E5D7EA7}" name="Column4109"/>
    <tableColumn id="4129" xr3:uid="{CAFC3E77-7F2B-4BA7-BA82-FD0EB650A158}" name="Column4110"/>
    <tableColumn id="4130" xr3:uid="{530B8F97-40FC-4FFA-B4C8-B29BB89A5FB3}" name="Column4111"/>
    <tableColumn id="4131" xr3:uid="{C1DF4832-ECED-4222-9D43-31047C919B74}" name="Column4112"/>
    <tableColumn id="4132" xr3:uid="{52F40F47-7A2B-4408-8367-3D54ADFAAFF4}" name="Column4113"/>
    <tableColumn id="4133" xr3:uid="{CA9F30E6-2F30-4B6B-8CD6-2F217EFB7C04}" name="Column4114"/>
    <tableColumn id="4134" xr3:uid="{5937FF60-6776-4D5A-9B11-715E70706DEC}" name="Column4115"/>
    <tableColumn id="4135" xr3:uid="{CD923E4C-BBA3-4849-99E9-4FDE7F3AD933}" name="Column4116"/>
    <tableColumn id="4136" xr3:uid="{8012748D-DED2-45A9-8CD5-3138715E635F}" name="Column4117"/>
    <tableColumn id="4137" xr3:uid="{50A630AC-386D-40F6-8DEA-F2F6E7EB114B}" name="Column4118"/>
    <tableColumn id="4138" xr3:uid="{AFB94CD0-93C4-4BBE-BF1C-008B5BC68CC9}" name="Column4119"/>
    <tableColumn id="4139" xr3:uid="{316D7AA7-3A93-46A1-B996-BE6062023389}" name="Column4120"/>
    <tableColumn id="4140" xr3:uid="{196C9651-778A-490C-9E86-E0E1BA56F645}" name="Column4121"/>
    <tableColumn id="4141" xr3:uid="{E0069A78-2DEA-4ED0-9EA7-320CE586BFF1}" name="Column4122"/>
    <tableColumn id="4142" xr3:uid="{09D4A4DE-B76E-46E0-A6B9-7A80BF9BBB54}" name="Column4123"/>
    <tableColumn id="4143" xr3:uid="{111BED42-E1E6-4492-BEB9-1C3E6D76691E}" name="Column4124"/>
    <tableColumn id="4144" xr3:uid="{2B945EFC-3F01-4672-BE2E-F3D93C9769FB}" name="Column4125"/>
    <tableColumn id="4145" xr3:uid="{462C3E7C-9117-4512-BE51-227799A69AD1}" name="Column4126"/>
    <tableColumn id="4146" xr3:uid="{F423DC34-766B-452F-8355-6659F797E3AD}" name="Column4127"/>
    <tableColumn id="4147" xr3:uid="{3F9623EF-EF59-4D6A-8B0A-61E5CB68BA66}" name="Column4128"/>
    <tableColumn id="4148" xr3:uid="{8EAF3784-4F0E-429E-A4E9-C7EC5CD853DD}" name="Column4129"/>
    <tableColumn id="4149" xr3:uid="{C68F1448-D18D-42BD-9AE5-7E3BCDF41F23}" name="Column4130"/>
    <tableColumn id="4150" xr3:uid="{4F5C170C-843D-456D-8395-FD275B93272A}" name="Column4131"/>
    <tableColumn id="4151" xr3:uid="{574A0A99-7EBE-4FBD-9507-86DFE4E139F4}" name="Column4132"/>
    <tableColumn id="4152" xr3:uid="{4DD1285A-69BB-44CE-8AC9-612AF0ADC384}" name="Column4133"/>
    <tableColumn id="4153" xr3:uid="{FFCE4AE2-AB57-47E5-8E8D-DFF5AFEA9D5D}" name="Column4134"/>
    <tableColumn id="4154" xr3:uid="{38BA18F8-0200-42F0-9291-1E053428403D}" name="Column4135"/>
    <tableColumn id="4155" xr3:uid="{4BE59C44-FC1A-4C9C-9D60-375CEAF08F14}" name="Column4136"/>
    <tableColumn id="4156" xr3:uid="{A90FE817-5470-40B3-B85A-7BA1AE5BDE6A}" name="Column4137"/>
    <tableColumn id="4157" xr3:uid="{3CAAEC39-059D-432F-8B0A-62DA7AAA7928}" name="Column4138"/>
    <tableColumn id="4158" xr3:uid="{8989B5B9-A747-4CB7-A373-3A8F265ECD3D}" name="Column4139"/>
    <tableColumn id="4159" xr3:uid="{32A37B6C-C309-4C3F-ADE0-EEDE454B4E43}" name="Column4140"/>
    <tableColumn id="4160" xr3:uid="{D38A6354-9F65-4E2B-BBD2-E751FD5AE395}" name="Column4141"/>
    <tableColumn id="4161" xr3:uid="{DFF99BF3-E178-4EF3-9DFB-DFE5C65F6DA3}" name="Column4142"/>
    <tableColumn id="4162" xr3:uid="{2791B3AE-4BD6-4BEA-93BB-1ED46B5048CA}" name="Column4143"/>
    <tableColumn id="4163" xr3:uid="{8932B356-E846-43AA-928B-B9E24F2D6D7A}" name="Column4144"/>
    <tableColumn id="4164" xr3:uid="{EFA39CF7-97C3-4AD3-B59A-613A29AF2EBD}" name="Column4145"/>
    <tableColumn id="4165" xr3:uid="{06D9CBBA-887A-4CE2-9AB6-CA4F53C7C33C}" name="Column4146"/>
    <tableColumn id="4166" xr3:uid="{C31969FA-563E-4E5F-B20A-6F0ACA497279}" name="Column4147"/>
    <tableColumn id="4167" xr3:uid="{3E0ADFF2-C396-425A-B673-BCF858AD7930}" name="Column4148"/>
    <tableColumn id="4168" xr3:uid="{66B0E329-0AD1-4553-A4DE-28EF175B1E26}" name="Column4149"/>
    <tableColumn id="4169" xr3:uid="{37ED5BD6-EC0C-41F2-8220-48FBFEA5AE1E}" name="Column4150"/>
    <tableColumn id="4170" xr3:uid="{38ED1DEE-87B8-4BFD-9B85-39CC1A2CB29D}" name="Column4151"/>
    <tableColumn id="4171" xr3:uid="{5CD5DF94-F4E1-4D56-B4E0-4AEED0C506CE}" name="Column4152"/>
    <tableColumn id="4172" xr3:uid="{E8B951BD-B9A1-46F1-8444-25BB905C8C87}" name="Column4153"/>
    <tableColumn id="4173" xr3:uid="{D4DD36B7-7EBD-4BC6-8353-EFECACE42853}" name="Column4154"/>
    <tableColumn id="4174" xr3:uid="{42E9FE8A-115E-4E6D-9B2E-99BDBD1F78DA}" name="Column4155"/>
    <tableColumn id="4175" xr3:uid="{6D7083F6-1C52-43FA-9D16-82C40D1B6B74}" name="Column4156"/>
    <tableColumn id="4176" xr3:uid="{E9C168EA-7B98-4E69-A96C-7FF64FF23FF2}" name="Column4157"/>
    <tableColumn id="4177" xr3:uid="{85C7B52B-BF0B-4ED5-B50D-D46087F95FAD}" name="Column4158"/>
    <tableColumn id="4178" xr3:uid="{A7F0F12C-AEE6-4246-846D-A2A5B46E7E23}" name="Column4159"/>
    <tableColumn id="4179" xr3:uid="{46A790F2-FB23-4A25-A24D-CEA4FD8CBD59}" name="Column4160"/>
    <tableColumn id="4180" xr3:uid="{3A68C875-FD61-4D40-BE87-B853F4C5F1DE}" name="Column4161"/>
    <tableColumn id="4181" xr3:uid="{1B395321-61E7-4FBB-84C7-F3D0B4C47EDB}" name="Column4162"/>
    <tableColumn id="4182" xr3:uid="{D9D8282C-CAE0-4D2C-96EE-A1239A41687E}" name="Column4163"/>
    <tableColumn id="4183" xr3:uid="{ACEDD3E9-B7AE-4CA4-9DED-589D0276FCA9}" name="Column4164"/>
    <tableColumn id="4184" xr3:uid="{9EB8ACBF-A26A-46C6-99D9-03B6EC8CE3E8}" name="Column4165"/>
    <tableColumn id="4185" xr3:uid="{234F4995-FFAB-48EB-B27C-9628B6A83765}" name="Column4166"/>
    <tableColumn id="4186" xr3:uid="{973892DA-53D7-4D42-B576-3FFF90CD6AD6}" name="Column4167"/>
    <tableColumn id="4187" xr3:uid="{A9589025-5203-4961-A36B-DE3005B268C3}" name="Column4168"/>
    <tableColumn id="4188" xr3:uid="{51A7E981-31BE-48DF-A107-0BB94F82CA3B}" name="Column4169"/>
    <tableColumn id="4189" xr3:uid="{B361AC01-0598-4D85-A065-F7C3339FA6F9}" name="Column4170"/>
    <tableColumn id="4190" xr3:uid="{02A1D485-8928-4710-A656-AF20DD9B066E}" name="Column4171"/>
    <tableColumn id="4191" xr3:uid="{7B10904F-D2AB-4F80-A412-BD5391F40121}" name="Column4172"/>
    <tableColumn id="4192" xr3:uid="{B379BF84-040B-483B-8319-EF23C8C70E94}" name="Column4173"/>
    <tableColumn id="4193" xr3:uid="{17F4B540-4000-4C86-A8DC-93EBA35933CC}" name="Column4174"/>
    <tableColumn id="4194" xr3:uid="{2CB08575-61DA-4C9F-A10D-D0D7E7149714}" name="Column4175"/>
    <tableColumn id="4195" xr3:uid="{5B1954ED-C1C8-4A07-A661-6DB0A5A5BD16}" name="Column4176"/>
    <tableColumn id="4196" xr3:uid="{1028BE14-0789-4E79-B5DA-2AE90A5D7E81}" name="Column4177"/>
    <tableColumn id="4197" xr3:uid="{37680EFB-EA09-4153-969D-A0210D50F6E3}" name="Column4178"/>
    <tableColumn id="4198" xr3:uid="{8FBEA310-1633-44EF-8003-877A1B14A52F}" name="Column4179"/>
    <tableColumn id="4199" xr3:uid="{C65ADB75-8169-4D51-9BD0-917CDA02E742}" name="Column4180"/>
    <tableColumn id="4200" xr3:uid="{F137F4BB-22D8-4726-99C2-E5B4B5D42D77}" name="Column4181"/>
    <tableColumn id="4201" xr3:uid="{B3AABB37-C706-4670-9BC3-BA63E38FC991}" name="Column4182"/>
    <tableColumn id="4202" xr3:uid="{4F55A8EF-82F5-48F8-B11A-D3578C4FBCF8}" name="Column4183"/>
    <tableColumn id="4203" xr3:uid="{DB664B3C-4FBB-4F86-85AA-459B85D861CF}" name="Column4184"/>
    <tableColumn id="4204" xr3:uid="{E58EBE46-008E-4391-9E58-C7C75CCC5CE6}" name="Column4185"/>
    <tableColumn id="4205" xr3:uid="{960F6E01-9468-4DE0-B81A-3277FA029077}" name="Column4186"/>
    <tableColumn id="4206" xr3:uid="{1BBB2CB0-C2A5-4C48-8927-441C2DE67713}" name="Column4187"/>
    <tableColumn id="4207" xr3:uid="{26FC7CDC-1DD1-42E2-B2DB-560B0856276E}" name="Column4188"/>
    <tableColumn id="4208" xr3:uid="{0E0EDE69-6866-44A2-A08B-FD997C55B4D2}" name="Column4189"/>
    <tableColumn id="4209" xr3:uid="{B6DD440C-B446-4EF1-A902-40382427EFD0}" name="Column4190"/>
    <tableColumn id="4210" xr3:uid="{BAD2B91F-1252-4B1A-B452-223BB14E2098}" name="Column4191"/>
    <tableColumn id="4211" xr3:uid="{F25F670E-D36F-4463-BB75-54630344556F}" name="Column4192"/>
    <tableColumn id="4212" xr3:uid="{E439490C-E65A-432F-A768-8A30198A7D51}" name="Column4193"/>
    <tableColumn id="4213" xr3:uid="{7AECD03D-FB13-402C-ACDC-E9BD32638E13}" name="Column4194"/>
    <tableColumn id="4214" xr3:uid="{A5956BAF-FF8B-44E5-AFE1-60772AD6A2DA}" name="Column4195"/>
    <tableColumn id="4215" xr3:uid="{187857A3-FB50-4AF3-BAC2-00903C2786F7}" name="Column4196"/>
    <tableColumn id="4216" xr3:uid="{2B1B77E3-474E-4892-A0AA-C3C7D4BB7482}" name="Column4197"/>
    <tableColumn id="4217" xr3:uid="{38377D2B-238D-48A5-A5A7-76AC684BC81D}" name="Column4198"/>
    <tableColumn id="4218" xr3:uid="{932A2AA1-F08A-4197-A255-125C670168EC}" name="Column4199"/>
    <tableColumn id="4219" xr3:uid="{4572F463-B983-4CC5-8F64-D28A2E6A663E}" name="Column4200"/>
    <tableColumn id="4220" xr3:uid="{9F5E9B5D-E86E-43B5-ABE6-FA483FD7E9E0}" name="Column4201"/>
    <tableColumn id="4221" xr3:uid="{B1019696-5972-4562-B532-A921A5B610C7}" name="Column4202"/>
    <tableColumn id="4222" xr3:uid="{55B94383-3C46-488F-894D-004E5BBD3732}" name="Column4203"/>
    <tableColumn id="4223" xr3:uid="{D8E8FD3B-269D-4FC4-ACB4-2292BE6F0E28}" name="Column4204"/>
    <tableColumn id="4224" xr3:uid="{A9179A46-9937-4D0B-AC74-122356760F13}" name="Column4205"/>
    <tableColumn id="4225" xr3:uid="{911AA61E-6E94-499D-95C2-0A10F9ABDFA0}" name="Column4206"/>
    <tableColumn id="4226" xr3:uid="{16DCF3AC-249B-42E1-9C2B-A531B93726CF}" name="Column4207"/>
    <tableColumn id="4227" xr3:uid="{8A15578E-AE5E-4156-955C-E41858AAE36C}" name="Column4208"/>
    <tableColumn id="4228" xr3:uid="{EE22CAFF-F8E9-48B8-AD25-31E91113CD3B}" name="Column4209"/>
    <tableColumn id="4229" xr3:uid="{4977F121-9D7B-4101-9633-B7923DEE0CDB}" name="Column4210"/>
    <tableColumn id="4230" xr3:uid="{64A521FE-6EC1-42DA-8D83-624181BA93C6}" name="Column4211"/>
    <tableColumn id="4231" xr3:uid="{902EB958-8EFC-4256-AAF5-728478AE2421}" name="Column4212"/>
    <tableColumn id="4232" xr3:uid="{1D98EF6C-1A98-417D-AA58-2C09B8AA5527}" name="Column4213"/>
    <tableColumn id="4233" xr3:uid="{4EF60150-FA44-49F3-8300-E2DEEF955366}" name="Column4214"/>
    <tableColumn id="4234" xr3:uid="{A3F748DE-A2DC-4D5F-B12A-46389BFA2CF2}" name="Column4215"/>
    <tableColumn id="4235" xr3:uid="{4B865C3E-D787-402C-A47F-C65011134877}" name="Column4216"/>
    <tableColumn id="4236" xr3:uid="{45EB8555-D3AE-4ACB-8105-4C337378AB34}" name="Column4217"/>
    <tableColumn id="4237" xr3:uid="{6443BC8A-5B5E-4DDF-BA26-906D540BE3AC}" name="Column4218"/>
    <tableColumn id="4238" xr3:uid="{39ACD5A5-0744-418D-B4C9-458727D90418}" name="Column4219"/>
    <tableColumn id="4239" xr3:uid="{E4158183-4181-40AF-B4BD-21645A4CDDF6}" name="Column4220"/>
    <tableColumn id="4240" xr3:uid="{FEDE781F-E334-4D92-8FFB-B8FFAEAF9380}" name="Column4221"/>
    <tableColumn id="4241" xr3:uid="{13B89BE5-A1C2-4967-8DA9-68B5A4ED8513}" name="Column4222"/>
    <tableColumn id="4242" xr3:uid="{9CC1ECF6-CF33-4B90-8F9D-76B2E5201DD2}" name="Column4223"/>
    <tableColumn id="4243" xr3:uid="{E1EB177B-89C3-47E3-AEC5-2990BDB04D6A}" name="Column4224"/>
    <tableColumn id="4244" xr3:uid="{72CC7E34-5647-4471-8B3D-CC60BD9556DD}" name="Column4225"/>
    <tableColumn id="4245" xr3:uid="{C468F142-2BFF-4069-8E10-14B643791CD5}" name="Column4226"/>
    <tableColumn id="4246" xr3:uid="{8CAC0B12-421F-49F7-BD17-29E36CE3FDD1}" name="Column4227"/>
    <tableColumn id="4247" xr3:uid="{33344766-E9D8-4884-9114-AF86C05877B4}" name="Column4228"/>
    <tableColumn id="4248" xr3:uid="{C19338CC-8D49-4C4C-AC49-B3F1490F2D1D}" name="Column4229"/>
    <tableColumn id="4249" xr3:uid="{D8086C0F-30DE-4757-8CEB-0222444BA630}" name="Column4230"/>
    <tableColumn id="4250" xr3:uid="{06C3D266-4F8F-4C89-BD49-D127D1EF65B5}" name="Column4231"/>
    <tableColumn id="4251" xr3:uid="{58B83355-FA71-4230-9BC5-6F80A92958D1}" name="Column4232"/>
    <tableColumn id="4252" xr3:uid="{8DF1B94F-E4DA-41CE-A2FD-AA851640DF52}" name="Column4233"/>
    <tableColumn id="4253" xr3:uid="{C7A8863C-B17F-4122-9256-F6937A8F2A7A}" name="Column4234"/>
    <tableColumn id="4254" xr3:uid="{B6BE1A0F-6E51-464C-9760-ABAEA16131B5}" name="Column4235"/>
    <tableColumn id="4255" xr3:uid="{C1E7AB17-5244-4851-9C94-32482D839044}" name="Column4236"/>
    <tableColumn id="4256" xr3:uid="{C17523A4-1A73-4B5D-B4C5-10EF032AD52D}" name="Column4237"/>
    <tableColumn id="4257" xr3:uid="{6E899D80-7CC6-44A2-A036-F721CB86E3D1}" name="Column4238"/>
    <tableColumn id="4258" xr3:uid="{E93C1B14-14F4-4AC9-88E0-91589B3C47BB}" name="Column4239"/>
    <tableColumn id="4259" xr3:uid="{F0A18E9C-68EE-4EDB-B14B-21F0FE053C22}" name="Column4240"/>
    <tableColumn id="4260" xr3:uid="{F15190D0-ADD2-42D3-9594-5F77B6C71445}" name="Column4241"/>
    <tableColumn id="4261" xr3:uid="{7B0D5326-A2C2-4194-A818-E2ACC80CB566}" name="Column4242"/>
    <tableColumn id="4262" xr3:uid="{1690913F-AB3E-42B4-ABDF-27619F1BAA63}" name="Column4243"/>
    <tableColumn id="4263" xr3:uid="{7A384BF3-7658-4775-B622-51F85FEC75C1}" name="Column4244"/>
    <tableColumn id="4264" xr3:uid="{E3719826-A42B-4EDC-99D4-612621EDDDA0}" name="Column4245"/>
    <tableColumn id="4265" xr3:uid="{1CA2D859-488D-4747-926C-8D3808D72637}" name="Column4246"/>
    <tableColumn id="4266" xr3:uid="{65ABFCC7-574F-453A-BD0E-C557DAEE8BDC}" name="Column4247"/>
    <tableColumn id="4267" xr3:uid="{0BFBFACF-40E7-409F-BC0A-71D9C20E3A27}" name="Column4248"/>
    <tableColumn id="4268" xr3:uid="{83DA13B1-F0E6-48C8-A317-CC6D40F2678A}" name="Column4249"/>
    <tableColumn id="4269" xr3:uid="{6A6170E2-7513-4858-BF6B-A066E82BFB75}" name="Column4250"/>
    <tableColumn id="4270" xr3:uid="{26E20BD3-BEEA-48E1-AAFF-FC89F05B8226}" name="Column4251"/>
    <tableColumn id="4271" xr3:uid="{D2E4A861-96E6-4821-9C3B-2C89B079DF29}" name="Column4252"/>
    <tableColumn id="4272" xr3:uid="{B0055D6A-B505-4D4E-B2A8-222063DB14F7}" name="Column4253"/>
    <tableColumn id="4273" xr3:uid="{A9159868-6E9F-4485-B502-452775882E43}" name="Column4254"/>
    <tableColumn id="4274" xr3:uid="{5D2199E9-6142-4DA0-9624-6B5EDEF5ED95}" name="Column4255"/>
    <tableColumn id="4275" xr3:uid="{A6F27399-2BAD-424C-BD5E-55306590C8D3}" name="Column4256"/>
    <tableColumn id="4276" xr3:uid="{880BF9A2-B3A2-4629-BC75-F5EFE8248C0B}" name="Column4257"/>
    <tableColumn id="4277" xr3:uid="{A0632EA2-AA41-4086-816C-7A809F1D83DF}" name="Column4258"/>
    <tableColumn id="4278" xr3:uid="{E8B5C552-6288-4FC6-B256-18D2854FBC6D}" name="Column4259"/>
    <tableColumn id="4279" xr3:uid="{357E021E-1902-4D2D-9D0B-52D0F60DCD01}" name="Column4260"/>
    <tableColumn id="4280" xr3:uid="{8AE63327-F82E-4C94-A926-FF7C8AD7F632}" name="Column4261"/>
    <tableColumn id="4281" xr3:uid="{071860D2-3F8A-4003-A62D-666E9D0E1BAC}" name="Column4262"/>
    <tableColumn id="4282" xr3:uid="{F905BC86-CAB1-4738-8810-8A2F6C9A6E25}" name="Column4263"/>
    <tableColumn id="4283" xr3:uid="{8356ADC4-A826-49E7-A92A-62EF64DAF6B4}" name="Column4264"/>
    <tableColumn id="4284" xr3:uid="{3EA0B7D3-A0EF-436E-BFD9-65151E54A8D6}" name="Column4265"/>
    <tableColumn id="4285" xr3:uid="{9F3089DD-0D50-4D35-AC9D-FEE75E34DB79}" name="Column4266"/>
    <tableColumn id="4286" xr3:uid="{C4C96DB8-2B7E-4A29-89A4-ED4C9A7BAA95}" name="Column4267"/>
    <tableColumn id="4287" xr3:uid="{DDAE6EF9-69E7-41CA-8C34-ED93781C9C76}" name="Column4268"/>
    <tableColumn id="4288" xr3:uid="{3F62AE4D-71B0-4010-AB9E-C8B5A88F5970}" name="Column4269"/>
    <tableColumn id="4289" xr3:uid="{61E53E7E-3266-4145-AB5B-D8BB1E9C90D4}" name="Column4270"/>
    <tableColumn id="4290" xr3:uid="{8C22D7DE-E209-4434-9D21-9C0E1FBDE5E5}" name="Column4271"/>
    <tableColumn id="4291" xr3:uid="{29308AA6-FF49-4EA8-8D25-5A70C139C690}" name="Column4272"/>
    <tableColumn id="4292" xr3:uid="{831C0740-02FF-4537-BFC8-9F9DFB9FF5AE}" name="Column4273"/>
    <tableColumn id="4293" xr3:uid="{987711CB-420F-4DED-B9F3-E104EB2B5FB1}" name="Column4274"/>
    <tableColumn id="4294" xr3:uid="{36C2AAE8-66E5-480D-89AA-7341E0B02927}" name="Column4275"/>
    <tableColumn id="4295" xr3:uid="{CFADDBAD-0497-4A5D-8E3E-1867D63760DD}" name="Column4276"/>
    <tableColumn id="4296" xr3:uid="{D7295A61-0569-4BE5-B5B3-FA554D3998C2}" name="Column4277"/>
    <tableColumn id="4297" xr3:uid="{96D58177-8331-4C88-B8D3-281BBE382110}" name="Column4278"/>
    <tableColumn id="4298" xr3:uid="{1CA09D31-6332-4BF8-B294-A7831EC8682C}" name="Column4279"/>
    <tableColumn id="4299" xr3:uid="{0B21EAAB-FF36-427C-A991-1AEE6D892B4D}" name="Column4280"/>
    <tableColumn id="4300" xr3:uid="{1C3AC3E1-FF98-4365-8236-8874FC8723DD}" name="Column4281"/>
    <tableColumn id="4301" xr3:uid="{3C1E0BEC-A821-4BB8-A90F-02BC45EF8C1D}" name="Column4282"/>
    <tableColumn id="4302" xr3:uid="{53BCECB6-2A26-4713-A453-5E464E51089D}" name="Column4283"/>
    <tableColumn id="4303" xr3:uid="{F9FB227C-5A8F-43CB-9D86-0DE73EC4D7D9}" name="Column4284"/>
    <tableColumn id="4304" xr3:uid="{0880F393-DF77-4AD7-A8C9-E99A1735C409}" name="Column4285"/>
    <tableColumn id="4305" xr3:uid="{544B49B4-1123-40C7-9588-34C73B7F69F4}" name="Column4286"/>
    <tableColumn id="4306" xr3:uid="{426F6598-66F2-48E5-BA16-12027B0D0E14}" name="Column4287"/>
    <tableColumn id="4307" xr3:uid="{D6D4AC2C-A9BC-4BBA-9FBE-72E8E0A5DA32}" name="Column4288"/>
    <tableColumn id="4308" xr3:uid="{3F56082D-57FE-49CB-B93E-D3004AC3FF28}" name="Column4289"/>
    <tableColumn id="4309" xr3:uid="{71ED06FD-4829-4CBA-8E3E-C5B398E24821}" name="Column4290"/>
    <tableColumn id="4310" xr3:uid="{831E3698-3088-47A2-96BA-B2ECB1653F54}" name="Column4291"/>
    <tableColumn id="4311" xr3:uid="{734BDAA7-C9A4-449F-ADC9-C5C25A2EB3E4}" name="Column4292"/>
    <tableColumn id="4312" xr3:uid="{679B9ACD-63BA-43ED-BF09-FA8EEC5284ED}" name="Column4293"/>
    <tableColumn id="4313" xr3:uid="{A86DC5B8-DC84-4CA0-8B4D-06D467BEED26}" name="Column4294"/>
    <tableColumn id="4314" xr3:uid="{95794416-FC0D-4DC6-8085-55D95D95FF2E}" name="Column4295"/>
    <tableColumn id="4315" xr3:uid="{4EC25860-9CCC-486C-B18E-04262520DA37}" name="Column4296"/>
    <tableColumn id="4316" xr3:uid="{BF06CD44-7841-406A-AB80-2903CED82040}" name="Column4297"/>
    <tableColumn id="4317" xr3:uid="{C4C070D7-5FEF-4455-B3B3-9EDB113673CD}" name="Column4298"/>
    <tableColumn id="4318" xr3:uid="{2D2BE41A-0FAA-4668-B8A8-EEC33C232FDE}" name="Column4299"/>
    <tableColumn id="4319" xr3:uid="{FF09281E-FE78-4DF1-95A4-B47AF90F12D3}" name="Column4300"/>
    <tableColumn id="4320" xr3:uid="{83AF1733-49B4-4E63-A54B-8EE824D4F8BE}" name="Column4301"/>
    <tableColumn id="4321" xr3:uid="{ECE1EEA2-1D55-4830-A3C9-084B8F649BAB}" name="Column4302"/>
    <tableColumn id="4322" xr3:uid="{5A0503CE-4071-4FF2-AC94-F46E87BAE75D}" name="Column4303"/>
    <tableColumn id="4323" xr3:uid="{65A22554-7664-4D0A-BD11-FD6D30BCAC5E}" name="Column4304"/>
    <tableColumn id="4324" xr3:uid="{0DFCF97B-C1CF-4966-83EC-10CC70C4B7A2}" name="Column4305"/>
    <tableColumn id="4325" xr3:uid="{B5317C9A-75A3-437B-8D00-A544C0A13050}" name="Column4306"/>
    <tableColumn id="4326" xr3:uid="{2FC8BEAD-FB04-4ED7-8B46-6CC841A526E1}" name="Column4307"/>
    <tableColumn id="4327" xr3:uid="{EAF71E72-3F54-4361-A063-973EDFDB5816}" name="Column4308"/>
    <tableColumn id="4328" xr3:uid="{64E61240-EC51-41A7-83E5-DD21466CB505}" name="Column4309"/>
    <tableColumn id="4329" xr3:uid="{58DB6520-18DF-470C-834E-4C103E06F30B}" name="Column4310"/>
    <tableColumn id="4330" xr3:uid="{925AA27B-15E6-499B-BD08-FE179322DBEA}" name="Column4311"/>
    <tableColumn id="4331" xr3:uid="{553108EA-3E81-4DCF-B0D3-A34FFB226E6E}" name="Column4312"/>
    <tableColumn id="4332" xr3:uid="{CFAE0CF6-F1D5-4F06-8B29-5E440F956E73}" name="Column4313"/>
    <tableColumn id="4333" xr3:uid="{540C38D2-F1C5-4269-82E1-854A4F28CC75}" name="Column4314"/>
    <tableColumn id="4334" xr3:uid="{F38EE962-A6E0-4C33-8AE1-0AFCA8EF78EA}" name="Column4315"/>
    <tableColumn id="4335" xr3:uid="{72B71CB9-DC56-4AF4-BE18-E611CAD18F5F}" name="Column4316"/>
    <tableColumn id="4336" xr3:uid="{9EA5B5FB-B568-43BA-B2A4-AA503BF1AB2E}" name="Column4317"/>
    <tableColumn id="4337" xr3:uid="{DC12F003-9B55-4579-BFB2-8B7E5B1FE005}" name="Column4318"/>
    <tableColumn id="4338" xr3:uid="{5C4DC3DB-ABEA-4B07-884B-23F70A446966}" name="Column4319"/>
    <tableColumn id="4339" xr3:uid="{813AC42B-0A2B-4020-A273-C8E4DC927875}" name="Column4320"/>
    <tableColumn id="4340" xr3:uid="{CFD14D9C-95F7-4C0A-9870-E4A7FD3716BF}" name="Column4321"/>
    <tableColumn id="4341" xr3:uid="{ADB49156-B00C-4E2B-A026-01C87A67D952}" name="Column4322"/>
    <tableColumn id="4342" xr3:uid="{8D7E75BA-AB62-4257-847B-E3D023C142FC}" name="Column4323"/>
    <tableColumn id="4343" xr3:uid="{2953661B-AE06-4168-B0D3-8335727449BE}" name="Column4324"/>
    <tableColumn id="4344" xr3:uid="{DDD623DD-11A0-42C7-A155-2EAA0987161B}" name="Column4325"/>
    <tableColumn id="4345" xr3:uid="{17002401-12FE-4A43-A1D9-8DA4504D3861}" name="Column4326"/>
    <tableColumn id="4346" xr3:uid="{D5D57953-DD90-462C-AD0D-07591ECD6206}" name="Column4327"/>
    <tableColumn id="4347" xr3:uid="{93B4C8AE-70D2-40BB-9CB9-1362D2C8A176}" name="Column4328"/>
    <tableColumn id="4348" xr3:uid="{9FEF9042-F140-4FF6-9E30-3A11481E995C}" name="Column4329"/>
    <tableColumn id="4349" xr3:uid="{7E572802-E027-4509-A215-E43419730013}" name="Column4330"/>
    <tableColumn id="4350" xr3:uid="{75D1D238-CD7F-42C9-91A9-53B760E72529}" name="Column4331"/>
    <tableColumn id="4351" xr3:uid="{087D3E47-9C01-46B2-84EC-427F9EFB1FFD}" name="Column4332"/>
    <tableColumn id="4352" xr3:uid="{67479859-A080-4FA9-96B5-A1579130D0AF}" name="Column4333"/>
    <tableColumn id="4353" xr3:uid="{1374EDEB-5FC7-4C5A-B5AD-7BE49859AC25}" name="Column4334"/>
    <tableColumn id="4354" xr3:uid="{2E63FFB2-B7CC-4667-99F7-43DF9BA911BF}" name="Column4335"/>
    <tableColumn id="4355" xr3:uid="{E593E830-447B-4915-958E-59A8CE1F229B}" name="Column4336"/>
    <tableColumn id="4356" xr3:uid="{55BDFF21-4206-4D29-9D75-85D638BA7F59}" name="Column4337"/>
    <tableColumn id="4357" xr3:uid="{901F00D3-A561-4CC7-AA67-B1692367AEFF}" name="Column4338"/>
    <tableColumn id="4358" xr3:uid="{3835E02D-84DA-46AB-ABBC-EB11B3AE50A3}" name="Column4339"/>
    <tableColumn id="4359" xr3:uid="{FBE3F02B-BC60-4C3E-A01D-4FFFC62A8EAB}" name="Column4340"/>
    <tableColumn id="4360" xr3:uid="{E990C267-1479-41BB-A9C9-D17CD154E215}" name="Column4341"/>
    <tableColumn id="4361" xr3:uid="{D8A07533-86E9-4ED2-8A03-97292786E0FB}" name="Column4342"/>
    <tableColumn id="4362" xr3:uid="{EDABEA9D-3DAA-45B4-9538-ED55552FC0EF}" name="Column4343"/>
    <tableColumn id="4363" xr3:uid="{AA9685E9-A740-48CD-A0A6-758F45AE9C6A}" name="Column4344"/>
    <tableColumn id="4364" xr3:uid="{16E9A068-3DDF-488A-BC04-FD35F70F4301}" name="Column4345"/>
    <tableColumn id="4365" xr3:uid="{8DDDD1B5-4DD9-49CF-B099-E6AECF2A593E}" name="Column4346"/>
    <tableColumn id="4366" xr3:uid="{77742E0B-9CDA-4241-A760-00F356F6A79C}" name="Column4347"/>
    <tableColumn id="4367" xr3:uid="{2BD39E8A-4C9C-443D-9D0D-E5DD5BDD1FDE}" name="Column4348"/>
    <tableColumn id="4368" xr3:uid="{9DDD89DC-A9A3-4962-B401-2F9C477A28C6}" name="Column4349"/>
    <tableColumn id="4369" xr3:uid="{7B40A0E2-2C39-4EAC-A22A-EAAA291A1325}" name="Column4350"/>
    <tableColumn id="4370" xr3:uid="{82785308-5334-4AD9-BCD2-9C59663DF373}" name="Column4351"/>
    <tableColumn id="4371" xr3:uid="{200895FF-3103-4C36-B279-B578E91C24E2}" name="Column4352"/>
    <tableColumn id="4372" xr3:uid="{A33FF095-E098-4E40-9693-06CF60D427AC}" name="Column4353"/>
    <tableColumn id="4373" xr3:uid="{D0974746-33C0-48DD-AD15-F944A92E90D8}" name="Column4354"/>
    <tableColumn id="4374" xr3:uid="{9FC80F17-3867-47EC-8691-3C1ED89D97FD}" name="Column4355"/>
    <tableColumn id="4375" xr3:uid="{7ABCC942-C0A9-47F5-BA9A-7FA8EB42329A}" name="Column4356"/>
    <tableColumn id="4376" xr3:uid="{E7BE7A2E-D9CB-44B2-9A61-26BAAFBC0EBC}" name="Column4357"/>
    <tableColumn id="4377" xr3:uid="{4BDCB487-746A-415B-8628-D3F24C8DD33C}" name="Column4358"/>
    <tableColumn id="4378" xr3:uid="{F4DF22CE-E60B-42BE-B07C-021A7F2CE10E}" name="Column4359"/>
    <tableColumn id="4379" xr3:uid="{FB3B05A8-FF8D-4407-A2AA-2C7C30E1502F}" name="Column4360"/>
    <tableColumn id="4380" xr3:uid="{8626A9AF-B60F-4781-AC9D-C0EED01D8697}" name="Column4361"/>
    <tableColumn id="4381" xr3:uid="{DA88F848-1B80-460B-8F47-EA86A012BE8F}" name="Column4362"/>
    <tableColumn id="4382" xr3:uid="{85E565AB-0C3E-4748-AE67-881E5B1400FE}" name="Column4363"/>
    <tableColumn id="4383" xr3:uid="{E7B79779-E3FD-49DA-B695-6E71B1328DCD}" name="Column4364"/>
    <tableColumn id="4384" xr3:uid="{3D63BA7E-5697-4A46-93CA-83AA0C2E0866}" name="Column4365"/>
    <tableColumn id="4385" xr3:uid="{69257964-0E78-4A80-AF49-1209D2C1926F}" name="Column4366"/>
    <tableColumn id="4386" xr3:uid="{16A0786B-118A-4F75-A6F9-67569B098C7A}" name="Column4367"/>
    <tableColumn id="4387" xr3:uid="{7AFC5926-BF50-4F7E-B5D1-0E90C0AD939E}" name="Column4368"/>
    <tableColumn id="4388" xr3:uid="{56C9F684-36EE-4613-BBF6-DFA374B12AB6}" name="Column4369"/>
    <tableColumn id="4389" xr3:uid="{CD60A93B-B0E8-456F-B7B9-4474DF8B3BD1}" name="Column4370"/>
    <tableColumn id="4390" xr3:uid="{63ED5FC8-0595-4DE8-BCE7-1143C442588E}" name="Column4371"/>
    <tableColumn id="4391" xr3:uid="{4D4EC1A2-D759-415E-8E1A-7336CAC4A259}" name="Column4372"/>
    <tableColumn id="4392" xr3:uid="{6D56A151-1163-4D6F-862A-6B0E8DEF27EE}" name="Column4373"/>
    <tableColumn id="4393" xr3:uid="{1BEF4C79-E548-4666-A771-DA9A1674B8C0}" name="Column4374"/>
    <tableColumn id="4394" xr3:uid="{C38F7065-884D-4890-810E-3E9794E0B5C9}" name="Column4375"/>
    <tableColumn id="4395" xr3:uid="{0EF8A606-9FCE-43E7-AB7F-EF032E3741A4}" name="Column4376"/>
    <tableColumn id="4396" xr3:uid="{2D97F2E4-FB38-4FC7-AD16-E52F131D7D74}" name="Column4377"/>
    <tableColumn id="4397" xr3:uid="{2D08BCFA-B77A-4C8E-AE9A-4A738276B00E}" name="Column4378"/>
    <tableColumn id="4398" xr3:uid="{2419068C-6392-40EF-83F7-00E6D04CEDEB}" name="Column4379"/>
    <tableColumn id="4399" xr3:uid="{860DC87B-EFF0-4531-A162-229AB69ACC3C}" name="Column4380"/>
    <tableColumn id="4400" xr3:uid="{00C87ED9-C1CB-489A-966A-ED234A3B61F9}" name="Column4381"/>
    <tableColumn id="4401" xr3:uid="{EB5E928C-E41D-4675-9A8D-2DC8C8E6E25B}" name="Column4382"/>
    <tableColumn id="4402" xr3:uid="{237EDB11-5489-42CA-BE87-9036DB1A739C}" name="Column4383"/>
    <tableColumn id="4403" xr3:uid="{AB66D3F0-DAF2-422F-AD05-9863800AB235}" name="Column4384"/>
    <tableColumn id="4404" xr3:uid="{D8C4B36F-6998-4A56-8CC4-32BC9A5A0071}" name="Column4385"/>
    <tableColumn id="4405" xr3:uid="{B5DF4FC6-DF1D-4F93-A50D-B04AB7EF40D1}" name="Column4386"/>
    <tableColumn id="4406" xr3:uid="{798EFC9F-7CDB-4BA2-AD5F-EED2C3F0EA58}" name="Column4387"/>
    <tableColumn id="4407" xr3:uid="{BB97E20B-9A98-4C5A-B4FA-4D6AAAC45F45}" name="Column4388"/>
    <tableColumn id="4408" xr3:uid="{FB4EC15F-B461-49DA-93AB-B0D7F3117EFD}" name="Column4389"/>
    <tableColumn id="4409" xr3:uid="{9D3FF429-F159-442E-92B7-77845106BD7D}" name="Column4390"/>
    <tableColumn id="4410" xr3:uid="{172129D9-BD7A-42A0-BDAC-DF2E661D3D78}" name="Column4391"/>
    <tableColumn id="4411" xr3:uid="{CA545926-765A-4B3C-86CD-F4390D0AA9EA}" name="Column4392"/>
    <tableColumn id="4412" xr3:uid="{5D1C260C-672D-4365-9A0F-4B9D04C8B4A7}" name="Column4393"/>
    <tableColumn id="4413" xr3:uid="{66AA3125-C20C-412F-96DB-4E20D735B760}" name="Column4394"/>
    <tableColumn id="4414" xr3:uid="{8B8F5F37-5EE1-48C6-93B8-8FF57585EBFF}" name="Column4395"/>
    <tableColumn id="4415" xr3:uid="{D7ECD4D4-2F56-4584-8D54-74B8F8198827}" name="Column4396"/>
    <tableColumn id="4416" xr3:uid="{C30EE478-9581-4149-BEF2-80FD9B8C0013}" name="Column4397"/>
    <tableColumn id="4417" xr3:uid="{B0402005-0108-44BE-B1A9-4B0F16B5AAED}" name="Column4398"/>
    <tableColumn id="4418" xr3:uid="{F989FB6C-2B45-42DE-AC4A-71404A6F7F15}" name="Column4399"/>
    <tableColumn id="4419" xr3:uid="{1AC1F49C-7E4B-4D06-8833-116BDCEB1F88}" name="Column4400"/>
    <tableColumn id="4420" xr3:uid="{F1D84F14-02F7-4BE6-A878-16FF80CD9377}" name="Column4401"/>
    <tableColumn id="4421" xr3:uid="{A21ADEC2-B3EB-4622-8D4C-8605AD46B7BC}" name="Column4402"/>
    <tableColumn id="4422" xr3:uid="{162C381E-A1B6-4A10-94D8-FEB60D3DEC29}" name="Column4403"/>
    <tableColumn id="4423" xr3:uid="{422BEF2E-2F24-41AA-949D-96E5C0A4F39C}" name="Column4404"/>
    <tableColumn id="4424" xr3:uid="{14252AB0-062E-4F42-BBF2-95DD0A05BD8B}" name="Column4405"/>
    <tableColumn id="4425" xr3:uid="{602A415C-0308-4400-B9B0-9142312A9885}" name="Column4406"/>
    <tableColumn id="4426" xr3:uid="{4C6CCEBB-757E-4094-BB3D-36649CE04D0A}" name="Column4407"/>
    <tableColumn id="4427" xr3:uid="{0D71325D-55D3-4445-AB65-FAE1C875C304}" name="Column4408"/>
    <tableColumn id="4428" xr3:uid="{3D0B5788-4A53-4D72-A6F5-C5E962B82846}" name="Column4409"/>
    <tableColumn id="4429" xr3:uid="{B7F0FAFA-0823-460A-8701-92832D4246F5}" name="Column4410"/>
    <tableColumn id="4430" xr3:uid="{8D08B514-550A-42F6-BE76-22E6FB07076E}" name="Column4411"/>
    <tableColumn id="4431" xr3:uid="{8CC03AAF-3083-49DE-9773-B387FD04B7FA}" name="Column4412"/>
    <tableColumn id="4432" xr3:uid="{A5C019D9-A38F-4183-A62F-F92395FBDD23}" name="Column4413"/>
    <tableColumn id="4433" xr3:uid="{AFB349F9-9585-42D7-926D-B974A75B2FB9}" name="Column4414"/>
    <tableColumn id="4434" xr3:uid="{35DB8D3A-7384-4273-A144-66AA637F7CB2}" name="Column4415"/>
    <tableColumn id="4435" xr3:uid="{62DE9882-5AED-4880-B895-2783F006B0DB}" name="Column4416"/>
    <tableColumn id="4436" xr3:uid="{EFFE245D-EAF6-450E-922A-E7F60A615341}" name="Column4417"/>
    <tableColumn id="4437" xr3:uid="{FE38A8C1-3E0B-4BBB-BA2B-D3850A71B9B6}" name="Column4418"/>
    <tableColumn id="4438" xr3:uid="{C7643A4C-F9E8-44EE-BC6E-FCF5F56C475A}" name="Column4419"/>
    <tableColumn id="4439" xr3:uid="{E7AA919A-C6A9-41AD-BD18-45A819B62F26}" name="Column4420"/>
    <tableColumn id="4440" xr3:uid="{479F038C-7D1D-4C07-8CEB-D28555274562}" name="Column4421"/>
    <tableColumn id="4441" xr3:uid="{126C383D-19A1-40D4-B782-4E3D97670389}" name="Column4422"/>
    <tableColumn id="4442" xr3:uid="{8CBDAFE1-6D14-4894-A0BB-DB58030B7F45}" name="Column4423"/>
    <tableColumn id="4443" xr3:uid="{635954EB-BC07-420E-A83D-54A345A11A29}" name="Column4424"/>
    <tableColumn id="4444" xr3:uid="{A35F36EA-6038-48B4-98F7-935AAC99DA04}" name="Column4425"/>
    <tableColumn id="4445" xr3:uid="{48515A86-BE1C-4A00-8696-F57F67F00424}" name="Column4426"/>
    <tableColumn id="4446" xr3:uid="{E20502C1-E152-4E5E-A517-5204F3BAD906}" name="Column4427"/>
    <tableColumn id="4447" xr3:uid="{4002C404-2DB4-4CCB-BF45-5C63D8D28CE8}" name="Column4428"/>
    <tableColumn id="4448" xr3:uid="{00D33D20-8BB0-497A-9105-0F263F825A55}" name="Column4429"/>
    <tableColumn id="4449" xr3:uid="{07A554F1-288D-4824-B68E-36BEB9092848}" name="Column4430"/>
    <tableColumn id="4450" xr3:uid="{5EBCA631-5A29-4DA3-9EE3-F282A7897E19}" name="Column4431"/>
    <tableColumn id="4451" xr3:uid="{A8513388-E6C8-4A69-833B-C05BFDE672E0}" name="Column4432"/>
    <tableColumn id="4452" xr3:uid="{C6BBF3DD-2D7E-4F85-A26C-FF07B19FB266}" name="Column4433"/>
    <tableColumn id="4453" xr3:uid="{AB0D0744-0BF4-41EA-B0EA-84CD0005B5A3}" name="Column4434"/>
    <tableColumn id="4454" xr3:uid="{A551B91E-2070-4DAA-8F33-0C27830A4958}" name="Column4435"/>
    <tableColumn id="4455" xr3:uid="{B9B5C4B4-9C83-4969-87F1-91144E2EF6BC}" name="Column4436"/>
    <tableColumn id="4456" xr3:uid="{D32AC978-4BFF-42C9-B141-EE103150799C}" name="Column4437"/>
    <tableColumn id="4457" xr3:uid="{149F858C-AFBF-43FE-A280-D937894E068B}" name="Column4438"/>
    <tableColumn id="4458" xr3:uid="{79231E56-B4CC-4464-B7A8-4BEBB7F8D264}" name="Column4439"/>
    <tableColumn id="4459" xr3:uid="{9C2EC470-585C-4A9E-B965-BE41E6BA1CF8}" name="Column4440"/>
    <tableColumn id="4460" xr3:uid="{2B12E8BF-C787-4B36-B6E5-4FF26DB3E5CA}" name="Column4441"/>
    <tableColumn id="4461" xr3:uid="{78D84ECF-8DD0-4D49-8FE2-7C2F5D2C805A}" name="Column4442"/>
    <tableColumn id="4462" xr3:uid="{83E07DBA-BD9C-4E11-ABAC-1B3AB0CE3550}" name="Column4443"/>
    <tableColumn id="4463" xr3:uid="{1BC35AFA-E121-4BAD-82AD-984E5CF5DCAE}" name="Column4444"/>
    <tableColumn id="4464" xr3:uid="{9A7B581E-E806-48FD-BDCE-5101859BA22C}" name="Column4445"/>
    <tableColumn id="4465" xr3:uid="{8FCF6C7E-2853-447B-8EEA-C4F454F02610}" name="Column4446"/>
    <tableColumn id="4466" xr3:uid="{3FD31D99-6965-46F2-A9E2-6E7D67AE7218}" name="Column4447"/>
    <tableColumn id="4467" xr3:uid="{F76346BA-B7CB-4AFD-8E01-ECE9118F706B}" name="Column4448"/>
    <tableColumn id="4468" xr3:uid="{9E84DF1E-D9F8-40D5-8419-D4FCA7563F7D}" name="Column4449"/>
    <tableColumn id="4469" xr3:uid="{0EE251D2-A0A1-4FBE-B871-E6B51A01BA5B}" name="Column4450"/>
    <tableColumn id="4470" xr3:uid="{64A3B7CB-7668-4027-881A-804B0DDB9C0D}" name="Column4451"/>
    <tableColumn id="4471" xr3:uid="{E340AD90-4877-4489-9AA1-FA119599281F}" name="Column4452"/>
    <tableColumn id="4472" xr3:uid="{44D5A69A-A378-498E-9259-67C9B7357B2D}" name="Column4453"/>
    <tableColumn id="4473" xr3:uid="{26BF55A7-FFCC-4CB3-B093-02555EE990B1}" name="Column4454"/>
    <tableColumn id="4474" xr3:uid="{41F75018-920A-4B91-A98B-1C8F4FF7E1DD}" name="Column4455"/>
    <tableColumn id="4475" xr3:uid="{8D7EA20E-894B-4FE6-8B5C-03A3D1A2B2D2}" name="Column4456"/>
    <tableColumn id="4476" xr3:uid="{704AC1F8-A29F-47EB-98B2-346ABA6D2387}" name="Column4457"/>
    <tableColumn id="4477" xr3:uid="{214DF639-8D02-4C88-8A9E-242E010046EB}" name="Column4458"/>
    <tableColumn id="4478" xr3:uid="{9BFB3EFF-CC87-48DA-A265-085414A8CCE4}" name="Column4459"/>
    <tableColumn id="4479" xr3:uid="{A63EAAEF-A047-4569-B3ED-3EE5FE6C1C17}" name="Column4460"/>
    <tableColumn id="4480" xr3:uid="{E978B210-EF19-45C4-9CEF-24D1F493C217}" name="Column4461"/>
    <tableColumn id="4481" xr3:uid="{9B95FDFF-FD0E-4434-A455-5A3ECCB2EC0A}" name="Column4462"/>
    <tableColumn id="4482" xr3:uid="{0A629739-BCB7-4FC2-81F6-A316FE2D0E79}" name="Column4463"/>
    <tableColumn id="4483" xr3:uid="{8832F90C-C36D-4392-802B-D55F118BE25D}" name="Column4464"/>
    <tableColumn id="4484" xr3:uid="{A88B384D-8233-4B9A-9578-1F1D23CC24A2}" name="Column4465"/>
    <tableColumn id="4485" xr3:uid="{9687CE2B-0706-4EDC-A662-58DBB3F1E12E}" name="Column4466"/>
    <tableColumn id="4486" xr3:uid="{EE2BCDCB-E3B4-4414-975C-DC52CD99EBA4}" name="Column4467"/>
    <tableColumn id="4487" xr3:uid="{DF29DC37-1692-4591-9829-F473E2FBE79E}" name="Column4468"/>
    <tableColumn id="4488" xr3:uid="{C25C4282-6AFD-4BEF-9538-5A3A6C3DA24E}" name="Column4469"/>
    <tableColumn id="4489" xr3:uid="{AEECB50C-9D4B-4878-AF09-4ADBE7092E6E}" name="Column4470"/>
    <tableColumn id="4490" xr3:uid="{521CFC6E-6C4B-45C1-9750-5F03B03CAA0F}" name="Column4471"/>
    <tableColumn id="4491" xr3:uid="{D4DF39AB-D50A-47E2-BC5E-9F1CCDA8A453}" name="Column4472"/>
    <tableColumn id="4492" xr3:uid="{7E40D37E-3F89-4317-972D-7F0007416916}" name="Column4473"/>
    <tableColumn id="4493" xr3:uid="{237B6B21-4565-469D-A4D8-A609F0082AE4}" name="Column4474"/>
    <tableColumn id="4494" xr3:uid="{FD2D5F5C-F262-46D2-A9D9-A1397B935E33}" name="Column4475"/>
    <tableColumn id="4495" xr3:uid="{E7528F08-D846-4821-964A-09CA70681D54}" name="Column4476"/>
    <tableColumn id="4496" xr3:uid="{3D9661FF-02D7-4E2C-8471-18BE6A50013F}" name="Column4477"/>
    <tableColumn id="4497" xr3:uid="{CECF7D4C-0421-4E68-907D-D213318163F6}" name="Column4478"/>
    <tableColumn id="4498" xr3:uid="{663E74B5-8871-4F1A-A145-B5CD86370608}" name="Column4479"/>
    <tableColumn id="4499" xr3:uid="{C055E4E1-0C2B-4247-89C5-BE3C6429F04F}" name="Column4480"/>
    <tableColumn id="4500" xr3:uid="{78CE7030-CFDF-4675-9B46-96AFC0AD044B}" name="Column4481"/>
    <tableColumn id="4501" xr3:uid="{D5FF4726-A157-4091-8344-1E506F344336}" name="Column4482"/>
    <tableColumn id="4502" xr3:uid="{BEB7FEEB-557D-4ECC-B373-F6317450D3E5}" name="Column4483"/>
    <tableColumn id="4503" xr3:uid="{B22A8F95-03FA-4131-9730-237C6EF0DF62}" name="Column4484"/>
    <tableColumn id="4504" xr3:uid="{E9345088-1A30-4D96-BC33-0CDFA796DE90}" name="Column4485"/>
    <tableColumn id="4505" xr3:uid="{C55CE544-F4FA-457D-B7DE-BFF95E7DB2B6}" name="Column4486"/>
    <tableColumn id="4506" xr3:uid="{B287FB13-65CE-4C53-B80A-D3CBF3185F5A}" name="Column4487"/>
    <tableColumn id="4507" xr3:uid="{E097E7E1-9B6B-4DFC-A35F-9AC514845079}" name="Column4488"/>
    <tableColumn id="4508" xr3:uid="{16094A20-0D94-4347-8F17-4EA230DE8FE1}" name="Column4489"/>
    <tableColumn id="4509" xr3:uid="{F66863E8-6D20-4FBA-83EF-F48CDFED9AE7}" name="Column4490"/>
    <tableColumn id="4510" xr3:uid="{98B321CE-3A80-499C-8A61-F3E12C2B6AC5}" name="Column4491"/>
    <tableColumn id="4511" xr3:uid="{E7EA232E-1176-4939-B0AA-B4FC5B4ABC4B}" name="Column4492"/>
    <tableColumn id="4512" xr3:uid="{8BB9BFF8-1B7B-429B-819B-48008AF3C321}" name="Column4493"/>
    <tableColumn id="4513" xr3:uid="{6C7D16DE-FFEC-4BB5-B55E-1D0380C669A7}" name="Column4494"/>
    <tableColumn id="4514" xr3:uid="{1A302231-3F8D-4802-A8F2-F6D7E395760A}" name="Column4495"/>
    <tableColumn id="4515" xr3:uid="{15A970AD-ADC8-43B5-BD68-F38315AED772}" name="Column4496"/>
    <tableColumn id="4516" xr3:uid="{D5F9F5AA-E572-4852-85E0-04E7B6565C66}" name="Column4497"/>
    <tableColumn id="4517" xr3:uid="{9C9EEEF6-907C-4769-B092-4BA2F7CDF48B}" name="Column4498"/>
    <tableColumn id="4518" xr3:uid="{B1AC80F9-A2A6-4F6F-B62A-0C363FDF41D3}" name="Column4499"/>
    <tableColumn id="4519" xr3:uid="{9E049145-0CBF-4248-AADB-1396467D54D8}" name="Column4500"/>
    <tableColumn id="4520" xr3:uid="{DBDAC127-5CFB-478F-8B8B-F1C29AC4653D}" name="Column4501"/>
    <tableColumn id="4521" xr3:uid="{F6736F82-A4B0-46AD-9065-0E550109493E}" name="Column4502"/>
    <tableColumn id="4522" xr3:uid="{1B4B93F7-3C72-4703-9FD0-178AB66CB66B}" name="Column4503"/>
    <tableColumn id="4523" xr3:uid="{AF1A9C4B-DD8B-43DF-8669-A894C986830A}" name="Column4504"/>
    <tableColumn id="4524" xr3:uid="{8F3A5B8E-67E4-4FD3-9DC0-E8F1E197CC29}" name="Column4505"/>
    <tableColumn id="4525" xr3:uid="{9D0BBEFB-40D2-498C-80F1-1FEDD4D9E0B4}" name="Column4506"/>
    <tableColumn id="4526" xr3:uid="{CF49736D-3C10-446B-B9BE-BEF1721D8B9C}" name="Column4507"/>
    <tableColumn id="4527" xr3:uid="{DC6F1981-4004-4857-9B63-12679E119EBB}" name="Column4508"/>
    <tableColumn id="4528" xr3:uid="{CB7BD7EA-9542-44DC-A4D2-8CC6EE504D64}" name="Column4509"/>
    <tableColumn id="4529" xr3:uid="{7B92727E-E20A-4CFD-ACF2-889A70F004C7}" name="Column4510"/>
    <tableColumn id="4530" xr3:uid="{920454C0-C9B3-45F0-92B3-9B6794EA99FE}" name="Column4511"/>
    <tableColumn id="4531" xr3:uid="{33A67218-F21F-4E5D-BF96-7BCE6141EEBC}" name="Column4512"/>
    <tableColumn id="4532" xr3:uid="{61A0E53F-D718-487B-87C5-20C4B20910B2}" name="Column4513"/>
    <tableColumn id="4533" xr3:uid="{0CDD88E8-D094-4E61-BBC8-04AD6A26B906}" name="Column4514"/>
    <tableColumn id="4534" xr3:uid="{EECBD002-037B-4C0B-BA65-80BC72C64C93}" name="Column4515"/>
    <tableColumn id="4535" xr3:uid="{39A88E93-6473-4592-9EA7-629A878428A5}" name="Column4516"/>
    <tableColumn id="4536" xr3:uid="{EF0DCBC6-64D3-444F-8C0B-1DE59A8DE8D9}" name="Column4517"/>
    <tableColumn id="4537" xr3:uid="{62EEFED8-966F-4D37-99B0-E7D1FBF517D7}" name="Column4518"/>
    <tableColumn id="4538" xr3:uid="{C1516DA1-27B1-426A-9DD1-B3C233BBB55B}" name="Column4519"/>
    <tableColumn id="4539" xr3:uid="{359AD2B8-0E32-4A21-9329-42370CCCCFE1}" name="Column4520"/>
    <tableColumn id="4540" xr3:uid="{3ED7A172-A839-4ABB-913B-2564DA98DD5E}" name="Column4521"/>
    <tableColumn id="4541" xr3:uid="{55F0F762-BD30-492F-8251-F65F42A203D7}" name="Column4522"/>
    <tableColumn id="4542" xr3:uid="{B7936AC4-A0C2-46D4-800C-D259E4DC40E6}" name="Column4523"/>
    <tableColumn id="4543" xr3:uid="{D6DFA53E-4BEB-4B4B-A4BD-BD7B899BFEF3}" name="Column4524"/>
    <tableColumn id="4544" xr3:uid="{4006FCFB-7F06-473A-9BB4-518AE1458FAF}" name="Column4525"/>
    <tableColumn id="4545" xr3:uid="{7E79D95E-5E84-4E64-83CE-FE1429DC1E33}" name="Column4526"/>
    <tableColumn id="4546" xr3:uid="{A272DC53-DCE6-45C9-B701-B7CD460825DF}" name="Column4527"/>
    <tableColumn id="4547" xr3:uid="{A40FC486-A03E-4098-B3BA-1D3ECE0C77E7}" name="Column4528"/>
    <tableColumn id="4548" xr3:uid="{9EB51F10-DB3F-42EA-89CF-A1654EE53B8B}" name="Column4529"/>
    <tableColumn id="4549" xr3:uid="{CDF92B3C-FD53-4AB4-8590-4961DE2983C0}" name="Column4530"/>
    <tableColumn id="4550" xr3:uid="{7550703B-6735-4F48-AC43-8ADAE53E866A}" name="Column4531"/>
    <tableColumn id="4551" xr3:uid="{E6ABC3C6-5790-4D4E-B197-E402BD2BFCD2}" name="Column4532"/>
    <tableColumn id="4552" xr3:uid="{A3AA53BC-1106-44E4-ABDB-B2F8C7DE607E}" name="Column4533"/>
    <tableColumn id="4553" xr3:uid="{6A224853-BD9E-4469-99EF-E48E536CFC79}" name="Column4534"/>
    <tableColumn id="4554" xr3:uid="{04085C93-FD4B-4FDD-A404-F725491F00C3}" name="Column4535"/>
    <tableColumn id="4555" xr3:uid="{9BC475F2-9D3F-4545-8E67-248D18E88C06}" name="Column4536"/>
    <tableColumn id="4556" xr3:uid="{DEED0D74-A9A1-4768-A4D5-0A2E87C1C5BB}" name="Column4537"/>
    <tableColumn id="4557" xr3:uid="{635D1B81-1B7B-4B8B-A95F-2D32F4EB164C}" name="Column4538"/>
    <tableColumn id="4558" xr3:uid="{16014435-8BD5-4586-B1D5-0C41588FCA41}" name="Column4539"/>
    <tableColumn id="4559" xr3:uid="{3FE38CAB-0519-4A00-91B7-BBB2C393E0D9}" name="Column4540"/>
    <tableColumn id="4560" xr3:uid="{C16EFEAF-0ACF-4C3A-A30C-C8A337C837D4}" name="Column4541"/>
    <tableColumn id="4561" xr3:uid="{12F6A3AB-800F-42D3-8F9B-A52DC6788813}" name="Column4542"/>
    <tableColumn id="4562" xr3:uid="{2AD279EF-60D4-4E77-B4D1-F9279A91548B}" name="Column4543"/>
    <tableColumn id="4563" xr3:uid="{3B04D12D-0A45-402E-AEB2-B4C9E57288FA}" name="Column4544"/>
    <tableColumn id="4564" xr3:uid="{E4A2A361-BEA7-4AB3-B62C-0189497891F5}" name="Column4545"/>
    <tableColumn id="4565" xr3:uid="{24E0AF80-CB89-471C-AF7E-DB0DA2E7E9E4}" name="Column4546"/>
    <tableColumn id="4566" xr3:uid="{8FD4711B-27E3-4FE9-953A-11612C25B547}" name="Column4547"/>
    <tableColumn id="4567" xr3:uid="{62267DE6-27DA-4801-BDAE-B6852CEEEA5B}" name="Column4548"/>
    <tableColumn id="4568" xr3:uid="{E8EFD1BB-1941-45BD-B6DE-864E303E5793}" name="Column4549"/>
    <tableColumn id="4569" xr3:uid="{24DED4ED-7E77-4D41-A5B5-CFCC461E8A77}" name="Column4550"/>
    <tableColumn id="4570" xr3:uid="{62861A8A-4B70-4712-8277-B727D7952911}" name="Column4551"/>
    <tableColumn id="4571" xr3:uid="{C3F5BDB8-5937-48A4-A589-E5DC688B1F84}" name="Column4552"/>
    <tableColumn id="4572" xr3:uid="{976FD6DF-DA05-4219-9B19-92F7391ADDB1}" name="Column4553"/>
    <tableColumn id="4573" xr3:uid="{52639147-9B35-4512-ADD2-36AA8120EBF2}" name="Column4554"/>
    <tableColumn id="4574" xr3:uid="{4E076889-0BE8-4500-AEF4-729EAD842A52}" name="Column4555"/>
    <tableColumn id="4575" xr3:uid="{93652C2F-6864-49D4-BE34-89C31BB9D07B}" name="Column4556"/>
    <tableColumn id="4576" xr3:uid="{21E3FD81-2104-4E04-8D16-CF0D4C4B0B6A}" name="Column4557"/>
    <tableColumn id="4577" xr3:uid="{CA630D3C-B37D-4FF5-A16D-D8EF4F887735}" name="Column4558"/>
    <tableColumn id="4578" xr3:uid="{CFB3E7EF-3770-4AA6-8EFE-F6B645D9113F}" name="Column4559"/>
    <tableColumn id="4579" xr3:uid="{C42F8941-4A16-48E6-B8FD-6E9B98F81E00}" name="Column4560"/>
    <tableColumn id="4580" xr3:uid="{F5F0F420-4B04-407E-8E90-560B72C81267}" name="Column4561"/>
    <tableColumn id="4581" xr3:uid="{50B27B81-BB0C-4F30-9B33-8D9D3027E896}" name="Column4562"/>
    <tableColumn id="4582" xr3:uid="{84660945-CFDC-4FA1-8509-898E38F69D05}" name="Column4563"/>
    <tableColumn id="4583" xr3:uid="{2CF558C6-AEE9-4C37-AB9C-A38B4800F8B8}" name="Column4564"/>
    <tableColumn id="4584" xr3:uid="{6520B166-CD12-43D1-857F-06DDC86AAC2B}" name="Column4565"/>
    <tableColumn id="4585" xr3:uid="{32354675-E7A8-47B4-994C-818965D1DDFD}" name="Column4566"/>
    <tableColumn id="4586" xr3:uid="{7593FFB3-D6E5-4581-8163-27744C191C18}" name="Column4567"/>
    <tableColumn id="4587" xr3:uid="{D1617EEE-025A-4498-8BE6-D634335206F7}" name="Column4568"/>
    <tableColumn id="4588" xr3:uid="{2D437B16-7B8B-4474-AE0F-37BE4CAF1B5E}" name="Column4569"/>
    <tableColumn id="4589" xr3:uid="{432AC85E-F17A-49A1-9276-F6576007EE34}" name="Column4570"/>
    <tableColumn id="4590" xr3:uid="{0E87A638-2A68-420E-8480-BDD8EA63357F}" name="Column4571"/>
    <tableColumn id="4591" xr3:uid="{5792615E-5442-47ED-9143-580E4119EEC6}" name="Column4572"/>
    <tableColumn id="4592" xr3:uid="{B326B66F-39A1-4E0F-B9C4-6DF268D7DADD}" name="Column4573"/>
    <tableColumn id="4593" xr3:uid="{2B492D02-7EA0-4AEB-BA3F-E92D0C1FB670}" name="Column4574"/>
    <tableColumn id="4594" xr3:uid="{C31A8256-AD6A-4982-AB61-D0C6A39F4130}" name="Column4575"/>
    <tableColumn id="4595" xr3:uid="{C7D790DF-0D6B-4CC9-9523-29E83F9E8213}" name="Column4576"/>
    <tableColumn id="4596" xr3:uid="{3BA588CB-A6B0-453A-8B52-FA096EA496A9}" name="Column4577"/>
    <tableColumn id="4597" xr3:uid="{E31CDAF6-18F0-4F28-8526-0F0DB7D3252D}" name="Column4578"/>
    <tableColumn id="4598" xr3:uid="{D93FCA2E-6708-4C1C-B461-7FC68243B830}" name="Column4579"/>
    <tableColumn id="4599" xr3:uid="{399071CE-4DC9-44DC-AF8A-416F40DC1587}" name="Column4580"/>
    <tableColumn id="4600" xr3:uid="{DB0E0C20-A824-480D-8E35-B5547C673C00}" name="Column4581"/>
    <tableColumn id="4601" xr3:uid="{C7365856-0859-44E1-BF87-ABC3C5644560}" name="Column4582"/>
    <tableColumn id="4602" xr3:uid="{388C9A53-1BCF-4908-B5A8-10FC71D10DD3}" name="Column4583"/>
    <tableColumn id="4603" xr3:uid="{65CEB7B6-E28E-4817-BA4C-60AA1C2827E7}" name="Column4584"/>
    <tableColumn id="4604" xr3:uid="{AE7163EA-805F-46D5-944B-2B7FA2672D7C}" name="Column4585"/>
    <tableColumn id="4605" xr3:uid="{3F2DF315-04D4-402A-8F71-57D08FE62222}" name="Column4586"/>
    <tableColumn id="4606" xr3:uid="{2ADE1513-D809-40AA-A6F6-2C9E1AAE848F}" name="Column4587"/>
    <tableColumn id="4607" xr3:uid="{37771DAC-6F48-4450-98D2-1B9F04F4E995}" name="Column4588"/>
    <tableColumn id="4608" xr3:uid="{13252383-FFAE-4783-9DD4-C8CF376631F7}" name="Column4589"/>
    <tableColumn id="4609" xr3:uid="{581754BA-FB7D-4DB2-8282-1368FEC2B4E0}" name="Column4590"/>
    <tableColumn id="4610" xr3:uid="{D3E64692-71C3-40CB-AC69-164B0B0BE361}" name="Column4591"/>
    <tableColumn id="4611" xr3:uid="{6A8BE1DF-D576-4560-897A-6DD8AB919DB8}" name="Column4592"/>
    <tableColumn id="4612" xr3:uid="{BA1FF820-FFD7-4F56-8098-EDBC2F214E79}" name="Column4593"/>
    <tableColumn id="4613" xr3:uid="{E3CE706E-CD43-475D-AF10-D2CA95BAE8E6}" name="Column4594"/>
    <tableColumn id="4614" xr3:uid="{DD30C1B6-0BC7-48F7-8A2A-0111C4C94519}" name="Column4595"/>
    <tableColumn id="4615" xr3:uid="{EC232136-B719-4F11-A1CC-BCD5E3869658}" name="Column4596"/>
    <tableColumn id="4616" xr3:uid="{4C3564EA-A877-4B8B-AFD5-DEBD148597AB}" name="Column4597"/>
    <tableColumn id="4617" xr3:uid="{CD3A9522-180C-447F-9A79-D45FD156027C}" name="Column4598"/>
    <tableColumn id="4618" xr3:uid="{0DDE51F5-C508-4F6C-8401-0B86CB90BBE6}" name="Column4599"/>
    <tableColumn id="4619" xr3:uid="{1B12B0AD-6095-41C7-8831-17DD7D6EFA38}" name="Column4600"/>
    <tableColumn id="4620" xr3:uid="{9CA01E2D-5C9A-48BD-B1A4-3559356CD9D4}" name="Column4601"/>
    <tableColumn id="4621" xr3:uid="{A5DC3A56-7C98-41A8-A43C-08EA20F16F2C}" name="Column4602"/>
    <tableColumn id="4622" xr3:uid="{16551149-9E50-4E46-847D-BEBCCE6DCC98}" name="Column4603"/>
    <tableColumn id="4623" xr3:uid="{4F1FE545-F288-4EEF-86F4-D544D6113A95}" name="Column4604"/>
    <tableColumn id="4624" xr3:uid="{CF3F2041-6DB1-4551-BE07-66232BE827A4}" name="Column4605"/>
    <tableColumn id="4625" xr3:uid="{0AAC97EF-A140-4527-88C3-21F30B1CB631}" name="Column4606"/>
    <tableColumn id="4626" xr3:uid="{2F8360F2-01AF-4E6C-8D96-A103EFB44A5B}" name="Column4607"/>
    <tableColumn id="4627" xr3:uid="{6FAFFE5B-E261-4E88-8EE7-24A960E73E4C}" name="Column4608"/>
    <tableColumn id="4628" xr3:uid="{65A46A95-EFC2-46A2-A88A-5F4AB70D3656}" name="Column4609"/>
    <tableColumn id="4629" xr3:uid="{AAF9E3FE-E0D0-4240-9319-3E8C4EE7240E}" name="Column4610"/>
    <tableColumn id="4630" xr3:uid="{68CCD9C2-675F-4F2F-9A44-52B70D5CCBF5}" name="Column4611"/>
    <tableColumn id="4631" xr3:uid="{B4452A72-4E11-4A9A-BCCE-0FD3EF53E47D}" name="Column4612"/>
    <tableColumn id="4632" xr3:uid="{75A217C0-9CC7-491C-9A3C-FF59F62C052E}" name="Column4613"/>
    <tableColumn id="4633" xr3:uid="{0F298939-8A80-41F7-A1D6-124FDE98C19F}" name="Column4614"/>
    <tableColumn id="4634" xr3:uid="{78E345CE-F580-4E46-BD63-1B3723D48872}" name="Column4615"/>
    <tableColumn id="4635" xr3:uid="{42A54C2A-88BE-4003-90AD-365CB3F60BE5}" name="Column4616"/>
    <tableColumn id="4636" xr3:uid="{8CE3C3CD-D9E0-48A5-9916-4076D1DCBB69}" name="Column4617"/>
    <tableColumn id="4637" xr3:uid="{FFE816E7-696D-4036-B702-F682FF61B09A}" name="Column4618"/>
    <tableColumn id="4638" xr3:uid="{38BBFD85-0463-4C56-8256-62293BE98618}" name="Column4619"/>
    <tableColumn id="4639" xr3:uid="{F8164D8A-C515-4176-B089-3ACA419BD0D7}" name="Column4620"/>
    <tableColumn id="4640" xr3:uid="{B46DE53C-179C-4C8E-AB1B-A4FD6041DE37}" name="Column4621"/>
    <tableColumn id="4641" xr3:uid="{48EF8224-36CE-4055-ABD8-A4DCB9C1C6D1}" name="Column4622"/>
    <tableColumn id="4642" xr3:uid="{759B1E13-A61F-4841-8A3C-4DC1DE692EFB}" name="Column4623"/>
    <tableColumn id="4643" xr3:uid="{36AD04E9-70D0-42D4-AC75-BB223E3BE8A0}" name="Column4624"/>
    <tableColumn id="4644" xr3:uid="{232ADFA2-A812-40DE-8605-8C6466DD6B8C}" name="Column4625"/>
    <tableColumn id="4645" xr3:uid="{88BBB2B1-8360-4F0B-A5BF-86F3BFC9D15E}" name="Column4626"/>
    <tableColumn id="4646" xr3:uid="{FDD357FE-6189-4DD5-92E7-14CA1E6A5817}" name="Column4627"/>
    <tableColumn id="4647" xr3:uid="{3A5B79FB-4440-4DAD-8D40-E441DF7A8BF2}" name="Column4628"/>
    <tableColumn id="4648" xr3:uid="{306CC52E-332D-4E04-A3E7-C629360B70C1}" name="Column4629"/>
    <tableColumn id="4649" xr3:uid="{8E93A7A9-6176-4302-AC95-21ABC6CA779F}" name="Column4630"/>
    <tableColumn id="4650" xr3:uid="{C778CF0F-227D-4124-AAD4-AB91DB74B168}" name="Column4631"/>
    <tableColumn id="4651" xr3:uid="{FD3C67F8-2B37-4F31-8828-573B0C2F1BB1}" name="Column4632"/>
    <tableColumn id="4652" xr3:uid="{DB41539D-9B85-4692-BCC3-9BF70F219DBD}" name="Column4633"/>
    <tableColumn id="4653" xr3:uid="{E3C7FD7F-B5C9-4A63-A47D-4BEFDF27EC32}" name="Column4634"/>
    <tableColumn id="4654" xr3:uid="{2917DAFE-3650-49FC-B91D-0A0C2DF407E3}" name="Column4635"/>
    <tableColumn id="4655" xr3:uid="{E90A9B7C-DCBC-419C-81FB-247C609A5AE7}" name="Column4636"/>
    <tableColumn id="4656" xr3:uid="{B5B5299F-3795-4F51-A479-D5838ABA56A2}" name="Column4637"/>
    <tableColumn id="4657" xr3:uid="{CB651C67-C12A-417A-B911-10EA1BB4EF32}" name="Column4638"/>
    <tableColumn id="4658" xr3:uid="{E39256AD-933F-4FA0-91DF-0144C519533E}" name="Column4639"/>
    <tableColumn id="4659" xr3:uid="{48CBCFD6-6D44-47BE-B125-58F4CBB62985}" name="Column4640"/>
    <tableColumn id="4660" xr3:uid="{5CD4AB7F-010D-4D74-8654-87BEC4FE4260}" name="Column4641"/>
    <tableColumn id="4661" xr3:uid="{E12B3FB7-193E-4AB8-8E31-24C8427AA3D0}" name="Column4642"/>
    <tableColumn id="4662" xr3:uid="{8A626329-8EC5-4537-847D-DC6B58076A09}" name="Column4643"/>
    <tableColumn id="4663" xr3:uid="{A9A03ABF-81C1-418B-867B-7FD71FBB13A0}" name="Column4644"/>
    <tableColumn id="4664" xr3:uid="{A23F3461-B3E7-4299-A17A-73A1C53D4D3B}" name="Column4645"/>
    <tableColumn id="4665" xr3:uid="{96795C7B-A6F1-4402-9443-69F79ECFF469}" name="Column4646"/>
    <tableColumn id="4666" xr3:uid="{A48C5438-2994-4921-B76D-ADB8599E3929}" name="Column4647"/>
    <tableColumn id="4667" xr3:uid="{A7880960-8F07-461F-BE77-B00725529539}" name="Column4648"/>
    <tableColumn id="4668" xr3:uid="{A2227BBE-50DB-418E-9A8E-6D2804FEC9A6}" name="Column4649"/>
    <tableColumn id="4669" xr3:uid="{53AA75C9-53A0-4FFB-A1A4-AB8D8424DF02}" name="Column4650"/>
    <tableColumn id="4670" xr3:uid="{7CFF7418-AE2E-43BD-821E-46EA282159FD}" name="Column4651"/>
    <tableColumn id="4671" xr3:uid="{FEBA1EAA-EDBB-4CC3-98D9-8BC4381DC076}" name="Column4652"/>
    <tableColumn id="4672" xr3:uid="{ECEDF14D-A70F-40F4-8159-FEE469EE2A31}" name="Column4653"/>
    <tableColumn id="4673" xr3:uid="{408B6934-9425-4D4E-8F17-22F5780E7E85}" name="Column4654"/>
    <tableColumn id="4674" xr3:uid="{76FB647D-4B19-4F6E-8429-A5ACEF4AA614}" name="Column4655"/>
    <tableColumn id="4675" xr3:uid="{A01874E9-BE4D-4E67-B37E-0341F4FFD9C4}" name="Column4656"/>
    <tableColumn id="4676" xr3:uid="{E1EE9D7A-3E68-42EE-8C9B-895CBBED4ABF}" name="Column4657"/>
    <tableColumn id="4677" xr3:uid="{631978C0-CEF8-45ED-A12D-2BC6021AE37B}" name="Column4658"/>
    <tableColumn id="4678" xr3:uid="{D347C976-BBE6-48FF-8152-3114CB7E3AEB}" name="Column4659"/>
    <tableColumn id="4679" xr3:uid="{6BC70A8D-8651-49DB-B8F0-5BD064950866}" name="Column4660"/>
    <tableColumn id="4680" xr3:uid="{BA011BC0-962B-4301-9D72-86E94C0E0776}" name="Column4661"/>
    <tableColumn id="4681" xr3:uid="{6381CAAA-93C7-46BF-B946-D535C14690F8}" name="Column4662"/>
    <tableColumn id="4682" xr3:uid="{18451987-4726-4E2B-BEA1-4F49D5C4BA2D}" name="Column4663"/>
    <tableColumn id="4683" xr3:uid="{F3CCA6B0-8837-40D9-B316-ED56AC6D1CD8}" name="Column4664"/>
    <tableColumn id="4684" xr3:uid="{FD6A0365-2ED9-467E-AE76-939EB30281DE}" name="Column4665"/>
    <tableColumn id="4685" xr3:uid="{98167AFB-08ED-4BDA-83C2-4DFCE994ECB9}" name="Column4666"/>
    <tableColumn id="4686" xr3:uid="{89665A86-9BCB-4C0F-865D-E11A177DDB82}" name="Column4667"/>
    <tableColumn id="4687" xr3:uid="{07CC6EA5-1918-4CE1-B41A-431720C39CA3}" name="Column4668"/>
    <tableColumn id="4688" xr3:uid="{614C6F46-DC9F-4AA6-BEBE-4194AB2246C7}" name="Column4669"/>
    <tableColumn id="4689" xr3:uid="{C9CBDCFF-CFE6-4CE5-88EA-93CD3FAC4D19}" name="Column4670"/>
    <tableColumn id="4690" xr3:uid="{15BFF416-E089-436A-B905-AF3C19416776}" name="Column4671"/>
    <tableColumn id="4691" xr3:uid="{4123B0C1-42AA-4393-BA99-C0DAE188B3A7}" name="Column4672"/>
    <tableColumn id="4692" xr3:uid="{1E97991D-DC01-4C3D-8FD3-0E118585FEA0}" name="Column4673"/>
    <tableColumn id="4693" xr3:uid="{3A1AADCD-369F-41FA-8523-A69B892F7B09}" name="Column4674"/>
    <tableColumn id="4694" xr3:uid="{C16FA684-4822-409A-82BD-4B8F08C8C90F}" name="Column4675"/>
    <tableColumn id="4695" xr3:uid="{429CA2FD-658D-4A82-AAFC-FD8672BD87A2}" name="Column4676"/>
    <tableColumn id="4696" xr3:uid="{24F5F770-3D50-466C-BC58-7CDA503DDC96}" name="Column4677"/>
    <tableColumn id="4697" xr3:uid="{86A790B1-4AA2-4892-9B68-1AA08269754B}" name="Column4678"/>
    <tableColumn id="4698" xr3:uid="{ED6F83E7-D0C2-469A-B353-18BABCA3E95A}" name="Column4679"/>
    <tableColumn id="4699" xr3:uid="{F667B89D-CBC1-44BC-8266-12216C3AE53E}" name="Column4680"/>
    <tableColumn id="4700" xr3:uid="{2ECAF707-BA41-43E9-9F20-92A4475F5337}" name="Column4681"/>
    <tableColumn id="4701" xr3:uid="{6A9E7341-A288-40A8-92B0-61B95D3BA00B}" name="Column4682"/>
    <tableColumn id="4702" xr3:uid="{F5649770-199B-423D-9962-C0A19C890EC3}" name="Column4683"/>
    <tableColumn id="4703" xr3:uid="{525B6EAE-DA29-4ACD-975E-C511ED4598B5}" name="Column4684"/>
    <tableColumn id="4704" xr3:uid="{BC6E8483-5613-4482-9430-95C8E84BADCA}" name="Column4685"/>
    <tableColumn id="4705" xr3:uid="{B4FC90E1-19C8-43B9-8952-51C03913EC1B}" name="Column4686"/>
    <tableColumn id="4706" xr3:uid="{D35D1D28-AEB5-4EEC-981D-7D169773ED66}" name="Column4687"/>
    <tableColumn id="4707" xr3:uid="{7455096F-665B-4D7A-9D7F-1CC63A2D0EFD}" name="Column4688"/>
    <tableColumn id="4708" xr3:uid="{3DBCB779-E129-4488-AC03-4E23BCC8C9EC}" name="Column4689"/>
    <tableColumn id="4709" xr3:uid="{83113D01-791A-42F9-8CEC-AB28C9004C1D}" name="Column4690"/>
    <tableColumn id="4710" xr3:uid="{DDD3B4B6-5397-4266-B2F2-62027AF10DC4}" name="Column4691"/>
    <tableColumn id="4711" xr3:uid="{F0909776-1E5D-47D9-8B50-0CD24F5DFDB1}" name="Column4692"/>
    <tableColumn id="4712" xr3:uid="{27F53FA2-5FB2-48B0-ACB1-C9A033103824}" name="Column4693"/>
    <tableColumn id="4713" xr3:uid="{E9544CE3-D071-4CD0-B615-C1DBBAACA7AB}" name="Column4694"/>
    <tableColumn id="4714" xr3:uid="{81D542A5-6DAD-48F6-A407-B36571273FFE}" name="Column4695"/>
    <tableColumn id="4715" xr3:uid="{448708D7-76ED-4DF6-AFD2-C3EE530DD638}" name="Column4696"/>
    <tableColumn id="4716" xr3:uid="{5059DE5B-C2FF-458E-939A-D52A5521B2F2}" name="Column4697"/>
    <tableColumn id="4717" xr3:uid="{81127A05-8122-4B5C-A024-33CAE452BBE1}" name="Column4698"/>
    <tableColumn id="4718" xr3:uid="{0077B849-3F11-49F9-B242-2FF2D2F76A4F}" name="Column4699"/>
    <tableColumn id="4719" xr3:uid="{D556437B-55BF-4806-A8A8-614C661C8342}" name="Column4700"/>
    <tableColumn id="4720" xr3:uid="{A849C916-B22F-474F-B0F7-F54F88195714}" name="Column4701"/>
    <tableColumn id="4721" xr3:uid="{D297C7A0-E994-4E7D-9AB3-E43FF2829202}" name="Column4702"/>
    <tableColumn id="4722" xr3:uid="{EBAA0985-851D-412E-BA46-31229EFBD41D}" name="Column4703"/>
    <tableColumn id="4723" xr3:uid="{8D2D6B1F-E80C-4B31-B24B-3B31C41BEAB8}" name="Column4704"/>
    <tableColumn id="4724" xr3:uid="{8AAFD814-973A-42BA-9D68-C47823EC9CF4}" name="Column4705"/>
    <tableColumn id="4725" xr3:uid="{62130307-A44F-4FF2-98B8-B58A72A9BB27}" name="Column4706"/>
    <tableColumn id="4726" xr3:uid="{ED0DEB99-2BAA-4772-95F0-8572F36F496F}" name="Column4707"/>
    <tableColumn id="4727" xr3:uid="{E45FBC21-756B-4B13-8200-61B6A99B29A0}" name="Column4708"/>
    <tableColumn id="4728" xr3:uid="{7A279F0A-86DA-463F-9474-45BE1A4E27CC}" name="Column4709"/>
    <tableColumn id="4729" xr3:uid="{331AC401-8F99-4D3B-87AF-3643D5906EBA}" name="Column4710"/>
    <tableColumn id="4730" xr3:uid="{E2CCF0F7-02B6-4E09-AA45-D7186B9A44BB}" name="Column4711"/>
    <tableColumn id="4731" xr3:uid="{8BC30D08-DB09-403F-808E-7CA636E84CDC}" name="Column4712"/>
    <tableColumn id="4732" xr3:uid="{3AC90F21-34F4-4F1F-A396-CC81C9A8ED26}" name="Column4713"/>
    <tableColumn id="4733" xr3:uid="{4A940461-A507-4C64-947A-1B85407026B3}" name="Column4714"/>
    <tableColumn id="4734" xr3:uid="{7A18FBC3-C4BA-48BF-8105-9686DECEF9E1}" name="Column4715"/>
    <tableColumn id="4735" xr3:uid="{74FCC3BD-FF75-4979-8680-C907656ABB23}" name="Column4716"/>
    <tableColumn id="4736" xr3:uid="{2851B63C-2C47-4AD4-8E6B-F7EFACA0A555}" name="Column4717"/>
    <tableColumn id="4737" xr3:uid="{6FCA2EC8-5D04-4DC4-B47C-F76757484B52}" name="Column4718"/>
    <tableColumn id="4738" xr3:uid="{8F65C09D-F794-430F-8792-A7C48AC3D2DF}" name="Column4719"/>
    <tableColumn id="4739" xr3:uid="{777575D5-3E63-412A-A11C-6B7357E77BCB}" name="Column4720"/>
    <tableColumn id="4740" xr3:uid="{2FD893E8-C2AE-4ACF-8533-799A9123633D}" name="Column4721"/>
    <tableColumn id="4741" xr3:uid="{2C493B8F-C387-48C0-8926-359DDC100A0D}" name="Column4722"/>
    <tableColumn id="4742" xr3:uid="{0076F0C5-CBB3-4EC7-B765-5078D0C0D92C}" name="Column4723"/>
    <tableColumn id="4743" xr3:uid="{F1075F3D-CE0C-41F7-A8F1-532BB84030DC}" name="Column4724"/>
    <tableColumn id="4744" xr3:uid="{8FDC42E2-62A1-46E3-A146-2836C0D8B86E}" name="Column4725"/>
    <tableColumn id="4745" xr3:uid="{F83496C7-ABEA-4135-8C93-5FFB8243E75B}" name="Column4726"/>
    <tableColumn id="4746" xr3:uid="{E2559E0D-60B9-4F3B-843D-2F51F22983D1}" name="Column4727"/>
    <tableColumn id="4747" xr3:uid="{F4785EA2-23F1-47A8-8DC7-26C43A8C660C}" name="Column4728"/>
    <tableColumn id="4748" xr3:uid="{5BC57F55-BE00-41C8-A5F4-A2709271AE60}" name="Column4729"/>
    <tableColumn id="4749" xr3:uid="{B850D9C0-0E39-4979-A3E2-F339D3A3424D}" name="Column4730"/>
    <tableColumn id="4750" xr3:uid="{4A531972-47B1-4BB9-BA65-CCCEC409C87A}" name="Column4731"/>
    <tableColumn id="4751" xr3:uid="{76A1ED3E-9291-4CF6-AC46-9605B03ACF36}" name="Column4732"/>
    <tableColumn id="4752" xr3:uid="{FFCFE5CF-509D-4230-9C34-95B1D365DACB}" name="Column4733"/>
    <tableColumn id="4753" xr3:uid="{88B15803-3E1F-496C-8162-7A314BD2533F}" name="Column4734"/>
    <tableColumn id="4754" xr3:uid="{50045EEF-A64B-47EA-B9F3-D0BCB4FDF13A}" name="Column4735"/>
    <tableColumn id="4755" xr3:uid="{4EA42570-DE1B-4AC0-94FA-87C12705D692}" name="Column4736"/>
    <tableColumn id="4756" xr3:uid="{8EB36C1C-D5BA-4198-ABC0-70E57F21FD4D}" name="Column4737"/>
    <tableColumn id="4757" xr3:uid="{C617103A-EC61-4A9A-839D-77ECA465B467}" name="Column4738"/>
    <tableColumn id="4758" xr3:uid="{2FCAC82C-0CC1-4092-A839-8B72CAF2BCF2}" name="Column4739"/>
    <tableColumn id="4759" xr3:uid="{880B37DD-2EFB-40CD-919D-FE207A7D9F9F}" name="Column4740"/>
    <tableColumn id="4760" xr3:uid="{B30DD64C-E5AB-4B19-A991-60EB25A01ACE}" name="Column4741"/>
    <tableColumn id="4761" xr3:uid="{F5AA3A05-783E-448D-A3BD-70EA60779964}" name="Column4742"/>
    <tableColumn id="4762" xr3:uid="{2C489E1F-6C7E-4BC3-A944-F77E9437B238}" name="Column4743"/>
    <tableColumn id="4763" xr3:uid="{D3A7BFBC-62C7-4968-8622-4208B350CB19}" name="Column4744"/>
    <tableColumn id="4764" xr3:uid="{B44EFC82-95F4-493A-B4FA-295A150E1F85}" name="Column4745"/>
    <tableColumn id="4765" xr3:uid="{3BF80F8D-1D95-4FB2-B1F2-F31566C8BF5B}" name="Column4746"/>
    <tableColumn id="4766" xr3:uid="{6EF195EB-3A31-4B88-922B-36E8C74639E5}" name="Column4747"/>
    <tableColumn id="4767" xr3:uid="{21517F3F-74AC-434C-996D-5A8AD8AF6C91}" name="Column4748"/>
    <tableColumn id="4768" xr3:uid="{7E9F7DA6-A69E-4996-B048-8FF55B98F7AA}" name="Column4749"/>
    <tableColumn id="4769" xr3:uid="{2A4DAFD1-DC80-4239-9AE4-7A54CD2DE8E8}" name="Column4750"/>
    <tableColumn id="4770" xr3:uid="{430EFEC3-1BEB-4035-BF81-3F7A1D1ECDB3}" name="Column4751"/>
    <tableColumn id="4771" xr3:uid="{51E7D8F6-F732-4D6A-BC60-1D92001537ED}" name="Column4752"/>
    <tableColumn id="4772" xr3:uid="{60930DB9-A4A9-4A42-8E5C-E3855BDC678E}" name="Column4753"/>
    <tableColumn id="4773" xr3:uid="{C7B17633-EC86-4893-B061-56CCA1087F49}" name="Column4754"/>
    <tableColumn id="4774" xr3:uid="{EFBE3F45-36BD-4390-99FC-EEF39123499D}" name="Column4755"/>
    <tableColumn id="4775" xr3:uid="{82DEF012-9991-44F6-AABF-2D5397D322DA}" name="Column4756"/>
    <tableColumn id="4776" xr3:uid="{67FAF005-C075-4CC8-B1EE-EA9B1574D108}" name="Column4757"/>
    <tableColumn id="4777" xr3:uid="{5DC91599-F0DB-4BCC-993C-0E8F2DF658E1}" name="Column4758"/>
    <tableColumn id="4778" xr3:uid="{A58E21BF-0D40-4E98-9CFB-DA3E59617475}" name="Column4759"/>
    <tableColumn id="4779" xr3:uid="{71C8CF81-1D24-447B-B4D9-330B86254907}" name="Column4760"/>
    <tableColumn id="4780" xr3:uid="{53C7102F-690F-453F-A79F-C66526EE52C2}" name="Column4761"/>
    <tableColumn id="4781" xr3:uid="{FC7C95B1-6DA6-4AA1-9A06-CD4A8145AAE2}" name="Column4762"/>
    <tableColumn id="4782" xr3:uid="{51CC8C7A-22C1-4863-91DA-5C5B9DC3AD51}" name="Column4763"/>
    <tableColumn id="4783" xr3:uid="{FB935AD0-51DC-4F94-B037-C826DD66D38A}" name="Column4764"/>
    <tableColumn id="4784" xr3:uid="{1D0BE530-37B9-48ED-AD3C-82142CACD89A}" name="Column4765"/>
    <tableColumn id="4785" xr3:uid="{63784482-0B9F-47DD-8FE4-310D16ABA19F}" name="Column4766"/>
    <tableColumn id="4786" xr3:uid="{09AE369F-99C8-4B84-BCA3-C2C4535CFC13}" name="Column4767"/>
    <tableColumn id="4787" xr3:uid="{94874E53-4EAD-4262-B7E5-5DEBABC5ABD9}" name="Column4768"/>
    <tableColumn id="4788" xr3:uid="{2E8F69C2-17DB-4788-B92A-1FBD25C6774F}" name="Column4769"/>
    <tableColumn id="4789" xr3:uid="{FA13825C-BF51-4866-A330-E94BEA314323}" name="Column4770"/>
    <tableColumn id="4790" xr3:uid="{EFC159B6-2B18-4314-BCA7-E99A962B2358}" name="Column4771"/>
    <tableColumn id="4791" xr3:uid="{55F73609-4A17-4983-80F5-939E854D47A6}" name="Column4772"/>
    <tableColumn id="4792" xr3:uid="{1B102054-1863-4903-812C-D918034F8EB4}" name="Column4773"/>
    <tableColumn id="4793" xr3:uid="{4810B7B9-21C8-4803-B71C-4329FB28C8DA}" name="Column4774"/>
    <tableColumn id="4794" xr3:uid="{92585295-10D8-41A4-82F4-0A0527DF9A56}" name="Column4775"/>
    <tableColumn id="4795" xr3:uid="{9014FD38-78E8-460F-B0AF-7A2EC8A1B37D}" name="Column4776"/>
    <tableColumn id="4796" xr3:uid="{8B8FBD73-0AF7-4D92-AFAA-C27C08E06509}" name="Column4777"/>
    <tableColumn id="4797" xr3:uid="{31C4A0D6-EEAB-494E-8B25-346EED80FA30}" name="Column4778"/>
    <tableColumn id="4798" xr3:uid="{D1AAA0B5-3D3E-4264-94E1-A0F856BC7E1E}" name="Column4779"/>
    <tableColumn id="4799" xr3:uid="{19FBC0A3-B3C4-4847-995D-D193721CD8F1}" name="Column4780"/>
    <tableColumn id="4800" xr3:uid="{C3FBF4F7-DC63-49AF-A5B4-9A93472EDF28}" name="Column4781"/>
    <tableColumn id="4801" xr3:uid="{BE33B4C4-87D8-48C9-B11C-901D82376E1C}" name="Column4782"/>
    <tableColumn id="4802" xr3:uid="{15658352-EAED-4649-B5F8-C884CB5CFCBF}" name="Column4783"/>
    <tableColumn id="4803" xr3:uid="{0F2E9C3F-815C-43BE-96CD-0029316B0D8F}" name="Column4784"/>
    <tableColumn id="4804" xr3:uid="{57585085-3DEE-4A9D-8849-9804FC32AC89}" name="Column4785"/>
    <tableColumn id="4805" xr3:uid="{FB56BFA6-D08F-48A4-BFDF-81BD13D6D205}" name="Column4786"/>
    <tableColumn id="4806" xr3:uid="{A90CA43B-9AEC-4EB1-A644-B41BBEA6F1BA}" name="Column4787"/>
    <tableColumn id="4807" xr3:uid="{284DADC7-F231-4A18-811C-CAFCFD674014}" name="Column4788"/>
    <tableColumn id="4808" xr3:uid="{5404F12F-227A-4EED-9A41-95368C079312}" name="Column4789"/>
    <tableColumn id="4809" xr3:uid="{EC2495CF-06EC-4209-9511-4143B57C8E33}" name="Column4790"/>
    <tableColumn id="4810" xr3:uid="{6E21A43D-5530-42C2-82C0-70D5258AC750}" name="Column4791"/>
    <tableColumn id="4811" xr3:uid="{1FC4C67B-58A7-4F17-8EEC-092E749D7A67}" name="Column4792"/>
    <tableColumn id="4812" xr3:uid="{7C543C95-CD40-4D71-ACB6-49F9CCA474EE}" name="Column4793"/>
    <tableColumn id="4813" xr3:uid="{0A88602B-376C-4950-9697-9553A60D3609}" name="Column4794"/>
    <tableColumn id="4814" xr3:uid="{3F8FC0F9-E275-4FAC-A7ED-D8886D6A9E2B}" name="Column4795"/>
    <tableColumn id="4815" xr3:uid="{3168DE62-6539-4205-88CD-177665F8E7D2}" name="Column4796"/>
    <tableColumn id="4816" xr3:uid="{8698DBFE-5696-4754-ABA9-1875CD6DFA7C}" name="Column4797"/>
    <tableColumn id="4817" xr3:uid="{600F75A5-FF0A-4D85-931E-8BF7DEC9AB43}" name="Column4798"/>
    <tableColumn id="4818" xr3:uid="{A6D3D8C9-7F00-4BDE-B0F2-29EA18D04DCF}" name="Column4799"/>
    <tableColumn id="4819" xr3:uid="{62DE9B82-1866-40B1-BC0D-CF036D1ECF25}" name="Column4800"/>
    <tableColumn id="4820" xr3:uid="{9CC67D62-0061-435E-9DDB-F2E24A1FAE48}" name="Column4801"/>
    <tableColumn id="4821" xr3:uid="{66342F46-957D-453B-8483-CEC44BA48C7D}" name="Column4802"/>
    <tableColumn id="4822" xr3:uid="{0C1EA8B0-8AFB-4C73-A7E1-221BE8587B0D}" name="Column4803"/>
    <tableColumn id="4823" xr3:uid="{9BF1EC06-352F-4E40-8CE3-1698219B57B3}" name="Column4804"/>
    <tableColumn id="4824" xr3:uid="{BD5A7381-72D2-4D9C-B57F-70A4E895F04E}" name="Column4805"/>
    <tableColumn id="4825" xr3:uid="{3A51DAA0-6E10-46E4-9847-070BD52B1101}" name="Column4806"/>
    <tableColumn id="4826" xr3:uid="{6C1DC6B7-EC37-4C68-BD52-7A3D06F9F4B8}" name="Column4807"/>
    <tableColumn id="4827" xr3:uid="{B36C7C3D-D03E-4255-AD54-CEE705454455}" name="Column4808"/>
    <tableColumn id="4828" xr3:uid="{35C87A94-B6FD-4D61-A828-A097CEA888CE}" name="Column4809"/>
    <tableColumn id="4829" xr3:uid="{569C770C-DB10-4E19-AAC2-F93A6CDF3025}" name="Column4810"/>
    <tableColumn id="4830" xr3:uid="{2077F3DB-A016-4E23-A84B-605C9C4C41A3}" name="Column4811"/>
    <tableColumn id="4831" xr3:uid="{6EA777F2-91AF-4937-86F4-CCF17260D9C2}" name="Column4812"/>
    <tableColumn id="4832" xr3:uid="{0D7E9480-1509-4CD1-A5C8-ABE7BFC4FF44}" name="Column4813"/>
    <tableColumn id="4833" xr3:uid="{0089E13C-F326-4257-AE3F-D8D512EA3409}" name="Column4814"/>
    <tableColumn id="4834" xr3:uid="{FE39B059-59F9-4255-828E-97423E17DB59}" name="Column4815"/>
    <tableColumn id="4835" xr3:uid="{1880831D-6D7B-40D5-8944-5AC529986BF2}" name="Column4816"/>
    <tableColumn id="4836" xr3:uid="{72426EE0-55B9-46A6-9005-4FFB11CE5021}" name="Column4817"/>
    <tableColumn id="4837" xr3:uid="{E6D296AC-2A7D-4C4B-BF6B-1F5963C479BF}" name="Column4818"/>
    <tableColumn id="4838" xr3:uid="{A69F9B3F-DDA5-4FC1-A1A5-44BF938B4630}" name="Column4819"/>
    <tableColumn id="4839" xr3:uid="{FBBC65B4-B4A8-4CB6-AAED-092C9A9D49B1}" name="Column4820"/>
    <tableColumn id="4840" xr3:uid="{D9CA4B7D-7D1C-4AAA-A817-6978A72D30DD}" name="Column4821"/>
    <tableColumn id="4841" xr3:uid="{461FFB74-410B-46D7-998F-8EE4C2B6EC27}" name="Column4822"/>
    <tableColumn id="4842" xr3:uid="{C4CFDD7E-33D3-424E-9F4D-5FF6349EB8BF}" name="Column4823"/>
    <tableColumn id="4843" xr3:uid="{A10E393A-4B06-447D-9537-F74D6571319A}" name="Column4824"/>
    <tableColumn id="4844" xr3:uid="{8638E895-2B89-4FD6-8730-FF4E32630308}" name="Column4825"/>
    <tableColumn id="4845" xr3:uid="{569D20F5-28BE-485F-92CD-D90BDADF15DF}" name="Column4826"/>
    <tableColumn id="4846" xr3:uid="{0CF2730D-8C1A-4111-A63F-17231726A7A8}" name="Column4827"/>
    <tableColumn id="4847" xr3:uid="{AE7D9D7E-4558-420D-9AA6-FB5C57421B74}" name="Column4828"/>
    <tableColumn id="4848" xr3:uid="{3DCBB7E4-5B80-438A-B102-575740407776}" name="Column4829"/>
    <tableColumn id="4849" xr3:uid="{BEF0AD73-4D0A-4DBD-A02E-D8E0B8C1727F}" name="Column4830"/>
    <tableColumn id="4850" xr3:uid="{1852A9B0-6056-4561-92CE-4F0F96B533FB}" name="Column4831"/>
    <tableColumn id="4851" xr3:uid="{CB40B9C8-45BE-446F-8A31-391F9BB05F80}" name="Column4832"/>
    <tableColumn id="4852" xr3:uid="{95D255F0-0ED6-4899-BF25-94AD30E6ED7A}" name="Column4833"/>
    <tableColumn id="4853" xr3:uid="{E6DF9D1C-B5C4-4EB9-9D71-D563F06C1D5D}" name="Column4834"/>
    <tableColumn id="4854" xr3:uid="{E6310508-2722-480C-9A44-896ED738C851}" name="Column4835"/>
    <tableColumn id="4855" xr3:uid="{FC2A6516-2E25-427E-B50A-4BE9F5EDC3EE}" name="Column4836"/>
    <tableColumn id="4856" xr3:uid="{B688BDB9-A2D7-409D-9E2C-BAA9B430591C}" name="Column4837"/>
    <tableColumn id="4857" xr3:uid="{DF203B46-08E7-4671-B29A-C27BB155FC3D}" name="Column4838"/>
    <tableColumn id="4858" xr3:uid="{BC025369-374A-4BB0-A031-7FB2384FF06B}" name="Column4839"/>
    <tableColumn id="4859" xr3:uid="{C3708017-BB21-434A-84A8-A3E86E21FB21}" name="Column4840"/>
    <tableColumn id="4860" xr3:uid="{EE8106E7-3DE7-4C77-BBB3-BCBC61DAD92B}" name="Column4841"/>
    <tableColumn id="4861" xr3:uid="{33FEEF68-A171-4676-A171-5ED5CB85D612}" name="Column4842"/>
    <tableColumn id="4862" xr3:uid="{B74F8C44-7C19-458D-A631-3BF593AC41DB}" name="Column4843"/>
    <tableColumn id="4863" xr3:uid="{D239463E-F5FD-41F8-BBE7-4C5CE9E94561}" name="Column4844"/>
    <tableColumn id="4864" xr3:uid="{B5DA1005-85D2-4C07-A594-40F05815A3FF}" name="Column4845"/>
    <tableColumn id="4865" xr3:uid="{97E894C2-357C-4835-AB6F-C28D6E5CE0E8}" name="Column4846"/>
    <tableColumn id="4866" xr3:uid="{BAE25940-0314-4DA5-B9D1-860B0B442EC6}" name="Column4847"/>
    <tableColumn id="4867" xr3:uid="{4AB6E997-900F-4ECA-817A-443FD14C7CF1}" name="Column4848"/>
    <tableColumn id="4868" xr3:uid="{5814D28E-A050-4026-A9E4-CADC88438B8F}" name="Column4849"/>
    <tableColumn id="4869" xr3:uid="{83DCB782-6A61-4009-BAFF-8222D6EA42AF}" name="Column4850"/>
    <tableColumn id="4870" xr3:uid="{2E7FDDB4-1CA6-4E11-A565-5D6FABA5BBE7}" name="Column4851"/>
    <tableColumn id="4871" xr3:uid="{D29041ED-B5B9-4754-9871-532EAA9BA269}" name="Column4852"/>
    <tableColumn id="4872" xr3:uid="{0A15A681-DD3A-44A9-B87E-B91FB0F64BA4}" name="Column4853"/>
    <tableColumn id="4873" xr3:uid="{C169A9BE-7BC1-44F1-8173-3D268644AA1C}" name="Column4854"/>
    <tableColumn id="4874" xr3:uid="{95F40913-6EAB-4A87-866A-958FC4C110A6}" name="Column4855"/>
    <tableColumn id="4875" xr3:uid="{A3071790-A68D-49B0-ADFA-893727568DE3}" name="Column4856"/>
    <tableColumn id="4876" xr3:uid="{41C943A1-61B4-4871-AE6F-659933DEC554}" name="Column4857"/>
    <tableColumn id="4877" xr3:uid="{9AC26118-9F1D-4673-9F3D-A2556730F3B3}" name="Column4858"/>
    <tableColumn id="4878" xr3:uid="{943A3CF1-39A3-41B3-B9D6-D16379658A34}" name="Column4859"/>
    <tableColumn id="4879" xr3:uid="{D3287AA9-656A-46CD-87BF-41FF69EAA919}" name="Column4860"/>
    <tableColumn id="4880" xr3:uid="{A170F205-2AB4-4D78-9906-5E49F2F91C11}" name="Column4861"/>
    <tableColumn id="4881" xr3:uid="{A191CDE7-D82F-49D3-9CB2-8368000A065F}" name="Column4862"/>
    <tableColumn id="4882" xr3:uid="{71F4A2DB-CC46-4C0A-B3BE-8EDF680C3B75}" name="Column4863"/>
    <tableColumn id="4883" xr3:uid="{99733455-6BA3-427A-9A99-054EB61A64E3}" name="Column4864"/>
    <tableColumn id="4884" xr3:uid="{0279488C-1171-457B-9363-D080EAFF7DC0}" name="Column4865"/>
    <tableColumn id="4885" xr3:uid="{35E71462-BCA0-4180-917E-C33408130939}" name="Column4866"/>
    <tableColumn id="4886" xr3:uid="{6F8EA44B-07A3-49BF-9E6C-00B1B937A8AA}" name="Column4867"/>
    <tableColumn id="4887" xr3:uid="{F700805D-F0B6-4117-8CD6-7144EF9C931C}" name="Column4868"/>
    <tableColumn id="4888" xr3:uid="{265248B2-72D1-4BBD-B8EA-3DEAD183EB65}" name="Column4869"/>
    <tableColumn id="4889" xr3:uid="{7EB7818F-B68A-43DA-B3DB-EFC262A75125}" name="Column4870"/>
    <tableColumn id="4890" xr3:uid="{0F9F6175-4DE7-4768-8280-B8165E22BF9D}" name="Column4871"/>
    <tableColumn id="4891" xr3:uid="{8D05C068-55BB-478D-989D-1680E61E6F1A}" name="Column4872"/>
    <tableColumn id="4892" xr3:uid="{69A95608-A72C-450B-A182-A4FF8240EBE3}" name="Column4873"/>
    <tableColumn id="4893" xr3:uid="{8DD37588-411C-4FC6-A57F-9A3643B5E65F}" name="Column4874"/>
    <tableColumn id="4894" xr3:uid="{63D52F8E-ED86-40DC-9677-4FAFE326964E}" name="Column4875"/>
    <tableColumn id="4895" xr3:uid="{76427DFD-2D70-46C6-9689-FB1C2CC250BB}" name="Column4876"/>
    <tableColumn id="4896" xr3:uid="{49D88FE0-B1C6-40DD-92C4-73823A7F3089}" name="Column4877"/>
    <tableColumn id="4897" xr3:uid="{818A9DAF-DB96-475E-A6B0-D580E3D74D59}" name="Column4878"/>
    <tableColumn id="4898" xr3:uid="{52AC9133-8BED-431F-9931-4479C2BFB7B8}" name="Column4879"/>
    <tableColumn id="4899" xr3:uid="{DCE81C1D-AFD9-405F-B344-41FA4CF2EAB5}" name="Column4880"/>
    <tableColumn id="4900" xr3:uid="{70BE70B0-44AC-49FE-8122-B30BEFA0FCAF}" name="Column4881"/>
    <tableColumn id="4901" xr3:uid="{34B26AAC-1B99-4F78-BCE5-2EBBEFC21D94}" name="Column4882"/>
    <tableColumn id="4902" xr3:uid="{8DAA5F93-B21A-44B4-A33E-02F03EAE82E1}" name="Column4883"/>
    <tableColumn id="4903" xr3:uid="{D93FA6AD-791C-4568-9643-35D346891EFB}" name="Column4884"/>
    <tableColumn id="4904" xr3:uid="{87B94817-43D4-496F-A5B4-CDB2895927B7}" name="Column4885"/>
    <tableColumn id="4905" xr3:uid="{BDF800F6-8D62-4AF2-9E8D-31C14C614D55}" name="Column4886"/>
    <tableColumn id="4906" xr3:uid="{270593D3-F48E-43AE-AE13-13353E9AADD6}" name="Column4887"/>
    <tableColumn id="4907" xr3:uid="{34813312-9834-42B2-AF58-DC24F5B13EF8}" name="Column4888"/>
    <tableColumn id="4908" xr3:uid="{9D533140-F3AA-445E-9FD6-AB2DFAE02985}" name="Column4889"/>
    <tableColumn id="4909" xr3:uid="{7169DE26-6C25-4BF5-B734-8CF3498B7C9B}" name="Column4890"/>
    <tableColumn id="4910" xr3:uid="{EEF76ADC-8CF0-4211-B4B8-32D2CB092BD6}" name="Column4891"/>
    <tableColumn id="4911" xr3:uid="{67F41739-09CE-4E94-A499-9A529104AA79}" name="Column4892"/>
    <tableColumn id="4912" xr3:uid="{71B4C32B-6FB6-41AB-954E-1E1560563F54}" name="Column4893"/>
    <tableColumn id="4913" xr3:uid="{0BEE6763-C7AD-4D02-BF25-F348D236203A}" name="Column4894"/>
    <tableColumn id="4914" xr3:uid="{B137FB07-13E1-449B-B0DC-513D76335DBE}" name="Column4895"/>
    <tableColumn id="4915" xr3:uid="{DBB72F93-AF67-469E-8964-D8A723D90F60}" name="Column4896"/>
    <tableColumn id="4916" xr3:uid="{32117786-25BA-48ED-A10C-7D8DB78C1A9A}" name="Column4897"/>
    <tableColumn id="4917" xr3:uid="{C06C415D-B56C-4B02-AE3B-5A2CCF626409}" name="Column4898"/>
    <tableColumn id="4918" xr3:uid="{615E3147-DDC3-48AA-A015-226F448ECB4E}" name="Column4899"/>
    <tableColumn id="4919" xr3:uid="{9B90AC82-EC07-4668-87A8-DE84113C728B}" name="Column4900"/>
    <tableColumn id="4920" xr3:uid="{46348F51-3BE0-4254-B84F-4DC2B7FD5BE7}" name="Column4901"/>
    <tableColumn id="4921" xr3:uid="{6459746B-1841-4F21-AFDA-08AA5E4CA78D}" name="Column4902"/>
    <tableColumn id="4922" xr3:uid="{70055145-62D0-4E68-8713-F1296C8E9291}" name="Column4903"/>
    <tableColumn id="4923" xr3:uid="{F0943BB1-5BA4-451C-891C-619ED5863EDD}" name="Column4904"/>
    <tableColumn id="4924" xr3:uid="{B51D302E-7525-4039-9D41-3D408CC1B2D6}" name="Column4905"/>
    <tableColumn id="4925" xr3:uid="{6DE303A6-0652-4243-9C58-BB0E43767E2D}" name="Column4906"/>
    <tableColumn id="4926" xr3:uid="{0EC5EE84-EA16-49D8-8A38-BDC466A9431F}" name="Column4907"/>
    <tableColumn id="4927" xr3:uid="{926BEFF3-2965-41A4-9E78-B5A6D36004B3}" name="Column4908"/>
    <tableColumn id="4928" xr3:uid="{37D35EFC-F9D9-4D0F-ACD7-E3197B889A5F}" name="Column4909"/>
    <tableColumn id="4929" xr3:uid="{3CC4749D-7818-4CA2-9A92-28F0B3455F2C}" name="Column4910"/>
    <tableColumn id="4930" xr3:uid="{A55E05F2-BF51-480E-A8C8-D780D778442E}" name="Column4911"/>
    <tableColumn id="4931" xr3:uid="{F82DE6AE-C25D-443C-9C80-9142590AF077}" name="Column4912"/>
    <tableColumn id="4932" xr3:uid="{32C622D0-1B39-43E9-9864-998510CF1B6E}" name="Column4913"/>
    <tableColumn id="4933" xr3:uid="{ABB610DE-F619-46A6-B0D5-AADFD62AA9CE}" name="Column4914"/>
    <tableColumn id="4934" xr3:uid="{677F04D1-EEC5-480C-B7E3-9112CE399E40}" name="Column4915"/>
    <tableColumn id="4935" xr3:uid="{4506E132-9083-4756-9292-FA65223C1342}" name="Column4916"/>
    <tableColumn id="4936" xr3:uid="{212912E3-9BA9-4D3F-A73C-49F4EEBD6673}" name="Column4917"/>
    <tableColumn id="4937" xr3:uid="{EC39AC93-F9DA-4F6F-88EE-0C575CB54381}" name="Column4918"/>
    <tableColumn id="4938" xr3:uid="{C498A1AE-9651-4F5B-8C59-2FB5E9FE5953}" name="Column4919"/>
    <tableColumn id="4939" xr3:uid="{DEAAAC6C-FA08-4DF3-984E-A5F426BBEB81}" name="Column4920"/>
    <tableColumn id="4940" xr3:uid="{75FF9CD3-72F1-4738-9D62-E68B9FBA275A}" name="Column4921"/>
    <tableColumn id="4941" xr3:uid="{2E189949-F029-4880-89E1-DA079844F091}" name="Column4922"/>
    <tableColumn id="4942" xr3:uid="{8CAA4D92-1C73-4A3B-857B-341EA3F9596D}" name="Column4923"/>
    <tableColumn id="4943" xr3:uid="{854299FC-EC97-480B-85FF-B0C38EB0C3B2}" name="Column4924"/>
    <tableColumn id="4944" xr3:uid="{79DF26FC-5436-4CE0-84C9-F49228128109}" name="Column4925"/>
    <tableColumn id="4945" xr3:uid="{46A5E138-EE6B-4390-A80E-7635D57C7AC4}" name="Column4926"/>
    <tableColumn id="4946" xr3:uid="{C0FF269F-3864-4D38-B8AD-BB11D1B78533}" name="Column4927"/>
    <tableColumn id="4947" xr3:uid="{A4643151-59B3-47B7-94B8-51394ABC4598}" name="Column4928"/>
    <tableColumn id="4948" xr3:uid="{851B444E-E4B5-47DE-94D4-04A06D2BFD2A}" name="Column4929"/>
    <tableColumn id="4949" xr3:uid="{8A4FA858-05CF-43A1-9E01-E6579FA8FCE0}" name="Column4930"/>
    <tableColumn id="4950" xr3:uid="{1742DD95-84F4-44C7-BBEE-80D636116B6B}" name="Column4931"/>
    <tableColumn id="4951" xr3:uid="{2E9A53A4-6E2D-477F-B2EF-CF7E5EA8B6D0}" name="Column4932"/>
    <tableColumn id="4952" xr3:uid="{CAD63C96-DAE7-46A7-AE0C-8549FDE85FBD}" name="Column4933"/>
    <tableColumn id="4953" xr3:uid="{E2E206F0-9634-41F7-BDE6-D4879FE5558A}" name="Column4934"/>
    <tableColumn id="4954" xr3:uid="{D6D0E911-B44B-4056-85D0-4C5924D3F02A}" name="Column4935"/>
    <tableColumn id="4955" xr3:uid="{46E687DD-0C96-47E6-8FB5-C1BDCCE1D97C}" name="Column4936"/>
    <tableColumn id="4956" xr3:uid="{75592666-1F67-458D-B316-73D5E2F52606}" name="Column4937"/>
    <tableColumn id="4957" xr3:uid="{AE06EAEE-BB73-409D-B502-6E52623468CE}" name="Column4938"/>
    <tableColumn id="4958" xr3:uid="{A7A5C32A-F459-4C35-AFCE-1ED53324B5E7}" name="Column4939"/>
    <tableColumn id="4959" xr3:uid="{A901E6A9-9074-4562-9683-12DE394CB7E1}" name="Column4940"/>
    <tableColumn id="4960" xr3:uid="{9942C5E3-049D-474D-A724-D488AB60963C}" name="Column4941"/>
    <tableColumn id="4961" xr3:uid="{19ECE5E4-9490-450F-AFB9-974F9D1BDEB8}" name="Column4942"/>
    <tableColumn id="4962" xr3:uid="{D2271140-365E-445B-B034-9F9F25E29B08}" name="Column4943"/>
    <tableColumn id="4963" xr3:uid="{9F7C9CA6-892A-4196-A772-A3EAF47B73E7}" name="Column4944"/>
    <tableColumn id="4964" xr3:uid="{D2D79131-38FD-4251-8F11-EB2FD8260BD0}" name="Column4945"/>
    <tableColumn id="4965" xr3:uid="{7B119965-D1FC-4A32-ADD2-11D705137425}" name="Column4946"/>
    <tableColumn id="4966" xr3:uid="{9D33E7DC-2CA8-483D-8807-F1E08FE4B706}" name="Column4947"/>
    <tableColumn id="4967" xr3:uid="{BECBE6D2-5292-468B-A9F2-682F80335D82}" name="Column4948"/>
    <tableColumn id="4968" xr3:uid="{1639D11E-0F69-47CA-8C23-0D97169F1750}" name="Column4949"/>
    <tableColumn id="4969" xr3:uid="{2A100303-09C7-4376-9124-9D9CEDB5BE09}" name="Column4950"/>
    <tableColumn id="4970" xr3:uid="{5548AD7D-EBE7-4F92-8DE0-F6C82B4E3457}" name="Column4951"/>
    <tableColumn id="4971" xr3:uid="{F4E9BE50-7B15-4FB7-9EC1-1CFA61EF3AE1}" name="Column4952"/>
    <tableColumn id="4972" xr3:uid="{B59C6A61-91E3-42DA-8B19-0A6CF9F0333E}" name="Column4953"/>
    <tableColumn id="4973" xr3:uid="{A1BB318D-E733-4BA4-9816-7C9B53A85131}" name="Column4954"/>
    <tableColumn id="4974" xr3:uid="{E52701B7-5259-4917-9ED4-76A91A351A24}" name="Column4955"/>
    <tableColumn id="4975" xr3:uid="{AC0029C8-7769-4738-80E7-DBE4244AF243}" name="Column4956"/>
    <tableColumn id="4976" xr3:uid="{D842C406-855A-446F-A4D3-C780882C7FB5}" name="Column4957"/>
    <tableColumn id="4977" xr3:uid="{EFD419AF-60FF-4ECA-8281-D405AA3F2183}" name="Column4958"/>
    <tableColumn id="4978" xr3:uid="{3A0B50CC-CEDF-414A-B487-C34397952C1F}" name="Column4959"/>
    <tableColumn id="4979" xr3:uid="{8E90452E-0CF3-4620-B986-8297D603C66D}" name="Column4960"/>
    <tableColumn id="4980" xr3:uid="{5E863A10-2ED7-47F7-820D-729C362D0E62}" name="Column4961"/>
    <tableColumn id="4981" xr3:uid="{6B644AA5-3FED-47D7-AA1A-2C57385A7086}" name="Column4962"/>
    <tableColumn id="4982" xr3:uid="{937D11F3-EA9C-47E8-86F8-A7ABE9B2ABFE}" name="Column4963"/>
    <tableColumn id="4983" xr3:uid="{AE236AE1-D334-4C6B-8EE0-3B20F4F68B03}" name="Column4964"/>
    <tableColumn id="4984" xr3:uid="{32154B29-0F6D-49F7-B802-438D86943596}" name="Column4965"/>
    <tableColumn id="4985" xr3:uid="{0E3C5F2A-7356-48AE-AC8E-C92BC16761FC}" name="Column4966"/>
    <tableColumn id="4986" xr3:uid="{370E4157-5126-459E-B354-46ACA333EE30}" name="Column4967"/>
    <tableColumn id="4987" xr3:uid="{EEA16459-CF8D-4A2F-9EA4-121D5BBC1A8E}" name="Column4968"/>
    <tableColumn id="4988" xr3:uid="{B69BE702-463E-49C7-9A1A-A7CBC0BE067F}" name="Column4969"/>
    <tableColumn id="4989" xr3:uid="{54170368-573A-447E-A863-869B6434640A}" name="Column4970"/>
    <tableColumn id="4990" xr3:uid="{287144E8-2C5F-4C49-8C64-6E82CF3963D3}" name="Column4971"/>
    <tableColumn id="4991" xr3:uid="{361B1117-77E6-4D8E-90EE-B98AD9C86F1D}" name="Column4972"/>
    <tableColumn id="4992" xr3:uid="{0DE0FF7C-FEC5-4099-8E5D-9D07D43A8EC7}" name="Column4973"/>
    <tableColumn id="4993" xr3:uid="{A7D827C4-81F3-4682-9E1B-737ECB88C7FC}" name="Column4974"/>
    <tableColumn id="4994" xr3:uid="{B568652F-1061-4C45-AB87-F300927F2B60}" name="Column4975"/>
    <tableColumn id="4995" xr3:uid="{B04935AF-6EF1-4C30-AD33-C8217851B794}" name="Column4976"/>
    <tableColumn id="4996" xr3:uid="{FB81C9B9-B115-4A7F-900C-E99C35BC2E35}" name="Column4977"/>
    <tableColumn id="4997" xr3:uid="{372B5F9C-2129-4641-8D51-0A4C76632134}" name="Column4978"/>
    <tableColumn id="4998" xr3:uid="{37C1A732-F07A-4DF9-8147-96CED7F6E0DA}" name="Column4979"/>
    <tableColumn id="4999" xr3:uid="{4A0E5495-0AAB-4DB6-A186-6CE07F9A655A}" name="Column4980"/>
    <tableColumn id="5000" xr3:uid="{F3166B64-E63B-4199-8F35-08C042E4F9E2}" name="Column4981"/>
    <tableColumn id="5001" xr3:uid="{F2CCE9EC-E3A4-44F5-9A5B-76031821E822}" name="Column4982"/>
    <tableColumn id="5002" xr3:uid="{64DFA817-2FCB-4AF6-8CE2-43FF0CBED154}" name="Column4983"/>
    <tableColumn id="5003" xr3:uid="{1CD20693-C601-4B83-9420-374498ABA96B}" name="Column4984"/>
    <tableColumn id="5004" xr3:uid="{95905FAB-26D1-478E-A2E1-F8CC2582A785}" name="Column4985"/>
    <tableColumn id="5005" xr3:uid="{2D0F3EB3-E62F-4DED-952B-2A4168DD52D5}" name="Column4986"/>
    <tableColumn id="5006" xr3:uid="{07040C2D-7A13-42CF-B297-50CCA6F06D60}" name="Column4987"/>
    <tableColumn id="5007" xr3:uid="{B9DD5637-7E96-436A-9F0D-6632D7E9BE7A}" name="Column4988"/>
    <tableColumn id="5008" xr3:uid="{BF4CF1DF-7A3A-44FE-AC7B-3FB213D54423}" name="Column4989"/>
    <tableColumn id="5009" xr3:uid="{D502758E-3D0C-4B72-A795-5D382BC09E4D}" name="Column4990"/>
    <tableColumn id="5010" xr3:uid="{910CECBA-8C31-45E6-B053-FF3F5816E4DF}" name="Column4991"/>
    <tableColumn id="5011" xr3:uid="{F16EDDC6-3FA3-4B64-84C5-813F311ECFFF}" name="Column4992"/>
    <tableColumn id="5012" xr3:uid="{30ECBCB3-E6C0-4E13-AD24-55AAA6EEC4C0}" name="Column4993"/>
    <tableColumn id="5013" xr3:uid="{E5AA47AE-4D86-42C1-A6EB-3A219CC9F015}" name="Column4994"/>
    <tableColumn id="5014" xr3:uid="{A867181A-E62E-4E9A-B251-CF8C7D035FE5}" name="Column4995"/>
    <tableColumn id="5015" xr3:uid="{9E8B6020-383A-42A0-8E07-D9BDEB67CC87}" name="Column4996"/>
    <tableColumn id="5016" xr3:uid="{0589C1F1-EFC1-48B8-A639-B32E194993A7}" name="Column4997"/>
    <tableColumn id="5017" xr3:uid="{84366830-876F-4824-A5DF-25A8A2F489A3}" name="Column4998"/>
    <tableColumn id="5018" xr3:uid="{BFF16C94-DF65-4640-AEB7-850399F13040}" name="Column4999"/>
    <tableColumn id="5019" xr3:uid="{F963887F-3CF2-464E-904A-E97ADCB73C44}" name="Column5000"/>
    <tableColumn id="5020" xr3:uid="{9F5A7002-50B9-4F33-8322-7FF333033C70}" name="Column5001"/>
    <tableColumn id="5021" xr3:uid="{21AFF71D-329A-4F70-8353-85448CF017FD}" name="Column5002"/>
    <tableColumn id="5022" xr3:uid="{32E6EBBD-DB97-4DA5-BB7B-17AB2B81674C}" name="Column5003"/>
    <tableColumn id="5023" xr3:uid="{1297FA92-4F2C-4688-B514-8D57C2BEEEC8}" name="Column5004"/>
    <tableColumn id="5024" xr3:uid="{C07AE962-9713-494E-B713-7D734AE9AF91}" name="Column5005"/>
    <tableColumn id="5025" xr3:uid="{3ACC18DB-76D7-43FB-9015-F09B978857BB}" name="Column5006"/>
    <tableColumn id="5026" xr3:uid="{EA65F6F9-6323-40B1-95B4-CFCEA362CF02}" name="Column5007"/>
    <tableColumn id="5027" xr3:uid="{3DDDC006-E135-4BF1-9D6A-2751B64E43AE}" name="Column5008"/>
    <tableColumn id="5028" xr3:uid="{89A20CDA-7320-4AEB-A6DC-68DB98ECAAD2}" name="Column5009"/>
    <tableColumn id="5029" xr3:uid="{AFCED531-0ED4-499C-9929-A702E1FF92AB}" name="Column5010"/>
    <tableColumn id="5030" xr3:uid="{531286C9-DDF6-409E-9CFC-432AA131CAB8}" name="Column5011"/>
    <tableColumn id="5031" xr3:uid="{04D42AF9-C038-4692-94E4-229892F74757}" name="Column5012"/>
    <tableColumn id="5032" xr3:uid="{A44CFF0E-9214-46AC-9215-069162BAF008}" name="Column5013"/>
    <tableColumn id="5033" xr3:uid="{4496D487-99F3-4CEC-8E0D-E70B5848555A}" name="Column5014"/>
    <tableColumn id="5034" xr3:uid="{AFDADE82-0F74-4E8C-B7F7-845E86664BE6}" name="Column5015"/>
    <tableColumn id="5035" xr3:uid="{7C6FC443-F66A-4B9E-A912-9BD42F487D98}" name="Column5016"/>
    <tableColumn id="5036" xr3:uid="{FC9F36A3-079A-4E54-8F18-1F9B89ACF463}" name="Column5017"/>
    <tableColumn id="5037" xr3:uid="{C6D482F7-2271-4DFD-89B1-BA7C3C67032E}" name="Column5018"/>
    <tableColumn id="5038" xr3:uid="{A0D30383-07F7-4122-A6AD-0C15CA1A7B64}" name="Column5019"/>
    <tableColumn id="5039" xr3:uid="{0EE754CC-7AA7-4540-91BA-2BD2C3744EC2}" name="Column5020"/>
    <tableColumn id="5040" xr3:uid="{DA054B9E-DE28-4232-A915-A88D445CAE0E}" name="Column5021"/>
    <tableColumn id="5041" xr3:uid="{60D31AE0-0396-4E29-B1D4-31B8884E6BAD}" name="Column5022"/>
    <tableColumn id="5042" xr3:uid="{7E03020A-8732-4A8A-B749-1EF7779F8090}" name="Column5023"/>
    <tableColumn id="5043" xr3:uid="{52054508-AA57-47A5-A58C-6A8DFFCE9343}" name="Column5024"/>
    <tableColumn id="5044" xr3:uid="{645A6314-4D56-45C2-BC34-C646703BF99C}" name="Column5025"/>
    <tableColumn id="5045" xr3:uid="{CF5D4AF6-822B-49E4-AD27-61BFA8E0A5C1}" name="Column5026"/>
    <tableColumn id="5046" xr3:uid="{9AD0F034-CB37-4D75-9118-CEA6615819DB}" name="Column5027"/>
    <tableColumn id="5047" xr3:uid="{59844EE1-2F74-44C5-8BE8-927079D355FE}" name="Column5028"/>
    <tableColumn id="5048" xr3:uid="{1F532886-382B-4823-920B-0C855D416D00}" name="Column5029"/>
    <tableColumn id="5049" xr3:uid="{C4C9129C-AFD9-47EA-83B8-EFC68E485F54}" name="Column5030"/>
    <tableColumn id="5050" xr3:uid="{B7B2B16F-F8FE-4D63-B737-AF8C58043D4F}" name="Column5031"/>
    <tableColumn id="5051" xr3:uid="{AC1B68D5-BFB8-4BC4-9D97-4B7F9BFD6719}" name="Column5032"/>
    <tableColumn id="5052" xr3:uid="{739F7B99-029C-445C-A8FB-529FDF0102EE}" name="Column5033"/>
    <tableColumn id="5053" xr3:uid="{00D80B7F-7E55-4724-B30C-114B643F67D1}" name="Column5034"/>
    <tableColumn id="5054" xr3:uid="{BE287128-8647-4D7D-A425-B9AC139B30F1}" name="Column5035"/>
    <tableColumn id="5055" xr3:uid="{93B7E217-A7A0-4120-80DF-AD196FB00ED0}" name="Column5036"/>
    <tableColumn id="5056" xr3:uid="{CE52ACFE-834C-4500-820F-22B87A0EB257}" name="Column5037"/>
    <tableColumn id="5057" xr3:uid="{4843B147-4F67-470A-A626-A09D9D181F00}" name="Column5038"/>
    <tableColumn id="5058" xr3:uid="{254414BE-F504-4FFA-A587-3E5BC1ABADAB}" name="Column5039"/>
    <tableColumn id="5059" xr3:uid="{D79D2656-0A97-4490-BC12-A56CD15828D1}" name="Column5040"/>
    <tableColumn id="5060" xr3:uid="{5925E872-65B9-4B72-A85A-879FF7166F3C}" name="Column5041"/>
    <tableColumn id="5061" xr3:uid="{370234C8-DF4C-4CF2-B212-C6ECA6F6C4F8}" name="Column5042"/>
    <tableColumn id="5062" xr3:uid="{1C97C8A2-81AB-4FBC-92FF-3DB855CB44C6}" name="Column5043"/>
    <tableColumn id="5063" xr3:uid="{82C41695-2B10-4913-B29A-311ACCE076CA}" name="Column5044"/>
    <tableColumn id="5064" xr3:uid="{EF12329D-22B8-4A53-8B89-2FE1F5CC5760}" name="Column5045"/>
    <tableColumn id="5065" xr3:uid="{A0E6D6DE-F3BD-4B0D-899D-FAF80D6DB1E2}" name="Column5046"/>
    <tableColumn id="5066" xr3:uid="{ACECB64B-6817-4A86-A604-3193B23456A1}" name="Column5047"/>
    <tableColumn id="5067" xr3:uid="{CEC7D221-CA4C-48CB-8A8F-5E3A77150BBA}" name="Column5048"/>
    <tableColumn id="5068" xr3:uid="{42A4B91E-C2F2-45B2-9B5D-F927E9869E41}" name="Column5049"/>
    <tableColumn id="5069" xr3:uid="{177A2AFC-9491-4F72-8D57-9495BE8602CC}" name="Column5050"/>
    <tableColumn id="5070" xr3:uid="{E2FDFE2F-DE59-4C5E-8729-88C0B06D4E20}" name="Column5051"/>
    <tableColumn id="5071" xr3:uid="{2A75AE08-2BDC-43FD-93C9-7AFB23D69661}" name="Column5052"/>
    <tableColumn id="5072" xr3:uid="{052BA265-3EF6-4DE1-8B87-DEAA9998D235}" name="Column5053"/>
    <tableColumn id="5073" xr3:uid="{8471DB81-0FF2-44EA-BA71-B48CA44AC730}" name="Column5054"/>
    <tableColumn id="5074" xr3:uid="{04E3BF58-3182-4085-9F70-841AE82C8D36}" name="Column5055"/>
    <tableColumn id="5075" xr3:uid="{F13A811D-95A5-463E-BBA3-DBE17F06A094}" name="Column5056"/>
    <tableColumn id="5076" xr3:uid="{DA356516-9DE2-43F8-B049-088F7F4DA1A2}" name="Column5057"/>
    <tableColumn id="5077" xr3:uid="{B2232CA9-E495-4F0F-9979-133A9E86DBC4}" name="Column5058"/>
    <tableColumn id="5078" xr3:uid="{B8670279-BFB4-4967-ADD0-CB74B104065F}" name="Column5059"/>
    <tableColumn id="5079" xr3:uid="{26A43CE1-1D0D-4DD1-881E-D72B3C3879BC}" name="Column5060"/>
    <tableColumn id="5080" xr3:uid="{5069B4D6-023D-4BEB-AD39-32AD24BA41D8}" name="Column5061"/>
    <tableColumn id="5081" xr3:uid="{6CABC666-AD08-4ED7-8C98-DC686F2D8D2C}" name="Column5062"/>
    <tableColumn id="5082" xr3:uid="{759E33CC-B97D-4C67-95E4-7BE1415205F9}" name="Column5063"/>
    <tableColumn id="5083" xr3:uid="{F47B0700-4513-4B76-9541-5AA2E936D99C}" name="Column5064"/>
    <tableColumn id="5084" xr3:uid="{89876352-750A-4A78-A057-04C44C5F834C}" name="Column5065"/>
    <tableColumn id="5085" xr3:uid="{2D9BAA0F-6462-41A5-B1ED-7107FF7990AE}" name="Column5066"/>
    <tableColumn id="5086" xr3:uid="{F30FA5E2-180F-45B8-8ED9-F5D2A2889454}" name="Column5067"/>
    <tableColumn id="5087" xr3:uid="{5E4A6B36-E1C8-455B-87BC-EF9AA9CD30D9}" name="Column5068"/>
    <tableColumn id="5088" xr3:uid="{A2DD8BC8-32A7-45C6-B4FF-B82A3A0D890B}" name="Column5069"/>
    <tableColumn id="5089" xr3:uid="{17BAE04F-2A7B-45E8-A5DE-E1E2F925251E}" name="Column5070"/>
    <tableColumn id="5090" xr3:uid="{7CAF6E4A-3483-4B4E-9E6E-AAD732FBA372}" name="Column5071"/>
    <tableColumn id="5091" xr3:uid="{5362F82F-ACCB-4BC3-A37E-EFEA348AB35C}" name="Column5072"/>
    <tableColumn id="5092" xr3:uid="{080D7383-FD44-43DC-BEAA-8F7659BE8E8D}" name="Column5073"/>
    <tableColumn id="5093" xr3:uid="{5ED0B928-81D2-45BB-9E30-CC545960479E}" name="Column5074"/>
    <tableColumn id="5094" xr3:uid="{8A22E814-F379-403A-ADFC-768A994C885B}" name="Column5075"/>
    <tableColumn id="5095" xr3:uid="{51847522-DA72-451B-A422-C6789E2592A3}" name="Column5076"/>
    <tableColumn id="5096" xr3:uid="{A7036136-1141-4F20-A98A-CA8CD0F4C8A5}" name="Column5077"/>
    <tableColumn id="5097" xr3:uid="{3D9DD635-5E73-4B46-8961-2D8075C81554}" name="Column5078"/>
    <tableColumn id="5098" xr3:uid="{01CAE20A-1173-4AB3-AD2D-6EA0312C482E}" name="Column5079"/>
    <tableColumn id="5099" xr3:uid="{33454EC1-71D5-4268-9F65-610385BCDB32}" name="Column5080"/>
    <tableColumn id="5100" xr3:uid="{22E61C36-B635-46FD-AAC2-C449DB79D543}" name="Column5081"/>
    <tableColumn id="5101" xr3:uid="{547D10E6-93EF-49BE-98C3-996C5E91FE8A}" name="Column5082"/>
    <tableColumn id="5102" xr3:uid="{BFB92CF2-B19B-4A37-AE05-B292B5F52FB9}" name="Column5083"/>
    <tableColumn id="5103" xr3:uid="{0D4DDD31-A38F-40B9-8A9D-BFC5EA83245B}" name="Column5084"/>
    <tableColumn id="5104" xr3:uid="{6A520777-94EF-42C0-86E8-81A1CA539DDC}" name="Column5085"/>
    <tableColumn id="5105" xr3:uid="{132EA22C-1A7F-4F66-8512-1A9FC3D0314A}" name="Column5086"/>
    <tableColumn id="5106" xr3:uid="{6EAB6ACB-BDF3-4880-856C-2BEB70780E59}" name="Column5087"/>
    <tableColumn id="5107" xr3:uid="{207C55F7-6FF2-4937-8E45-CCE7EAB02059}" name="Column5088"/>
    <tableColumn id="5108" xr3:uid="{B88C4742-C884-4C32-8B29-A2FB827F984F}" name="Column5089"/>
    <tableColumn id="5109" xr3:uid="{300393BD-8E68-4AD9-8F07-FD5DFCE1E476}" name="Column5090"/>
    <tableColumn id="5110" xr3:uid="{A7B02DE8-91AC-466F-8388-1C322B496AA6}" name="Column5091"/>
    <tableColumn id="5111" xr3:uid="{FD73BA6B-0829-4AFB-8B16-30A1C01D5F59}" name="Column5092"/>
    <tableColumn id="5112" xr3:uid="{B216B481-1728-4D66-BA03-5DDB9E23C627}" name="Column5093"/>
    <tableColumn id="5113" xr3:uid="{BDCA11B2-9AEA-4D32-B1CB-0A077B1D1562}" name="Column5094"/>
    <tableColumn id="5114" xr3:uid="{061AB7F3-4B4A-4743-8BDA-014DAF9506BB}" name="Column5095"/>
    <tableColumn id="5115" xr3:uid="{B37F3641-630C-4CFA-8B2B-059A303B56E2}" name="Column5096"/>
    <tableColumn id="5116" xr3:uid="{758ECFB1-F5A1-4750-AB9D-73E4B54649B0}" name="Column5097"/>
    <tableColumn id="5117" xr3:uid="{DBA64CA8-E108-4AE6-9E60-5B3D30BADA81}" name="Column5098"/>
    <tableColumn id="5118" xr3:uid="{14921E39-B770-4E42-86AF-59D151A0A142}" name="Column5099"/>
    <tableColumn id="5119" xr3:uid="{BFEA2EF2-F009-48BD-99BA-A0C1A73C39EC}" name="Column5100"/>
    <tableColumn id="5120" xr3:uid="{105F02CC-7B91-4185-B386-3ACD67866D83}" name="Column5101"/>
    <tableColumn id="5121" xr3:uid="{B8C9FE64-2995-4B56-9A55-9D99989F6852}" name="Column5102"/>
    <tableColumn id="5122" xr3:uid="{1F25EACA-8123-4E45-A200-92F082E5FC2B}" name="Column5103"/>
    <tableColumn id="5123" xr3:uid="{3D76D7A5-3717-42E0-B552-C680CC8AB8C1}" name="Column5104"/>
    <tableColumn id="5124" xr3:uid="{311DCDF2-9990-48F5-9E2F-1EB0C066B887}" name="Column5105"/>
    <tableColumn id="5125" xr3:uid="{41F63996-DBB5-46A9-8780-A969F1242608}" name="Column5106"/>
    <tableColumn id="5126" xr3:uid="{9E65607D-552D-4DED-9101-8F616006AEDA}" name="Column5107"/>
    <tableColumn id="5127" xr3:uid="{FD7DF7AF-FBF3-442C-8134-EE995F4F7B56}" name="Column5108"/>
    <tableColumn id="5128" xr3:uid="{A2998F8E-AC8C-45EA-B6E3-042389F75CE2}" name="Column5109"/>
    <tableColumn id="5129" xr3:uid="{5BC06B4D-D417-46BE-8923-0F029EFCA340}" name="Column5110"/>
    <tableColumn id="5130" xr3:uid="{9945FADE-0F1B-4AF6-B4FA-81048CF34EF9}" name="Column5111"/>
    <tableColumn id="5131" xr3:uid="{78AF3458-0A65-487A-81B6-0ADCD3CB344A}" name="Column5112"/>
    <tableColumn id="5132" xr3:uid="{4AB79FB8-75EE-462B-B50D-C63F3DCEA3B7}" name="Column5113"/>
    <tableColumn id="5133" xr3:uid="{F2A13EE1-870D-4BE1-ADC5-78B6C7826F8E}" name="Column5114"/>
    <tableColumn id="5134" xr3:uid="{A5FD6477-9A42-4134-90E4-D145725C19AB}" name="Column5115"/>
    <tableColumn id="5135" xr3:uid="{51C0F2F5-2B73-4A64-9142-F6C9CDA242D0}" name="Column5116"/>
    <tableColumn id="5136" xr3:uid="{E2473280-DA34-4EDC-85A2-1395B9235208}" name="Column5117"/>
    <tableColumn id="5137" xr3:uid="{1D3B3D4D-EA60-47E4-8E35-CC6054EAA235}" name="Column5118"/>
    <tableColumn id="5138" xr3:uid="{6D7DEE57-A9E3-4F4F-AEB3-3752C851EF84}" name="Column5119"/>
    <tableColumn id="5139" xr3:uid="{BF64BC8B-7ACA-4646-BD99-2CCD80F4D77D}" name="Column5120"/>
    <tableColumn id="5140" xr3:uid="{8EFDC7C5-0089-450E-8BE2-A794AF7217F8}" name="Column5121"/>
    <tableColumn id="5141" xr3:uid="{AAE782E2-CDBF-488C-9128-253BF603A9A5}" name="Column5122"/>
    <tableColumn id="5142" xr3:uid="{DFEC6EF3-8AFB-481F-ABFD-84037BD01B2F}" name="Column5123"/>
    <tableColumn id="5143" xr3:uid="{ED59DF21-F972-465A-AC79-4F61E27D55E4}" name="Column5124"/>
    <tableColumn id="5144" xr3:uid="{F0672497-93C0-4F2B-9539-AB332CE081C8}" name="Column5125"/>
    <tableColumn id="5145" xr3:uid="{E6000793-8D72-47F6-9A88-35DFFC6A5586}" name="Column5126"/>
    <tableColumn id="5146" xr3:uid="{BBF862E7-FB5E-45EE-B739-7161ADC2740E}" name="Column5127"/>
    <tableColumn id="5147" xr3:uid="{BBEB6C57-0ECE-4BDB-9473-1131D7256815}" name="Column5128"/>
    <tableColumn id="5148" xr3:uid="{4BB5AC60-9434-4217-91A8-81C0B5EFF78E}" name="Column5129"/>
    <tableColumn id="5149" xr3:uid="{9C70B4BC-4FEF-4482-8EB7-E191BB4A95A3}" name="Column5130"/>
    <tableColumn id="5150" xr3:uid="{8E9FB0ED-A6E2-4FF8-B79E-BEDF1ABCB4CE}" name="Column5131"/>
    <tableColumn id="5151" xr3:uid="{F1B8D1C2-6894-4744-8738-1F968D1729F6}" name="Column5132"/>
    <tableColumn id="5152" xr3:uid="{F9ADA2FC-0A59-4D50-906C-0DB52C049D6C}" name="Column5133"/>
    <tableColumn id="5153" xr3:uid="{74946AFD-0B16-466D-B327-96A82A8183FC}" name="Column5134"/>
    <tableColumn id="5154" xr3:uid="{D5F96B3B-283A-4468-A373-17417E8A9C30}" name="Column5135"/>
    <tableColumn id="5155" xr3:uid="{E84A16CB-37E2-474F-8ED7-792365B1F776}" name="Column5136"/>
    <tableColumn id="5156" xr3:uid="{3FE69735-F331-4C33-966D-23FD9005A842}" name="Column5137"/>
    <tableColumn id="5157" xr3:uid="{A1446E20-7D98-4995-89BB-24B5C2F27301}" name="Column5138"/>
    <tableColumn id="5158" xr3:uid="{BFC27800-39AD-4F5C-A5F0-1B9E6D899545}" name="Column5139"/>
    <tableColumn id="5159" xr3:uid="{181497B1-7C13-45F5-9098-CAFE79D1A731}" name="Column5140"/>
    <tableColumn id="5160" xr3:uid="{E774BBAD-04F8-4AC8-B3FB-D365F6C95723}" name="Column5141"/>
    <tableColumn id="5161" xr3:uid="{140E9923-0E8A-408A-BC49-DDAB5E21F33C}" name="Column5142"/>
    <tableColumn id="5162" xr3:uid="{F79242DE-E945-4ECB-9AA9-2A13131CE808}" name="Column5143"/>
    <tableColumn id="5163" xr3:uid="{CE197F62-64DE-4733-A2B9-5FC4D2A3E35E}" name="Column5144"/>
    <tableColumn id="5164" xr3:uid="{18DF4155-D2FC-4E77-B88E-29C0B1F7735F}" name="Column5145"/>
    <tableColumn id="5165" xr3:uid="{0A361CD2-BE6E-4955-8869-6E626851F77F}" name="Column5146"/>
    <tableColumn id="5166" xr3:uid="{7589F859-E869-4C83-94E0-7B5F5DC84F10}" name="Column5147"/>
    <tableColumn id="5167" xr3:uid="{759A260A-9133-46B1-9C48-A3A0DAB8DC08}" name="Column5148"/>
    <tableColumn id="5168" xr3:uid="{2AE73F6A-F253-42C6-BB4B-11C62D3B3775}" name="Column5149"/>
    <tableColumn id="5169" xr3:uid="{068CECB7-3ADB-4F44-84F2-A15812E60130}" name="Column5150"/>
    <tableColumn id="5170" xr3:uid="{16E0EE43-BA4E-4C12-B178-542CAC29F271}" name="Column5151"/>
    <tableColumn id="5171" xr3:uid="{912ECE5D-40E5-441C-AAB0-FD7E1CF1CE8F}" name="Column5152"/>
    <tableColumn id="5172" xr3:uid="{5B107AB2-7464-49CD-9197-A30A91D9FA21}" name="Column5153"/>
    <tableColumn id="5173" xr3:uid="{B288C57C-B9EA-4BFA-836B-C192B2CA85B1}" name="Column5154"/>
    <tableColumn id="5174" xr3:uid="{932BD131-CE9F-4839-9CCB-52B3DCAF4B84}" name="Column5155"/>
    <tableColumn id="5175" xr3:uid="{C1BB3839-7E52-437B-82E4-B5E5F90B6F19}" name="Column5156"/>
    <tableColumn id="5176" xr3:uid="{B5D47293-099E-4E35-A2B9-AE02179CC1F1}" name="Column5157"/>
    <tableColumn id="5177" xr3:uid="{0C55223A-8CCB-4396-B5C4-72AED4415806}" name="Column5158"/>
    <tableColumn id="5178" xr3:uid="{49E06485-AB23-4CD6-8C3A-DCFD37317E7C}" name="Column5159"/>
    <tableColumn id="5179" xr3:uid="{C2252861-ECF3-4AFC-9401-626858F75350}" name="Column5160"/>
    <tableColumn id="5180" xr3:uid="{B4EE9632-2A17-438A-9F21-88A496E87A57}" name="Column5161"/>
    <tableColumn id="5181" xr3:uid="{4137E351-CC26-4E09-855F-ABB52DD158B9}" name="Column5162"/>
    <tableColumn id="5182" xr3:uid="{882CDB25-90D7-49DA-83A4-33C47DDFB25D}" name="Column5163"/>
    <tableColumn id="5183" xr3:uid="{24BF6ED1-C97E-48A7-BE1B-0D638B01E1E7}" name="Column5164"/>
    <tableColumn id="5184" xr3:uid="{5F063A0F-28B3-48C5-A9DB-E39BF6B0665B}" name="Column5165"/>
    <tableColumn id="5185" xr3:uid="{82DE30AA-922B-48A9-8640-EB2DDDC40A1F}" name="Column5166"/>
    <tableColumn id="5186" xr3:uid="{8DB969AA-2AE3-49D2-A697-D078C44CAF98}" name="Column5167"/>
    <tableColumn id="5187" xr3:uid="{5EB4BAB3-4D11-4CD3-A81D-E7E095753419}" name="Column5168"/>
    <tableColumn id="5188" xr3:uid="{A4460E21-68E3-45B2-9E3B-249F36BF85BF}" name="Column5169"/>
    <tableColumn id="5189" xr3:uid="{4601053F-398A-49E4-A7FF-8B619D34D503}" name="Column5170"/>
    <tableColumn id="5190" xr3:uid="{A6B47509-D93D-4965-B690-F55EA0389A7C}" name="Column5171"/>
    <tableColumn id="5191" xr3:uid="{68148305-1058-43FD-8639-54FAC29EFCEA}" name="Column5172"/>
    <tableColumn id="5192" xr3:uid="{E5D783AF-35B8-47BF-B9CC-308E49EE390E}" name="Column5173"/>
    <tableColumn id="5193" xr3:uid="{410479DC-1666-4B94-8790-8F0C1E1CA84C}" name="Column5174"/>
    <tableColumn id="5194" xr3:uid="{4E561E51-4247-4AC4-B31C-AC9A6EBBE2F1}" name="Column5175"/>
    <tableColumn id="5195" xr3:uid="{FA65623D-AE09-4BDD-A11A-0FBD3B343A3F}" name="Column5176"/>
    <tableColumn id="5196" xr3:uid="{97B248FB-AED4-4690-AFD1-77C4C0C77370}" name="Column5177"/>
    <tableColumn id="5197" xr3:uid="{959C7B82-5C6E-45A9-BC5D-51D3B031282A}" name="Column5178"/>
    <tableColumn id="5198" xr3:uid="{7F549B3D-B634-4BDA-811F-8C025E9D6560}" name="Column5179"/>
    <tableColumn id="5199" xr3:uid="{D8568897-69FF-4203-93CB-114968718B80}" name="Column5180"/>
    <tableColumn id="5200" xr3:uid="{BCAA77B3-9F75-4FD7-A241-FC1DCECEB8B0}" name="Column5181"/>
    <tableColumn id="5201" xr3:uid="{41A228D6-6398-4AE3-91A9-962120858A8C}" name="Column5182"/>
    <tableColumn id="5202" xr3:uid="{C56AD596-3325-433C-BDBD-6F1C352D9A75}" name="Column5183"/>
    <tableColumn id="5203" xr3:uid="{982EB9C5-0986-4372-9513-4698DCA4917A}" name="Column5184"/>
    <tableColumn id="5204" xr3:uid="{0A70669F-C89D-4DBD-9250-F73861238455}" name="Column5185"/>
    <tableColumn id="5205" xr3:uid="{7B81BF9D-10CC-44D8-AF4D-7CAB4205746F}" name="Column5186"/>
    <tableColumn id="5206" xr3:uid="{56CF434E-CDCC-4049-B7E8-DB1FC2AA5CDD}" name="Column5187"/>
    <tableColumn id="5207" xr3:uid="{F305855B-A3B5-4B12-A282-5D6A21A3EFF0}" name="Column5188"/>
    <tableColumn id="5208" xr3:uid="{8A599793-D79E-44C9-A009-13C015A0A389}" name="Column5189"/>
    <tableColumn id="5209" xr3:uid="{ECA7B4F0-90EF-41BD-8CE3-D10E84C117CA}" name="Column5190"/>
    <tableColumn id="5210" xr3:uid="{5651860A-7942-4D96-B0CD-9F2C925DCE60}" name="Column5191"/>
    <tableColumn id="5211" xr3:uid="{14C6B121-7C51-4E03-9F8B-E319224EB475}" name="Column5192"/>
    <tableColumn id="5212" xr3:uid="{C1B166B5-CC73-47FF-B965-24D612144133}" name="Column5193"/>
    <tableColumn id="5213" xr3:uid="{B5546206-1274-4A35-8FE4-640BFA14A8BF}" name="Column5194"/>
    <tableColumn id="5214" xr3:uid="{EE4C099D-512E-428D-B8BD-DF39E1E18E1F}" name="Column5195"/>
    <tableColumn id="5215" xr3:uid="{63B6CA1A-3F5A-412A-9CC4-2DB2E8146C17}" name="Column5196"/>
    <tableColumn id="5216" xr3:uid="{3F16A3D7-E1C9-49A9-90DF-831499D3D6EE}" name="Column5197"/>
    <tableColumn id="5217" xr3:uid="{EFCFCF24-3831-4C67-A282-6D83F5056CB2}" name="Column5198"/>
    <tableColumn id="5218" xr3:uid="{9EF9A9AA-A89C-4217-9110-31EACDF8BC78}" name="Column5199"/>
    <tableColumn id="5219" xr3:uid="{1F8B7D79-5854-497B-BFAD-2486B7327815}" name="Column5200"/>
    <tableColumn id="5220" xr3:uid="{D247AB6C-91D1-4D99-A223-86215A9FA996}" name="Column5201"/>
    <tableColumn id="5221" xr3:uid="{4BA800A8-0097-447E-BADD-87C00A0115B4}" name="Column5202"/>
    <tableColumn id="5222" xr3:uid="{95BA20F3-44B5-4265-8275-67013D58B76D}" name="Column5203"/>
    <tableColumn id="5223" xr3:uid="{4EB6329A-873A-42C7-92AA-4F0FBE7AAB4D}" name="Column5204"/>
    <tableColumn id="5224" xr3:uid="{3D36E8B2-BCD3-4D94-BCDD-31B879E16C94}" name="Column5205"/>
    <tableColumn id="5225" xr3:uid="{B8A2A051-82E4-455F-8A9C-671ADB28E2E5}" name="Column5206"/>
    <tableColumn id="5226" xr3:uid="{57E336B2-71F2-4028-9785-A18268115701}" name="Column5207"/>
    <tableColumn id="5227" xr3:uid="{E139DDC8-1722-47B7-9742-07CE2871D6B7}" name="Column5208"/>
    <tableColumn id="5228" xr3:uid="{33769507-C023-418A-8B7A-86E28BB2861C}" name="Column5209"/>
    <tableColumn id="5229" xr3:uid="{DBDEC123-B84C-4098-B4B0-9D3EAD073037}" name="Column5210"/>
    <tableColumn id="5230" xr3:uid="{9E34C744-DBBA-49A8-9664-4DA60D35FFA3}" name="Column5211"/>
    <tableColumn id="5231" xr3:uid="{4420C46A-8E39-405E-B376-6720A698D99C}" name="Column5212"/>
    <tableColumn id="5232" xr3:uid="{EB4DE7E7-2D2F-461C-9EEC-7B9D6D137D11}" name="Column5213"/>
    <tableColumn id="5233" xr3:uid="{34F157C9-7E35-4AB0-BC06-C3030296F445}" name="Column5214"/>
    <tableColumn id="5234" xr3:uid="{2EF706A1-E4D1-4557-9511-2A482E604398}" name="Column5215"/>
    <tableColumn id="5235" xr3:uid="{669F6E56-0E48-4E69-82CD-01C8A602A34E}" name="Column5216"/>
    <tableColumn id="5236" xr3:uid="{BE045DC7-7D0C-486B-935E-0D2B2809F0BB}" name="Column5217"/>
    <tableColumn id="5237" xr3:uid="{236A3727-62A0-4F33-8CA6-6010B222BFC5}" name="Column5218"/>
    <tableColumn id="5238" xr3:uid="{BA5468DF-B9A9-4C3F-9A1E-E3CC92A9AA9F}" name="Column5219"/>
    <tableColumn id="5239" xr3:uid="{9BA86F4E-69C4-45AB-9FE6-54B7C9B7600B}" name="Column5220"/>
    <tableColumn id="5240" xr3:uid="{21FFBDCF-1601-479D-9C6F-AB1A0FA258DB}" name="Column5221"/>
    <tableColumn id="5241" xr3:uid="{40A22A49-512D-41FF-86B7-F9EFA766A78F}" name="Column5222"/>
    <tableColumn id="5242" xr3:uid="{B088A519-1E9F-4BB0-B925-3A78A35807C4}" name="Column5223"/>
    <tableColumn id="5243" xr3:uid="{C2805730-7C50-4787-A2B8-EEEFF0243C49}" name="Column5224"/>
    <tableColumn id="5244" xr3:uid="{D5C58CDF-F3AE-4BDB-9CF1-63029FC4D325}" name="Column5225"/>
    <tableColumn id="5245" xr3:uid="{1C097FD2-73E9-4343-96A6-76E3125D9B8C}" name="Column5226"/>
    <tableColumn id="5246" xr3:uid="{A36CBC64-6AB4-45D5-9E43-D387D807A532}" name="Column5227"/>
    <tableColumn id="5247" xr3:uid="{9E239536-B188-40C2-B787-5CAB52EF6D76}" name="Column5228"/>
    <tableColumn id="5248" xr3:uid="{B8E3B8C8-F713-48E0-98A1-DCCE6D671387}" name="Column5229"/>
    <tableColumn id="5249" xr3:uid="{1DF80AFA-C267-4CDB-9C8E-3A79C15D61E2}" name="Column5230"/>
    <tableColumn id="5250" xr3:uid="{0BE94884-367C-42EE-9DDB-AC095DE88EFD}" name="Column5231"/>
    <tableColumn id="5251" xr3:uid="{7C24990C-5277-4CFD-9325-D75BE983637C}" name="Column5232"/>
    <tableColumn id="5252" xr3:uid="{32F9D3F9-DAB7-4F54-BCC1-0308D3E23274}" name="Column5233"/>
    <tableColumn id="5253" xr3:uid="{85549690-6FE4-409A-BED8-2B5376F232B5}" name="Column5234"/>
    <tableColumn id="5254" xr3:uid="{22EDEE5A-58BD-4F6C-90FC-C57EC26FBEF5}" name="Column5235"/>
    <tableColumn id="5255" xr3:uid="{9542312C-0AC8-4CE7-AF6C-3942C1A8C5DF}" name="Column5236"/>
    <tableColumn id="5256" xr3:uid="{4C2FD31D-4762-46D5-820C-6334068D3468}" name="Column5237"/>
    <tableColumn id="5257" xr3:uid="{E998AB7E-E3E9-4D75-9BBD-56163BC3434A}" name="Column5238"/>
    <tableColumn id="5258" xr3:uid="{F81A325B-745B-453D-BCDA-1815396A0012}" name="Column5239"/>
    <tableColumn id="5259" xr3:uid="{8267B0B2-0E91-45FC-95B2-999B036B2FC5}" name="Column5240"/>
    <tableColumn id="5260" xr3:uid="{5A0CF3AF-CC91-4668-84BC-ADBC8B31E249}" name="Column5241"/>
    <tableColumn id="5261" xr3:uid="{272E9BC3-3124-4899-A01B-D3CCB471D7F5}" name="Column5242"/>
    <tableColumn id="5262" xr3:uid="{F71547B4-F88B-41B5-A1A8-45D9503C13FC}" name="Column5243"/>
    <tableColumn id="5263" xr3:uid="{C9BBCAE6-E405-4B77-A8F1-E6E8CECA0D68}" name="Column5244"/>
    <tableColumn id="5264" xr3:uid="{79E6BADC-1105-4287-97DC-DA960C455397}" name="Column5245"/>
    <tableColumn id="5265" xr3:uid="{4C130229-67DA-4E17-A08B-B81D1ECF87F7}" name="Column5246"/>
    <tableColumn id="5266" xr3:uid="{0DA9EC1C-5B00-4CBB-B39A-EE11242B06B4}" name="Column5247"/>
    <tableColumn id="5267" xr3:uid="{735A12C7-D849-4FD9-949F-38D2CF726866}" name="Column5248"/>
    <tableColumn id="5268" xr3:uid="{1E9F56CA-333E-4B53-BB44-025CFDB42689}" name="Column5249"/>
    <tableColumn id="5269" xr3:uid="{17E00DE7-4AF5-4E34-AB91-A6E6BA66BB1E}" name="Column5250"/>
    <tableColumn id="5270" xr3:uid="{12BA33DF-0E1B-437F-9E73-C4C5637C32D5}" name="Column5251"/>
    <tableColumn id="5271" xr3:uid="{442DB4F7-1C6F-406D-92FB-E13BBEC79036}" name="Column5252"/>
    <tableColumn id="5272" xr3:uid="{8A453D07-E6FD-443F-AA1B-FC4505F739A1}" name="Column5253"/>
    <tableColumn id="5273" xr3:uid="{C7D97130-9AB7-4F28-AD1D-5E59A0D906BC}" name="Column5254"/>
    <tableColumn id="5274" xr3:uid="{DA8868FC-A156-4F71-AB49-89AD95607F9D}" name="Column5255"/>
    <tableColumn id="5275" xr3:uid="{5F6DEC9D-C49D-4D1D-9565-75408B1A40DB}" name="Column5256"/>
    <tableColumn id="5276" xr3:uid="{82E4E7BB-B978-4CE1-B27B-3337AB0AD323}" name="Column5257"/>
    <tableColumn id="5277" xr3:uid="{7562E8AB-9F9D-4078-B5DF-2E15E6DE903E}" name="Column5258"/>
    <tableColumn id="5278" xr3:uid="{A48427C8-FF1B-42B7-BE0C-45B6430A2A82}" name="Column5259"/>
    <tableColumn id="5279" xr3:uid="{073FA1F7-ECF4-435F-9DFC-B6E917C228E8}" name="Column5260"/>
    <tableColumn id="5280" xr3:uid="{1FA4A19B-DC5E-45C9-B72F-383438B5150C}" name="Column5261"/>
    <tableColumn id="5281" xr3:uid="{015F7990-5F30-4555-BAA0-7872C015A682}" name="Column5262"/>
    <tableColumn id="5282" xr3:uid="{4995509F-73C5-4112-B3F0-F332C60B08E4}" name="Column5263"/>
    <tableColumn id="5283" xr3:uid="{617F3180-E32F-40A1-9E05-30E3DEB53324}" name="Column5264"/>
    <tableColumn id="5284" xr3:uid="{0631882F-8330-4D22-B849-DAEEDA9AC478}" name="Column5265"/>
    <tableColumn id="5285" xr3:uid="{889A54AB-5D05-4CA2-B24C-0F08B44ED542}" name="Column5266"/>
    <tableColumn id="5286" xr3:uid="{13868FBB-6626-4099-BBC6-9C2A47E8CD47}" name="Column5267"/>
    <tableColumn id="5287" xr3:uid="{B3D333CE-74F5-41BB-95E5-4ED097CDA352}" name="Column5268"/>
    <tableColumn id="5288" xr3:uid="{3165EB3A-39BE-494D-80D2-24A87F32E58F}" name="Column5269"/>
    <tableColumn id="5289" xr3:uid="{18D34761-30E6-4568-AE71-4E32A7C167FB}" name="Column5270"/>
    <tableColumn id="5290" xr3:uid="{D33E0282-A30B-409F-B3B3-632AFCD6A154}" name="Column5271"/>
    <tableColumn id="5291" xr3:uid="{1E4C2078-4257-4F39-99B0-AAF61DA190E7}" name="Column5272"/>
    <tableColumn id="5292" xr3:uid="{40F659E8-E978-47F6-994A-088D33C0BDB1}" name="Column5273"/>
    <tableColumn id="5293" xr3:uid="{BC7D81C2-B169-4BF7-BCE9-4B1F25E9A5B0}" name="Column5274"/>
    <tableColumn id="5294" xr3:uid="{5CDFA97D-F8AF-4024-938A-5E7BF9A96BC3}" name="Column5275"/>
    <tableColumn id="5295" xr3:uid="{4C5C3424-E99E-4CD8-9EDE-F1583DDED4C0}" name="Column5276"/>
    <tableColumn id="5296" xr3:uid="{A5437554-986E-45F0-9595-ED87ADF7756D}" name="Column5277"/>
    <tableColumn id="5297" xr3:uid="{F2ECA5CE-2F09-4862-8BC7-44B621B1B197}" name="Column5278"/>
    <tableColumn id="5298" xr3:uid="{EFE9E767-3502-4F29-B369-DA905FB48A7A}" name="Column5279"/>
    <tableColumn id="5299" xr3:uid="{2950AFCA-A1C7-4727-AC79-343F748E3376}" name="Column5280"/>
    <tableColumn id="5300" xr3:uid="{EC2C4E0F-25CA-4677-8926-A6F4458BE9E3}" name="Column5281"/>
    <tableColumn id="5301" xr3:uid="{D875F726-1307-462A-B00A-711782ECB24E}" name="Column5282"/>
    <tableColumn id="5302" xr3:uid="{B19B5DE9-FF4E-47B4-8BFC-D5342FF37393}" name="Column5283"/>
    <tableColumn id="5303" xr3:uid="{59370AEE-3060-408E-8B33-C8E9A0ECC78B}" name="Column5284"/>
    <tableColumn id="5304" xr3:uid="{7E44B2A4-9290-46D3-8646-E612E072A5FD}" name="Column5285"/>
    <tableColumn id="5305" xr3:uid="{A83164B5-8564-4B0B-85C8-7108C2CBCC07}" name="Column5286"/>
    <tableColumn id="5306" xr3:uid="{9DC72156-FABE-4540-9557-B552B2B65415}" name="Column5287"/>
    <tableColumn id="5307" xr3:uid="{4E2CD476-3C3A-4B71-9644-36CAF6698770}" name="Column5288"/>
    <tableColumn id="5308" xr3:uid="{B1672117-7956-41AE-81B1-1250083F5DDB}" name="Column5289"/>
    <tableColumn id="5309" xr3:uid="{4390C59B-4F81-4A62-A8C8-43E713AC1C9C}" name="Column5290"/>
    <tableColumn id="5310" xr3:uid="{FE57A4A5-E0D9-4648-A61B-93128777E416}" name="Column5291"/>
    <tableColumn id="5311" xr3:uid="{E4EA9667-EFEB-4ACF-B1A6-C9C72152E85C}" name="Column5292"/>
    <tableColumn id="5312" xr3:uid="{04D89ED9-5512-4A6F-94A5-18693AA7980E}" name="Column5293"/>
    <tableColumn id="5313" xr3:uid="{0B3FF828-3BCD-4DE1-82C5-2B8445B1D07E}" name="Column5294"/>
    <tableColumn id="5314" xr3:uid="{5FBCF759-D155-4505-AD91-011174C51AFC}" name="Column5295"/>
    <tableColumn id="5315" xr3:uid="{971C78EB-9A1C-4935-A994-8B8661DF1B80}" name="Column5296"/>
    <tableColumn id="5316" xr3:uid="{E9151A56-6F0D-4E49-9848-371D4A7E5542}" name="Column5297"/>
    <tableColumn id="5317" xr3:uid="{34ABEA06-E380-4C95-BBDA-C5A7787F73D4}" name="Column5298"/>
    <tableColumn id="5318" xr3:uid="{27D6EA6E-2D43-4265-908D-6B099FF2F2E7}" name="Column5299"/>
    <tableColumn id="5319" xr3:uid="{C9AAC82E-DDE2-42B2-A3B1-1401E7A598E0}" name="Column5300"/>
    <tableColumn id="5320" xr3:uid="{1026DA57-F47C-426A-AE2D-1FB3C0EBC61D}" name="Column5301"/>
    <tableColumn id="5321" xr3:uid="{0FD486FA-48B0-47C9-8756-8B8E25E5E49A}" name="Column5302"/>
    <tableColumn id="5322" xr3:uid="{BD2F959F-813C-4F0D-93B9-078A113A4861}" name="Column5303"/>
    <tableColumn id="5323" xr3:uid="{D6668611-4BA8-4CEB-BA76-FDEF3BB5089E}" name="Column5304"/>
    <tableColumn id="5324" xr3:uid="{074B2153-54A6-4DA4-8D67-07DA5AE3C270}" name="Column5305"/>
    <tableColumn id="5325" xr3:uid="{BAC16F65-D991-4638-BD91-C7A30F303787}" name="Column5306"/>
    <tableColumn id="5326" xr3:uid="{D2A99007-89A7-453C-B6B1-28786FCAA60E}" name="Column5307"/>
    <tableColumn id="5327" xr3:uid="{EC66B006-C502-4C8E-BA67-4673B3AD86CF}" name="Column5308"/>
    <tableColumn id="5328" xr3:uid="{0EA05B12-D298-4867-A4CB-84F2243CF419}" name="Column5309"/>
    <tableColumn id="5329" xr3:uid="{9CF5DA24-D999-45C4-A0A5-CAE80A9C22AB}" name="Column5310"/>
    <tableColumn id="5330" xr3:uid="{BDC2BC3E-349C-4AC2-A62A-7B723EF5DD30}" name="Column5311"/>
    <tableColumn id="5331" xr3:uid="{F6029DA6-3317-4EC1-AF2F-A83E7E70E774}" name="Column5312"/>
    <tableColumn id="5332" xr3:uid="{B038E415-3CB2-4A30-8EEC-53A2DA2A172A}" name="Column5313"/>
    <tableColumn id="5333" xr3:uid="{D458F167-62FD-49BA-B350-4D06A1E7E1CE}" name="Column5314"/>
    <tableColumn id="5334" xr3:uid="{C800E643-5A82-4969-9376-D77C80EA674F}" name="Column5315"/>
    <tableColumn id="5335" xr3:uid="{AA9A373F-9E68-4FDB-A779-9024A3B8DA42}" name="Column5316"/>
    <tableColumn id="5336" xr3:uid="{41DE309B-0B85-473A-9CB7-99476EE2B71F}" name="Column5317"/>
    <tableColumn id="5337" xr3:uid="{43B0D38B-2668-46A4-AB77-93C36CD5EB8F}" name="Column5318"/>
    <tableColumn id="5338" xr3:uid="{5AA1A37C-EBE4-40BC-B808-64C4E606D7B8}" name="Column5319"/>
    <tableColumn id="5339" xr3:uid="{6F9E7610-7BD4-48C5-B20F-7C787B0CBA7D}" name="Column5320"/>
    <tableColumn id="5340" xr3:uid="{A3534039-7369-493B-BFD0-6B8599ACB26C}" name="Column5321"/>
    <tableColumn id="5341" xr3:uid="{0DDCBA8B-1F52-4FEF-B806-892B6FF3A26C}" name="Column5322"/>
    <tableColumn id="5342" xr3:uid="{93B26A01-7B95-43D3-AD52-718915E8EBA9}" name="Column5323"/>
    <tableColumn id="5343" xr3:uid="{50574616-7A43-4767-83A4-06F217B36C7A}" name="Column5324"/>
    <tableColumn id="5344" xr3:uid="{5256A9EA-B5B3-4860-AEEA-3CC3A9530B3E}" name="Column5325"/>
    <tableColumn id="5345" xr3:uid="{C9A86DF7-BA18-4FEF-BC62-32247F2E08D6}" name="Column5326"/>
    <tableColumn id="5346" xr3:uid="{61308A45-5A23-4250-A82B-16D9E28FCF50}" name="Column5327"/>
    <tableColumn id="5347" xr3:uid="{C88B8C60-9177-4948-99D2-5DFBEF7CF29C}" name="Column5328"/>
    <tableColumn id="5348" xr3:uid="{D19DF34A-F791-4017-B5DB-BD67FF88B8E7}" name="Column5329"/>
    <tableColumn id="5349" xr3:uid="{C22BED83-E09E-4F86-8675-CAE7FA602EC9}" name="Column5330"/>
    <tableColumn id="5350" xr3:uid="{901F919A-F187-4CA3-BF17-F0D9DC84780B}" name="Column5331"/>
    <tableColumn id="5351" xr3:uid="{6DD77ECA-FFF3-432F-92EE-BCBD6B6ACDAE}" name="Column5332"/>
    <tableColumn id="5352" xr3:uid="{CBC49B83-1E04-4A11-88D7-8034A3B18256}" name="Column5333"/>
    <tableColumn id="5353" xr3:uid="{83C24CA4-D5E7-41B8-825A-CDB673A15CCE}" name="Column5334"/>
    <tableColumn id="5354" xr3:uid="{59759D54-BE73-4367-BE57-8054A44B32AF}" name="Column5335"/>
    <tableColumn id="5355" xr3:uid="{6DB1DD37-AD4E-4EC2-B45E-0ABB8ACB80C1}" name="Column5336"/>
    <tableColumn id="5356" xr3:uid="{09A34222-47EB-4E21-9850-E84CA7EB4BDD}" name="Column5337"/>
    <tableColumn id="5357" xr3:uid="{B47E89C8-B9EA-4D69-9920-7965BE65C8F1}" name="Column5338"/>
    <tableColumn id="5358" xr3:uid="{515E7D7B-5A4E-4E20-951B-ADB4F0F00051}" name="Column5339"/>
    <tableColumn id="5359" xr3:uid="{3D054AEB-60B7-4F79-9B0E-007E9D17EA58}" name="Column5340"/>
    <tableColumn id="5360" xr3:uid="{DD8E10AF-5D7C-4DAF-9BE0-C6B699417E87}" name="Column5341"/>
    <tableColumn id="5361" xr3:uid="{FCF9E8EA-C79C-4B20-8513-B88B95199F03}" name="Column5342"/>
    <tableColumn id="5362" xr3:uid="{C4BF6FB5-8A4E-416F-AC31-63571EC32E2A}" name="Column5343"/>
    <tableColumn id="5363" xr3:uid="{A4A565F1-B7A4-4975-8609-F70E051938C6}" name="Column5344"/>
    <tableColumn id="5364" xr3:uid="{476EEDE5-EF68-461F-B7B6-0274C2CCCBFC}" name="Column5345"/>
    <tableColumn id="5365" xr3:uid="{849838D6-044A-4094-B5B3-EBE1859FD321}" name="Column5346"/>
    <tableColumn id="5366" xr3:uid="{55C5861E-D645-4DC2-8ED9-C81EA53A18EC}" name="Column5347"/>
    <tableColumn id="5367" xr3:uid="{5CF6CEA1-39D8-4F5C-86E1-260EFDCD7217}" name="Column5348"/>
    <tableColumn id="5368" xr3:uid="{098255C0-8809-4C2C-BF38-F2CB285B3EE4}" name="Column5349"/>
    <tableColumn id="5369" xr3:uid="{1F4BF102-FEF1-40A0-B82E-02A5C5ED8D8A}" name="Column5350"/>
    <tableColumn id="5370" xr3:uid="{BE958214-1DF5-48E3-8932-151275484A5F}" name="Column5351"/>
    <tableColumn id="5371" xr3:uid="{903A0AED-D730-4D45-903C-275BD2516F92}" name="Column5352"/>
    <tableColumn id="5372" xr3:uid="{E5569AB8-7219-4AF5-920B-60594025B341}" name="Column5353"/>
    <tableColumn id="5373" xr3:uid="{F8090D31-8AB1-40DA-A7B9-94FF8673154F}" name="Column5354"/>
    <tableColumn id="5374" xr3:uid="{6C7966B9-AA35-4F5F-9D6A-47BF72197937}" name="Column5355"/>
    <tableColumn id="5375" xr3:uid="{C993C20C-1589-4D40-A743-575519D6E321}" name="Column5356"/>
    <tableColumn id="5376" xr3:uid="{5FBCF13A-E9C2-4ECB-AAE5-A5024E97175D}" name="Column5357"/>
    <tableColumn id="5377" xr3:uid="{10453326-E693-476E-A2C1-5CF597766E99}" name="Column5358"/>
    <tableColumn id="5378" xr3:uid="{06735229-DE1B-4AAF-8826-9048EABD73B0}" name="Column5359"/>
    <tableColumn id="5379" xr3:uid="{F4422E9C-876B-4A49-B886-842E8959A5FE}" name="Column5360"/>
    <tableColumn id="5380" xr3:uid="{ED0832E0-833A-4E59-B9CC-090B26DA4267}" name="Column5361"/>
    <tableColumn id="5381" xr3:uid="{73AADA02-7A45-43C8-9825-7DD7F8FB7C16}" name="Column5362"/>
    <tableColumn id="5382" xr3:uid="{DE0AC6F4-0F3C-46BA-8A48-BA87DAD9B665}" name="Column5363"/>
    <tableColumn id="5383" xr3:uid="{18B9A364-F4F1-46F4-80E7-8A77674F3B6A}" name="Column5364"/>
    <tableColumn id="5384" xr3:uid="{45247FF3-D785-4AAB-A752-1D03D6DB9EDE}" name="Column5365"/>
    <tableColumn id="5385" xr3:uid="{D708B835-EA90-4435-917B-81680C8D9AF5}" name="Column5366"/>
    <tableColumn id="5386" xr3:uid="{3AB28621-B9B5-4DDD-A5F6-8856A87AF3D4}" name="Column5367"/>
    <tableColumn id="5387" xr3:uid="{A4A15FC6-516E-4096-8999-F67FBD67D008}" name="Column5368"/>
    <tableColumn id="5388" xr3:uid="{FE2431C4-3102-44BC-93F3-266F8F3FAD13}" name="Column5369"/>
    <tableColumn id="5389" xr3:uid="{3E8942F5-2CF7-4BA1-BF44-575E5C2E3DF7}" name="Column5370"/>
    <tableColumn id="5390" xr3:uid="{C9918E97-E0A1-4FEC-91D5-7B5B21AE69F4}" name="Column5371"/>
    <tableColumn id="5391" xr3:uid="{E118A5E6-A2FD-4715-B8C1-BA191D778210}" name="Column5372"/>
    <tableColumn id="5392" xr3:uid="{237CFFD1-7BA6-4C52-B7DF-D91F958A2BEC}" name="Column5373"/>
    <tableColumn id="5393" xr3:uid="{6BE65656-482E-4DF4-9E63-C608347F4EC3}" name="Column5374"/>
    <tableColumn id="5394" xr3:uid="{67689D2F-BF02-4D6A-95D9-EE25FBC09B44}" name="Column5375"/>
    <tableColumn id="5395" xr3:uid="{C02BDB7F-C156-4C65-BD2F-94F50BBC32EF}" name="Column5376"/>
    <tableColumn id="5396" xr3:uid="{203BF765-6901-4F5C-84F7-8DBDE55FB16C}" name="Column5377"/>
    <tableColumn id="5397" xr3:uid="{ECBB8113-C4D1-4349-A438-51E6A095C58A}" name="Column5378"/>
    <tableColumn id="5398" xr3:uid="{AFB4C705-B89A-41CA-9BF8-8DD30D92C267}" name="Column5379"/>
    <tableColumn id="5399" xr3:uid="{3A9F15AE-7614-41D8-91C3-F1AAB7D0CB5C}" name="Column5380"/>
    <tableColumn id="5400" xr3:uid="{1CC17A3F-ADF4-4FC2-B671-9128CCEA6FB7}" name="Column5381"/>
    <tableColumn id="5401" xr3:uid="{8002404B-2778-40E6-A52B-8ECC89CE7C08}" name="Column5382"/>
    <tableColumn id="5402" xr3:uid="{A8EAE8AC-70B8-4F85-AFAE-8F1F2E8F933A}" name="Column5383"/>
    <tableColumn id="5403" xr3:uid="{8ABE85CE-CADB-4928-96E2-DC8F4283310F}" name="Column5384"/>
    <tableColumn id="5404" xr3:uid="{0CA6BEC8-04B1-4921-9483-20CD1A0E155F}" name="Column5385"/>
    <tableColumn id="5405" xr3:uid="{27510BA3-3607-44FA-9159-4226CEC7A135}" name="Column5386"/>
    <tableColumn id="5406" xr3:uid="{46653D4D-D0D8-4537-A369-5FD1ED9FB060}" name="Column5387"/>
    <tableColumn id="5407" xr3:uid="{E4830DF8-38DF-4889-B195-5EBD76035039}" name="Column5388"/>
    <tableColumn id="5408" xr3:uid="{16FA4434-F1F1-4AAD-BF06-7AF3192297BF}" name="Column5389"/>
    <tableColumn id="5409" xr3:uid="{B10035F1-43C3-4532-B53B-5076ED5D00D1}" name="Column5390"/>
    <tableColumn id="5410" xr3:uid="{5F1BF1B5-7A51-4E64-87B7-90EF121F8EB3}" name="Column5391"/>
    <tableColumn id="5411" xr3:uid="{AD268A59-DA26-4606-A719-7C5CEC06D50C}" name="Column5392"/>
    <tableColumn id="5412" xr3:uid="{4E81CE2A-C027-4C0A-9970-9D12A9FE073C}" name="Column5393"/>
    <tableColumn id="5413" xr3:uid="{A5AADB25-356C-40C6-9645-41E2353FD1F9}" name="Column5394"/>
    <tableColumn id="5414" xr3:uid="{2B2EFD64-854C-40C9-B7DD-93EEC16E30F0}" name="Column5395"/>
    <tableColumn id="5415" xr3:uid="{A7EE6483-FEAA-427B-B225-547D006F7993}" name="Column5396"/>
    <tableColumn id="5416" xr3:uid="{6228186F-201C-455E-B30F-738455836B52}" name="Column5397"/>
    <tableColumn id="5417" xr3:uid="{B8839476-839F-45E5-9207-6AF56EFD4A7E}" name="Column5398"/>
    <tableColumn id="5418" xr3:uid="{E0848041-C384-48BD-98E9-04B1B2BDAAE8}" name="Column5399"/>
    <tableColumn id="5419" xr3:uid="{E06B11AD-DC75-4090-BD12-E4FE3BEDA708}" name="Column5400"/>
    <tableColumn id="5420" xr3:uid="{54E59C40-8713-4871-8C65-C5750AD103E4}" name="Column5401"/>
    <tableColumn id="5421" xr3:uid="{B7C70CE2-DA96-4298-8B1E-9CD3436C8099}" name="Column5402"/>
    <tableColumn id="5422" xr3:uid="{00DD8C5E-CA03-4048-AD59-E5DE9B729655}" name="Column5403"/>
    <tableColumn id="5423" xr3:uid="{2BC03201-5867-4981-9E51-DEF15DCBCC33}" name="Column5404"/>
    <tableColumn id="5424" xr3:uid="{B45AF5A7-333D-4DED-AFED-E6B22C4BA639}" name="Column5405"/>
    <tableColumn id="5425" xr3:uid="{F8E82862-2DDF-4429-8730-66E465685274}" name="Column5406"/>
    <tableColumn id="5426" xr3:uid="{B162F211-7030-44C3-ABB8-6D79BD4B24C4}" name="Column5407"/>
    <tableColumn id="5427" xr3:uid="{B8C35A2D-586A-4BAF-8F8F-CE5B7F5EF199}" name="Column5408"/>
    <tableColumn id="5428" xr3:uid="{70B70510-8B0E-4F7F-B2B7-CA257E574761}" name="Column5409"/>
    <tableColumn id="5429" xr3:uid="{36C201DC-84BE-469C-9BD4-4617BC4AEF01}" name="Column5410"/>
    <tableColumn id="5430" xr3:uid="{0D6D9567-DB5A-442D-9CFB-3CBF79C82CB2}" name="Column5411"/>
    <tableColumn id="5431" xr3:uid="{94C47ED0-C57A-4A04-B68F-1CA99810D6E6}" name="Column5412"/>
    <tableColumn id="5432" xr3:uid="{03B426EE-11C3-45E8-9358-45A8904C919E}" name="Column5413"/>
    <tableColumn id="5433" xr3:uid="{EAC35D2B-00C9-43CD-A0D2-0ECEF81C9209}" name="Column5414"/>
    <tableColumn id="5434" xr3:uid="{6EFD4AAF-239E-40E7-8719-25608AE1990B}" name="Column5415"/>
    <tableColumn id="5435" xr3:uid="{7149A2A1-3EE8-4DF8-ADB6-EA19DCCF0836}" name="Column5416"/>
    <tableColumn id="5436" xr3:uid="{2AF8D1C0-8BE3-4A3C-A16A-3BA9E8B0DB4F}" name="Column5417"/>
    <tableColumn id="5437" xr3:uid="{0F3953B8-6D13-4DD9-BC17-CAE322D0E0BA}" name="Column5418"/>
    <tableColumn id="5438" xr3:uid="{BFB46E68-16B9-492B-812F-367BD36893D8}" name="Column5419"/>
    <tableColumn id="5439" xr3:uid="{D03B65D2-1713-4467-A5E0-6E921FE1D081}" name="Column5420"/>
    <tableColumn id="5440" xr3:uid="{CB1F76F7-2B5F-4E8A-B48C-637E8AFD8ED0}" name="Column5421"/>
    <tableColumn id="5441" xr3:uid="{759A6C02-E73E-4304-9B4A-D2630645DEEA}" name="Column5422"/>
    <tableColumn id="5442" xr3:uid="{EAB5FD57-33C7-428D-8C83-8F0C890C5FF1}" name="Column5423"/>
    <tableColumn id="5443" xr3:uid="{2ED28989-15C0-4D6D-890E-42A8B8EEB0F8}" name="Column5424"/>
    <tableColumn id="5444" xr3:uid="{8D5A454C-35D9-4B74-9BBA-0896B35ACE33}" name="Column5425"/>
    <tableColumn id="5445" xr3:uid="{DF3C30D0-DB0F-4D64-9D2C-39BBDB2248FF}" name="Column5426"/>
    <tableColumn id="5446" xr3:uid="{E6B647E1-DBAC-4960-ACCF-11C4B46D3105}" name="Column5427"/>
    <tableColumn id="5447" xr3:uid="{E90A0B93-60FC-4B80-B990-C1E509696B60}" name="Column5428"/>
    <tableColumn id="5448" xr3:uid="{419AA45B-A0AD-4882-9DEA-B945C88FD8A1}" name="Column5429"/>
    <tableColumn id="5449" xr3:uid="{3B33C64B-7E38-4806-8066-3218F09C386A}" name="Column5430"/>
    <tableColumn id="5450" xr3:uid="{956CE91E-FA19-486E-8D2B-03F7A66223DB}" name="Column5431"/>
    <tableColumn id="5451" xr3:uid="{4AD47049-399A-4BE4-B876-E1E016DC1F66}" name="Column5432"/>
    <tableColumn id="5452" xr3:uid="{9B9F9C9B-D24C-437D-BE3D-BBE1CBFF0579}" name="Column5433"/>
    <tableColumn id="5453" xr3:uid="{085E2839-9245-44A5-A3F8-B1316D61F6A4}" name="Column5434"/>
    <tableColumn id="5454" xr3:uid="{48AEF6EE-8BC0-42CB-BDB5-4B4252B33CA5}" name="Column5435"/>
    <tableColumn id="5455" xr3:uid="{3C87A506-42A4-45BB-99C6-3B329E43089D}" name="Column5436"/>
    <tableColumn id="5456" xr3:uid="{ED6031F5-02F6-45D5-9A0D-29AED4CF0273}" name="Column5437"/>
    <tableColumn id="5457" xr3:uid="{FC66BDDE-250D-4CB2-9DE8-5DFF842B63FA}" name="Column5438"/>
    <tableColumn id="5458" xr3:uid="{F9BBD6E7-BD0F-41FC-9820-C5DA0320D59D}" name="Column5439"/>
    <tableColumn id="5459" xr3:uid="{9AA47B99-DD87-4C17-92BC-17B787E9BA5F}" name="Column5440"/>
    <tableColumn id="5460" xr3:uid="{348B4A0D-4C82-4416-B245-E55FCC8C68A2}" name="Column5441"/>
    <tableColumn id="5461" xr3:uid="{59433F8C-588A-4F58-9CF7-33A908DDA223}" name="Column5442"/>
    <tableColumn id="5462" xr3:uid="{475B015A-4B16-4D68-AE5B-672B6B94B70E}" name="Column5443"/>
    <tableColumn id="5463" xr3:uid="{952456BD-18BF-41EB-90EA-FAA67B3D9A3E}" name="Column5444"/>
    <tableColumn id="5464" xr3:uid="{66D34B41-D24C-47D6-B7E6-4BC7DECA721B}" name="Column5445"/>
    <tableColumn id="5465" xr3:uid="{9FF809BA-1C55-4B6F-8824-0087B090D632}" name="Column5446"/>
    <tableColumn id="5466" xr3:uid="{52B56ED0-8439-4132-AD4C-CAD8566A989F}" name="Column5447"/>
    <tableColumn id="5467" xr3:uid="{5D3965CB-38FB-4237-B37F-9528BBDA80C1}" name="Column5448"/>
    <tableColumn id="5468" xr3:uid="{29030060-7DC4-4D18-BB8B-C7B7530D5A61}" name="Column5449"/>
    <tableColumn id="5469" xr3:uid="{449D4A6E-7A2C-4BC5-9A8C-3F5213B80E00}" name="Column5450"/>
    <tableColumn id="5470" xr3:uid="{33FA9CF9-F02D-4B34-A094-912B2037D2EB}" name="Column5451"/>
    <tableColumn id="5471" xr3:uid="{0664F181-909D-4DF9-A31B-E32BFE81C759}" name="Column5452"/>
    <tableColumn id="5472" xr3:uid="{84C0C2AD-A449-4A38-8FB2-B7831D791387}" name="Column5453"/>
    <tableColumn id="5473" xr3:uid="{AF153C2D-0B08-4F29-9746-C9EFEFB66A88}" name="Column5454"/>
    <tableColumn id="5474" xr3:uid="{F43248FB-4342-4C29-9E1C-DE30646D88B0}" name="Column5455"/>
    <tableColumn id="5475" xr3:uid="{537C3601-44B9-40C7-8375-5C59A9D84C2F}" name="Column5456"/>
    <tableColumn id="5476" xr3:uid="{CABC7E56-2901-4C18-AEC0-6867448BC9B9}" name="Column5457"/>
    <tableColumn id="5477" xr3:uid="{52EE135B-E902-4178-B596-97518A9D5AC9}" name="Column5458"/>
    <tableColumn id="5478" xr3:uid="{DBA33BA3-D784-46C4-8F8D-B21CEF33C37C}" name="Column5459"/>
    <tableColumn id="5479" xr3:uid="{B3FDCC4C-F4A6-4068-B27B-B752605C55C5}" name="Column5460"/>
    <tableColumn id="5480" xr3:uid="{8DF517FA-3880-4E2A-9159-642B66A1EA4D}" name="Column5461"/>
    <tableColumn id="5481" xr3:uid="{9AF4FBD8-7B81-4B0B-87F4-CCEB217EE2D7}" name="Column5462"/>
    <tableColumn id="5482" xr3:uid="{D2718B7F-6A87-48ED-B55F-920B1F7C16BD}" name="Column5463"/>
    <tableColumn id="5483" xr3:uid="{F956FAE5-4668-457E-80BA-7690B777C622}" name="Column5464"/>
    <tableColumn id="5484" xr3:uid="{6AD758C1-4FF9-4858-B9CA-38065E452CFF}" name="Column5465"/>
    <tableColumn id="5485" xr3:uid="{1679BF6E-8771-43DA-9F16-DEC243441C45}" name="Column5466"/>
    <tableColumn id="5486" xr3:uid="{D3F6972D-E05D-45E1-A746-AD32BE1A5620}" name="Column5467"/>
    <tableColumn id="5487" xr3:uid="{3366621D-7C0B-48A8-BDD4-F33CC5A68951}" name="Column5468"/>
    <tableColumn id="5488" xr3:uid="{567FCB58-310A-43A5-B84C-68E0DB534603}" name="Column5469"/>
    <tableColumn id="5489" xr3:uid="{1A71C589-2EE1-4152-BD42-12EF08BC1D3D}" name="Column5470"/>
    <tableColumn id="5490" xr3:uid="{95679255-A611-4BED-87CC-1021FDF1FD6A}" name="Column5471"/>
    <tableColumn id="5491" xr3:uid="{495804AE-60EE-440A-B6DC-8DE645654316}" name="Column5472"/>
    <tableColumn id="5492" xr3:uid="{A84102BC-A5FA-456D-B32E-F5848039BA17}" name="Column5473"/>
    <tableColumn id="5493" xr3:uid="{0CE72E6E-ABAB-4363-9108-F46370E878E3}" name="Column5474"/>
    <tableColumn id="5494" xr3:uid="{05164BF5-2B53-499C-AD22-19F4A595A37C}" name="Column5475"/>
    <tableColumn id="5495" xr3:uid="{1D2A6506-19DA-4A71-B5C2-B8BC3CD4C74D}" name="Column5476"/>
    <tableColumn id="5496" xr3:uid="{42F2DCE9-C49B-4CEA-9B47-6964DC3F8BDD}" name="Column5477"/>
    <tableColumn id="5497" xr3:uid="{5BE578B6-4CD9-4C5F-9448-0B931B2C0039}" name="Column5478"/>
    <tableColumn id="5498" xr3:uid="{3E2B111B-B506-41B8-B09B-5D78A528C8F0}" name="Column5479"/>
    <tableColumn id="5499" xr3:uid="{CF60C853-54E7-4357-A084-16316A1BA8B2}" name="Column5480"/>
    <tableColumn id="5500" xr3:uid="{69F96E7E-7545-4AAE-929F-6C2EC487114C}" name="Column5481"/>
    <tableColumn id="5501" xr3:uid="{47D1AA5F-7A00-4915-9934-C0903ABFAD87}" name="Column5482"/>
    <tableColumn id="5502" xr3:uid="{DBC525D0-4B9D-43CF-BAC8-55A0DABF4CAB}" name="Column5483"/>
    <tableColumn id="5503" xr3:uid="{FB69F576-4528-48FB-A3A6-3A6B2AFCD26B}" name="Column5484"/>
    <tableColumn id="5504" xr3:uid="{113C2CD6-9B51-4947-B1A2-FE3654539601}" name="Column5485"/>
    <tableColumn id="5505" xr3:uid="{B17A9331-C601-4B6F-8CE1-13FC3B83F0E3}" name="Column5486"/>
    <tableColumn id="5506" xr3:uid="{7AAA1365-220E-4AE6-BBE9-518B268342A5}" name="Column5487"/>
    <tableColumn id="5507" xr3:uid="{A162A46C-97D0-4B5D-B943-00A119E27A3D}" name="Column5488"/>
    <tableColumn id="5508" xr3:uid="{D5603DF5-17D8-4AB0-B498-AA677E0B338F}" name="Column5489"/>
    <tableColumn id="5509" xr3:uid="{9C387D8F-AFBE-4E52-A6EB-F0E16E504DB1}" name="Column5490"/>
    <tableColumn id="5510" xr3:uid="{808C57BF-65D3-4487-A18D-8BBE4D81BF34}" name="Column5491"/>
    <tableColumn id="5511" xr3:uid="{6A67DFA9-74E8-42AD-BD6B-E69E30F89F9A}" name="Column5492"/>
    <tableColumn id="5512" xr3:uid="{939E9790-1992-415E-B8D2-9599CE737DD5}" name="Column5493"/>
    <tableColumn id="5513" xr3:uid="{D7E9FA54-2445-496F-9EFF-F1C8B8B4F0C0}" name="Column5494"/>
    <tableColumn id="5514" xr3:uid="{B6978799-0217-4866-BC12-E8142D50A8ED}" name="Column5495"/>
    <tableColumn id="5515" xr3:uid="{26E20F76-F822-495D-8FE9-B8C17E67B26D}" name="Column5496"/>
    <tableColumn id="5516" xr3:uid="{15678421-02D0-4D14-9113-8A689C2A05D0}" name="Column5497"/>
    <tableColumn id="5517" xr3:uid="{171541A5-DB45-4577-AFFF-82393C949E4D}" name="Column5498"/>
    <tableColumn id="5518" xr3:uid="{79A3B061-34A1-424C-AC66-0F0C1E4C7DBA}" name="Column5499"/>
    <tableColumn id="5519" xr3:uid="{D7464C17-BE1A-4B0B-A581-11CAEE66900A}" name="Column5500"/>
    <tableColumn id="5520" xr3:uid="{6D7E8A0D-BEAA-4295-B1BB-87CE9303DA53}" name="Column5501"/>
    <tableColumn id="5521" xr3:uid="{73721D69-5D3C-4C2A-84A2-FB092A604CC9}" name="Column5502"/>
    <tableColumn id="5522" xr3:uid="{6CFD335D-58B1-4B21-92D6-3C252BEAAF4A}" name="Column5503"/>
    <tableColumn id="5523" xr3:uid="{BF23FF6E-7DB7-4AFA-AFDC-33BFE6A91C53}" name="Column5504"/>
    <tableColumn id="5524" xr3:uid="{ECB5724A-4DBE-43B4-80EE-88B41CB4B343}" name="Column5505"/>
    <tableColumn id="5525" xr3:uid="{F92665F2-95C1-41A9-A7E5-4E6ADA602478}" name="Column5506"/>
    <tableColumn id="5526" xr3:uid="{D8A64407-6EB2-4816-A918-1923E88E0E77}" name="Column5507"/>
    <tableColumn id="5527" xr3:uid="{D122E498-0D98-43B9-8FC1-A377B0FAA330}" name="Column5508"/>
    <tableColumn id="5528" xr3:uid="{26B98ADB-E04D-4969-8B35-8EB1415A83AE}" name="Column5509"/>
    <tableColumn id="5529" xr3:uid="{ACF43633-7432-44CD-A229-DB6D47896E9A}" name="Column5510"/>
    <tableColumn id="5530" xr3:uid="{94BA6D93-0B26-46A2-8A6F-CD1C442CF54B}" name="Column5511"/>
    <tableColumn id="5531" xr3:uid="{D48D2D14-147A-431A-B2C0-66E243B3BCD5}" name="Column5512"/>
    <tableColumn id="5532" xr3:uid="{118D4C7B-FCD2-4750-96E3-8846D18F47C0}" name="Column5513"/>
    <tableColumn id="5533" xr3:uid="{C7B1CEB8-F421-4534-B712-E0C0A9A01DA1}" name="Column5514"/>
    <tableColumn id="5534" xr3:uid="{ECCF4A75-13B0-4097-B084-1DB15A3C03BA}" name="Column5515"/>
    <tableColumn id="5535" xr3:uid="{BF007621-2132-4B7D-9DDA-D84B67E7C4D2}" name="Column5516"/>
    <tableColumn id="5536" xr3:uid="{F5B9337B-66D6-4405-AE90-7498536D56A3}" name="Column5517"/>
    <tableColumn id="5537" xr3:uid="{D77D1B6F-D063-40DE-AE83-71BAF6BE9FC8}" name="Column5518"/>
    <tableColumn id="5538" xr3:uid="{F1D5DC15-F51B-4EE6-B84C-D9C3A5374F17}" name="Column5519"/>
    <tableColumn id="5539" xr3:uid="{98AE4D56-2826-4AF7-81CD-2744204C07E4}" name="Column5520"/>
    <tableColumn id="5540" xr3:uid="{82B73395-724F-4F11-BDAF-231FAE73C3B9}" name="Column5521"/>
    <tableColumn id="5541" xr3:uid="{BB617148-AA82-43A4-AC41-DC0913C29CF0}" name="Column5522"/>
    <tableColumn id="5542" xr3:uid="{F8FD43AD-151A-41A6-8575-2C043341F077}" name="Column5523"/>
    <tableColumn id="5543" xr3:uid="{A366E4BC-D141-4215-9EB5-F788676BFFEA}" name="Column5524"/>
    <tableColumn id="5544" xr3:uid="{C0FDAFE5-AB62-4E77-83F7-577EB3612ABC}" name="Column5525"/>
    <tableColumn id="5545" xr3:uid="{C0F6965D-82F5-4C07-8DCE-8B7D23D2F403}" name="Column5526"/>
    <tableColumn id="5546" xr3:uid="{42FAD845-C15E-49CA-9C82-AE1265FEDE7C}" name="Column5527"/>
    <tableColumn id="5547" xr3:uid="{A3B7A6D6-CF28-47C7-A562-11FFC0C7626B}" name="Column5528"/>
    <tableColumn id="5548" xr3:uid="{85AEC6B5-A8B8-40E0-AE58-689924C34434}" name="Column5529"/>
    <tableColumn id="5549" xr3:uid="{56ABCFC1-CF5B-4096-880B-C682511C60D1}" name="Column5530"/>
    <tableColumn id="5550" xr3:uid="{5CFB0897-218F-4B77-A24E-03780BA48617}" name="Column5531"/>
    <tableColumn id="5551" xr3:uid="{937CD732-3617-450B-8755-ADC56C2D2465}" name="Column5532"/>
    <tableColumn id="5552" xr3:uid="{73A22658-1F96-40BF-BD86-5540B1606DFE}" name="Column5533"/>
    <tableColumn id="5553" xr3:uid="{A718DF55-159A-4172-9EEF-C0D354C29361}" name="Column5534"/>
    <tableColumn id="5554" xr3:uid="{67DB3B89-5FA0-4DE3-9968-BE02D3DAD337}" name="Column5535"/>
    <tableColumn id="5555" xr3:uid="{A4B02EFF-0BD2-4159-B3E3-1C424B22E57C}" name="Column5536"/>
    <tableColumn id="5556" xr3:uid="{FC4BDF10-4DD9-4850-B90A-771A475C767A}" name="Column5537"/>
    <tableColumn id="5557" xr3:uid="{DE2746C1-75A8-4C6C-BE95-49F5D6DB8CB6}" name="Column5538"/>
    <tableColumn id="5558" xr3:uid="{B38300AC-DC24-4136-854D-9331CE364E18}" name="Column5539"/>
    <tableColumn id="5559" xr3:uid="{1A89CD60-22EB-4D07-91D5-103DDF84FF5C}" name="Column5540"/>
    <tableColumn id="5560" xr3:uid="{B5BCD65B-B237-499D-BF0C-F4138A364C37}" name="Column5541"/>
    <tableColumn id="5561" xr3:uid="{5DBA3D0B-65BE-4DD4-9121-ADC77A9818A0}" name="Column5542"/>
    <tableColumn id="5562" xr3:uid="{9E30984B-91BE-49D2-9A2F-FA8FBA99E5DE}" name="Column5543"/>
    <tableColumn id="5563" xr3:uid="{008E8DBE-D6C3-4E0A-ABAE-4F11059F90C1}" name="Column5544"/>
    <tableColumn id="5564" xr3:uid="{2DBE284A-118D-4EA6-B9EA-AAC69F369F0D}" name="Column5545"/>
    <tableColumn id="5565" xr3:uid="{DB74EBC8-4657-459C-87C5-88A1C72DA1C2}" name="Column5546"/>
    <tableColumn id="5566" xr3:uid="{4EE564B9-7903-41FF-920C-D1DDD36655A2}" name="Column5547"/>
    <tableColumn id="5567" xr3:uid="{FC4D26D0-C509-42B9-BE84-59A61CA84EB8}" name="Column5548"/>
    <tableColumn id="5568" xr3:uid="{2926B1AF-E65F-4E3A-8B20-A608B11A8259}" name="Column5549"/>
    <tableColumn id="5569" xr3:uid="{6471F5AD-3869-4A74-B86B-5C9C43CD1B9B}" name="Column5550"/>
    <tableColumn id="5570" xr3:uid="{C4FDD0FA-A97E-4629-AA10-713414BCD48F}" name="Column5551"/>
    <tableColumn id="5571" xr3:uid="{D8009FBC-C30F-4703-88CC-05723872A22B}" name="Column5552"/>
    <tableColumn id="5572" xr3:uid="{2C40C467-1FC1-4481-A7BD-21793E3625DC}" name="Column5553"/>
    <tableColumn id="5573" xr3:uid="{408308DE-01C7-47AA-9A7F-C1ADBDB4CC1B}" name="Column5554"/>
    <tableColumn id="5574" xr3:uid="{3A24A580-25DF-4263-BF9E-06F88EBFFDFD}" name="Column5555"/>
    <tableColumn id="5575" xr3:uid="{4948F69A-1227-4395-B202-CD6588BB8939}" name="Column5556"/>
    <tableColumn id="5576" xr3:uid="{7B03DC73-288A-4545-AB32-F4EA07F5CE6E}" name="Column5557"/>
    <tableColumn id="5577" xr3:uid="{B90EAC30-7B92-4458-BF0B-4E2083247417}" name="Column5558"/>
    <tableColumn id="5578" xr3:uid="{A1B1C07A-7C22-4499-ADDD-E72D88B767F0}" name="Column5559"/>
    <tableColumn id="5579" xr3:uid="{4777C554-D293-47E6-9B28-6B5620AFA0C3}" name="Column5560"/>
    <tableColumn id="5580" xr3:uid="{379E1A95-444E-4DD1-BD41-0616D92802B0}" name="Column5561"/>
    <tableColumn id="5581" xr3:uid="{8AE24CC6-4488-47B9-B496-BB298AE78F6C}" name="Column5562"/>
    <tableColumn id="5582" xr3:uid="{D7AE47B4-4B88-42E0-8BA2-CFE61CB1E109}" name="Column5563"/>
    <tableColumn id="5583" xr3:uid="{137C12E6-8114-4199-BB57-F4AFE76133CA}" name="Column5564"/>
    <tableColumn id="5584" xr3:uid="{8FB5A881-42EE-455C-A1AC-2F5092E406A1}" name="Column5565"/>
    <tableColumn id="5585" xr3:uid="{007F3158-5F71-46C0-B587-BDDE67B3F00E}" name="Column5566"/>
    <tableColumn id="5586" xr3:uid="{F03BD2E7-66D5-4528-8F9D-69401F907BB7}" name="Column5567"/>
    <tableColumn id="5587" xr3:uid="{2E766AB5-0629-4D75-9F14-65CD1337DDA5}" name="Column5568"/>
    <tableColumn id="5588" xr3:uid="{BFA00E97-C13B-4475-A104-B9633480A586}" name="Column5569"/>
    <tableColumn id="5589" xr3:uid="{2A69B9E4-DBD8-4AAD-A4DA-D87CD6EEC7A7}" name="Column5570"/>
    <tableColumn id="5590" xr3:uid="{346C1A7F-CEB4-4066-B6D7-00A80566A2E7}" name="Column5571"/>
    <tableColumn id="5591" xr3:uid="{0C382F5E-D4DF-4E52-8F5C-18DBE2868565}" name="Column5572"/>
    <tableColumn id="5592" xr3:uid="{E5944945-AFF9-4D89-8F59-E4A53227AE81}" name="Column5573"/>
    <tableColumn id="5593" xr3:uid="{87311624-1B49-491A-A5B1-58BE37BF11EA}" name="Column5574"/>
    <tableColumn id="5594" xr3:uid="{BE00A734-AA81-41CB-B087-1C689422F479}" name="Column5575"/>
    <tableColumn id="5595" xr3:uid="{A743DC45-3664-43FD-9358-483582FFD4B4}" name="Column5576"/>
    <tableColumn id="5596" xr3:uid="{AB9BA79B-34C6-4A8C-B918-D11BDEE293BE}" name="Column5577"/>
    <tableColumn id="5597" xr3:uid="{181A3359-2393-4FB0-B94E-58955B1575A3}" name="Column5578"/>
    <tableColumn id="5598" xr3:uid="{1E1DE149-FBDA-4F7A-9280-B6C4441B2593}" name="Column5579"/>
    <tableColumn id="5599" xr3:uid="{41111F3F-E143-4F15-81B9-64400D1203D3}" name="Column5580"/>
    <tableColumn id="5600" xr3:uid="{90F20A7B-C37F-4CBC-9303-3982531BBC41}" name="Column5581"/>
    <tableColumn id="5601" xr3:uid="{96AAB38C-B3B1-4BCC-9A43-10AEF5C819AA}" name="Column5582"/>
    <tableColumn id="5602" xr3:uid="{F45D3F3A-E887-4B48-BED5-CBA9A9FF310C}" name="Column5583"/>
    <tableColumn id="5603" xr3:uid="{50CFD6C4-F926-4626-B8DB-F081E19E3ED8}" name="Column5584"/>
    <tableColumn id="5604" xr3:uid="{23BB8C40-0D4F-4C33-8A58-DE73D0D5B950}" name="Column5585"/>
    <tableColumn id="5605" xr3:uid="{4E508AB5-8A16-454B-8FE5-5A4C4CCA457E}" name="Column5586"/>
    <tableColumn id="5606" xr3:uid="{0C2935DE-53A6-455C-9FFA-2D81707EE9A6}" name="Column5587"/>
    <tableColumn id="5607" xr3:uid="{BB8756F2-0D3A-4922-8C65-4780435BB240}" name="Column5588"/>
    <tableColumn id="5608" xr3:uid="{0FDAF921-47BC-4463-A09A-1B5DD0664021}" name="Column5589"/>
    <tableColumn id="5609" xr3:uid="{AAD5E9E1-15D0-4152-BD44-81F566383B70}" name="Column5590"/>
    <tableColumn id="5610" xr3:uid="{D7F3ACCA-1F28-4618-961B-8B7B9BD58863}" name="Column5591"/>
    <tableColumn id="5611" xr3:uid="{60BF3F6C-B6A2-4457-AC46-D42B028A6A13}" name="Column5592"/>
    <tableColumn id="5612" xr3:uid="{0327A497-5006-4103-AB07-1803E6B92F7D}" name="Column5593"/>
    <tableColumn id="5613" xr3:uid="{0A63556B-F2FD-405D-88BF-1AB721F21A49}" name="Column5594"/>
    <tableColumn id="5614" xr3:uid="{08DFE074-243E-4350-B62B-DF77A3B63BF2}" name="Column5595"/>
    <tableColumn id="5615" xr3:uid="{4572559A-A1C2-46FB-B2B5-B624273A8DA8}" name="Column5596"/>
    <tableColumn id="5616" xr3:uid="{24A4D3E2-B1C3-4517-B4C2-BC003287FEDA}" name="Column5597"/>
    <tableColumn id="5617" xr3:uid="{5880A977-5DCC-4967-AA1E-3B1F1CC35BD5}" name="Column5598"/>
    <tableColumn id="5618" xr3:uid="{9CCC250B-92E8-45A2-A299-2828EC358FD3}" name="Column5599"/>
    <tableColumn id="5619" xr3:uid="{48C20554-E7CB-4C9C-A030-61416F52EC36}" name="Column5600"/>
    <tableColumn id="5620" xr3:uid="{32D13336-968B-445D-8ABB-57B7BCD94C76}" name="Column5601"/>
    <tableColumn id="5621" xr3:uid="{71FA4643-6AF5-43A9-871D-BBB2544DFD0F}" name="Column5602"/>
    <tableColumn id="5622" xr3:uid="{3720DADA-2E92-4127-9973-CE8C0568ADE6}" name="Column5603"/>
    <tableColumn id="5623" xr3:uid="{ECFF07E0-50E2-40C3-817D-886A97D85818}" name="Column5604"/>
    <tableColumn id="5624" xr3:uid="{6068063B-E854-4D68-B60E-CA68B442F959}" name="Column5605"/>
    <tableColumn id="5625" xr3:uid="{74E32313-CA3D-4B07-A393-1A3BDD0731FB}" name="Column5606"/>
    <tableColumn id="5626" xr3:uid="{87348E89-1DA7-4584-BFEB-1369C4BFFA4A}" name="Column5607"/>
    <tableColumn id="5627" xr3:uid="{9A8AF0D5-E44F-4231-93AD-00223FB58398}" name="Column5608"/>
    <tableColumn id="5628" xr3:uid="{30D1C5C4-97C4-4970-9995-91591D05BE83}" name="Column5609"/>
    <tableColumn id="5629" xr3:uid="{BE8FE79E-4F8D-4F6F-94E5-0A470E70A785}" name="Column5610"/>
    <tableColumn id="5630" xr3:uid="{5BDC0555-8614-4ACC-85C5-6B4E8D39F3D3}" name="Column5611"/>
    <tableColumn id="5631" xr3:uid="{6021AC07-5681-465D-9E92-5FF641126DEF}" name="Column5612"/>
    <tableColumn id="5632" xr3:uid="{E1D4FCDD-CADF-446F-B020-7F1F086E474F}" name="Column5613"/>
    <tableColumn id="5633" xr3:uid="{2642358A-3508-411D-8895-65CE9DD7A26B}" name="Column5614"/>
    <tableColumn id="5634" xr3:uid="{BFABBA32-1DF1-4BF0-A680-8D1BC58F33C8}" name="Column5615"/>
    <tableColumn id="5635" xr3:uid="{A7886A3D-FC57-48B2-AE9F-C4E8396E51F1}" name="Column5616"/>
    <tableColumn id="5636" xr3:uid="{154A4C5A-2A75-42B2-B264-936DF5F3E87C}" name="Column5617"/>
    <tableColumn id="5637" xr3:uid="{9036EDC3-C106-47EE-B1E6-A95B0B4E8143}" name="Column5618"/>
    <tableColumn id="5638" xr3:uid="{2DAF02F0-DA02-428A-980E-58B7CFB48964}" name="Column5619"/>
    <tableColumn id="5639" xr3:uid="{797678F0-F26B-42A1-AEAB-93F79E96B622}" name="Column5620"/>
    <tableColumn id="5640" xr3:uid="{C7E01963-AD84-46DA-9EDF-9249BBD55F33}" name="Column5621"/>
    <tableColumn id="5641" xr3:uid="{DD146FC4-43AE-415D-8936-44857901370E}" name="Column5622"/>
    <tableColumn id="5642" xr3:uid="{876618E6-2650-4138-AB45-E7A046CAEF6C}" name="Column5623"/>
    <tableColumn id="5643" xr3:uid="{A0911305-07FE-4A52-A515-70363CC84BAE}" name="Column5624"/>
    <tableColumn id="5644" xr3:uid="{30E1718E-C063-4711-B33D-AFA7635C55B3}" name="Column5625"/>
    <tableColumn id="5645" xr3:uid="{B057213B-D897-4267-BBF3-C47584049F49}" name="Column5626"/>
    <tableColumn id="5646" xr3:uid="{FC2BB829-D92B-49C1-B39E-EF1E2E4D5BFD}" name="Column5627"/>
    <tableColumn id="5647" xr3:uid="{2E3383E4-3850-48DB-A2D3-184F95B2CADD}" name="Column5628"/>
    <tableColumn id="5648" xr3:uid="{7C356209-D6EF-4DA7-AED3-D6A4CD397EAA}" name="Column5629"/>
    <tableColumn id="5649" xr3:uid="{B5BA9CC6-DA77-4688-ADD4-282754600699}" name="Column5630"/>
    <tableColumn id="5650" xr3:uid="{FF7A529B-A07A-4EE3-A28E-9258B0B19AA1}" name="Column5631"/>
    <tableColumn id="5651" xr3:uid="{E4103183-DD43-4FD6-8264-8BFDA767C2FA}" name="Column5632"/>
    <tableColumn id="5652" xr3:uid="{584A0C1B-E97B-455D-B7C4-57EAEF4D339A}" name="Column5633"/>
    <tableColumn id="5653" xr3:uid="{A4D7CCB5-EDA4-4A30-9168-329039BFB553}" name="Column5634"/>
    <tableColumn id="5654" xr3:uid="{2C1763F4-4A51-47EA-A88B-99397C179EB6}" name="Column5635"/>
    <tableColumn id="5655" xr3:uid="{4EE8CF88-5A54-417B-803B-C74A23A92F4C}" name="Column5636"/>
    <tableColumn id="5656" xr3:uid="{B4E6D8B2-E333-4D84-B99B-C3D6AAE9C77A}" name="Column5637"/>
    <tableColumn id="5657" xr3:uid="{DD7D7894-D1F6-40FC-8BBC-7ECCECF3CEBE}" name="Column5638"/>
    <tableColumn id="5658" xr3:uid="{E8800D2B-D170-48FA-9084-A2B3105485D9}" name="Column5639"/>
    <tableColumn id="5659" xr3:uid="{EDD22895-A464-448D-995E-AD0FDEFC303C}" name="Column5640"/>
    <tableColumn id="5660" xr3:uid="{3D2AAE4C-7FDC-4520-863D-6255B2B9D43F}" name="Column5641"/>
    <tableColumn id="5661" xr3:uid="{61BEDE7E-1F93-49B4-BC3A-59D0DA436302}" name="Column5642"/>
    <tableColumn id="5662" xr3:uid="{ECC75B06-CD5A-4FBD-896C-175907610737}" name="Column5643"/>
    <tableColumn id="5663" xr3:uid="{C779E69A-A167-43C6-8ED4-79247E37F55E}" name="Column5644"/>
    <tableColumn id="5664" xr3:uid="{C29ED56D-79B8-4860-BC80-F4C5D3A17D2E}" name="Column5645"/>
    <tableColumn id="5665" xr3:uid="{2E068AC2-B2E8-4031-864A-9D369BD4D2C1}" name="Column5646"/>
    <tableColumn id="5666" xr3:uid="{D183129D-16F3-41B7-9178-57B50D692A57}" name="Column5647"/>
    <tableColumn id="5667" xr3:uid="{B08A9343-D268-415B-832B-EBFD9F26506F}" name="Column5648"/>
    <tableColumn id="5668" xr3:uid="{76588BB7-3518-493B-AAF4-42EA05F56813}" name="Column5649"/>
    <tableColumn id="5669" xr3:uid="{2B93B03E-1FD0-4E18-953C-477D7364E325}" name="Column5650"/>
    <tableColumn id="5670" xr3:uid="{DC0DCFB9-54B6-4BE2-A07C-8E9251BCA19E}" name="Column5651"/>
    <tableColumn id="5671" xr3:uid="{E7DF2FC8-AB55-4508-88B9-18E232F9A6D0}" name="Column5652"/>
    <tableColumn id="5672" xr3:uid="{E30D5440-5BA4-417B-81D5-BDEE14E21A17}" name="Column5653"/>
    <tableColumn id="5673" xr3:uid="{45E3CFDA-6EFD-4CCF-9891-A81D94AAC399}" name="Column5654"/>
    <tableColumn id="5674" xr3:uid="{A9A77C21-688A-449E-9AE8-624FDD693A16}" name="Column5655"/>
    <tableColumn id="5675" xr3:uid="{CD0EF7CB-4EC4-4561-97EA-962A4779BE8C}" name="Column5656"/>
    <tableColumn id="5676" xr3:uid="{303B629D-089C-4F40-8044-A329527387B6}" name="Column5657"/>
    <tableColumn id="5677" xr3:uid="{63C38125-710B-4311-98B7-60D5EBB6F92B}" name="Column5658"/>
    <tableColumn id="5678" xr3:uid="{1A6F9849-0B8B-4680-9FA3-AB1D44A49826}" name="Column5659"/>
    <tableColumn id="5679" xr3:uid="{97FA5E5A-2C50-4587-AB65-6003017F6A71}" name="Column5660"/>
    <tableColumn id="5680" xr3:uid="{88C6D89B-49A0-42F3-AA6B-245D399172EE}" name="Column5661"/>
    <tableColumn id="5681" xr3:uid="{79F7DAAF-9C95-44EF-95F9-C65B3183F948}" name="Column5662"/>
    <tableColumn id="5682" xr3:uid="{47C3458C-9E1C-4899-B3A8-63F2B6330D40}" name="Column5663"/>
    <tableColumn id="5683" xr3:uid="{FC2A4285-9AEC-424C-A768-E62F8B1D01A3}" name="Column5664"/>
    <tableColumn id="5684" xr3:uid="{6549EAAA-97C8-4DC4-9700-1CF4AD07A7BD}" name="Column5665"/>
    <tableColumn id="5685" xr3:uid="{696B1D59-4B05-4F6C-BA44-1EB6A41FCC3A}" name="Column5666"/>
    <tableColumn id="5686" xr3:uid="{BC236123-FC42-41F7-9FA6-373639C97EAC}" name="Column5667"/>
    <tableColumn id="5687" xr3:uid="{0E293559-1157-4238-B2EE-446FF4144347}" name="Column5668"/>
    <tableColumn id="5688" xr3:uid="{0642192D-534A-4EDA-8311-CCEFDE64AFDC}" name="Column5669"/>
    <tableColumn id="5689" xr3:uid="{DDE90D46-928B-4BC2-A531-AD3B830042ED}" name="Column5670"/>
    <tableColumn id="5690" xr3:uid="{0C570637-33FB-4DE4-A5A9-8713D7E7A386}" name="Column5671"/>
    <tableColumn id="5691" xr3:uid="{9246A402-C790-484D-976E-55AD90FDA4E7}" name="Column5672"/>
    <tableColumn id="5692" xr3:uid="{81620172-1509-44EA-8B9A-AA3B9045B044}" name="Column5673"/>
    <tableColumn id="5693" xr3:uid="{0ED19C8C-705E-41B4-88E1-1F2DDD55B9EA}" name="Column5674"/>
    <tableColumn id="5694" xr3:uid="{5EC42477-8389-485A-A73E-AEDD53A132AE}" name="Column5675"/>
    <tableColumn id="5695" xr3:uid="{47DC7637-9300-4086-A61D-C6FCA8CE1E21}" name="Column5676"/>
    <tableColumn id="5696" xr3:uid="{B65DFBC0-5256-4A3C-B588-2BE6BB69B07F}" name="Column5677"/>
    <tableColumn id="5697" xr3:uid="{D5414736-EA99-4C85-93B1-31F46A6718ED}" name="Column5678"/>
    <tableColumn id="5698" xr3:uid="{FAC28987-2A58-4087-872F-48D753E2286C}" name="Column5679"/>
    <tableColumn id="5699" xr3:uid="{35C0CAA0-6644-44C7-98D9-D6B19361B1AD}" name="Column5680"/>
    <tableColumn id="5700" xr3:uid="{41F26449-3446-4742-BB7C-B8DE5812CBED}" name="Column5681"/>
    <tableColumn id="5701" xr3:uid="{B0DF846D-9738-4E4C-BF54-6983F998D84F}" name="Column5682"/>
    <tableColumn id="5702" xr3:uid="{FFF47995-4EFD-47BC-9861-5F8363A786A9}" name="Column5683"/>
    <tableColumn id="5703" xr3:uid="{2996A258-4781-40EE-AA51-D1100DDB3A28}" name="Column5684"/>
    <tableColumn id="5704" xr3:uid="{2D3FE8DF-C3BF-475A-818B-6D2C5D39EBE9}" name="Column5685"/>
    <tableColumn id="5705" xr3:uid="{D3385382-D70B-4432-A6D5-04326D097C07}" name="Column5686"/>
    <tableColumn id="5706" xr3:uid="{D4D43494-5F4B-438A-8AEC-46143ABBD76A}" name="Column5687"/>
    <tableColumn id="5707" xr3:uid="{B0A99C1F-660D-4384-A069-F0FBF126AFA3}" name="Column5688"/>
    <tableColumn id="5708" xr3:uid="{5C89DEB8-6E84-4C6F-BBD3-72A99DBD0DCB}" name="Column5689"/>
    <tableColumn id="5709" xr3:uid="{4DB9D027-A849-4636-AE8E-457BD06BCCC7}" name="Column5690"/>
    <tableColumn id="5710" xr3:uid="{8FC29378-2742-4584-B6B7-6BE858EC0616}" name="Column5691"/>
    <tableColumn id="5711" xr3:uid="{0F71A17D-F43E-4CC4-B812-591A608FFFC0}" name="Column5692"/>
    <tableColumn id="5712" xr3:uid="{12ADB622-57A8-496D-A4AD-E032D2887560}" name="Column5693"/>
    <tableColumn id="5713" xr3:uid="{6208277E-56D1-45FB-9178-A3C0C9282124}" name="Column5694"/>
    <tableColumn id="5714" xr3:uid="{7220BB77-1F81-4026-AA22-0F22523C0E16}" name="Column5695"/>
    <tableColumn id="5715" xr3:uid="{8B45CA83-ADC5-4494-A638-67AF5218C7DF}" name="Column5696"/>
    <tableColumn id="5716" xr3:uid="{5DED2033-7B5C-4B29-A444-7666EFE94D3D}" name="Column5697"/>
    <tableColumn id="5717" xr3:uid="{12A3F8C6-BDD0-4904-BC83-77A06E2C78D3}" name="Column5698"/>
    <tableColumn id="5718" xr3:uid="{084883FB-89F8-4372-9790-5D3DA322F065}" name="Column5699"/>
    <tableColumn id="5719" xr3:uid="{0DA46F36-1401-4B02-83B7-1D22F02E8A90}" name="Column5700"/>
    <tableColumn id="5720" xr3:uid="{E38125AF-C209-4565-BB7B-B0CD3708BA72}" name="Column5701"/>
    <tableColumn id="5721" xr3:uid="{AE2A9E82-69DD-45E8-B5D3-6C5AA1B7FDFB}" name="Column5702"/>
    <tableColumn id="5722" xr3:uid="{4A667F11-7497-4327-9B00-1AC98B235572}" name="Column5703"/>
    <tableColumn id="5723" xr3:uid="{14C29299-166D-497B-A98B-01D2925CF5B0}" name="Column5704"/>
    <tableColumn id="5724" xr3:uid="{BF8B8032-1CE5-457B-9630-5265900A59C0}" name="Column5705"/>
    <tableColumn id="5725" xr3:uid="{AEDA5465-58FB-4B7B-91C2-73E0D8A49F0D}" name="Column5706"/>
    <tableColumn id="5726" xr3:uid="{3B4214A8-ACCA-491D-87F9-362F0B866428}" name="Column5707"/>
    <tableColumn id="5727" xr3:uid="{C5B8A9CD-808B-4058-B003-2E55CB3E911E}" name="Column5708"/>
    <tableColumn id="5728" xr3:uid="{BA611034-3921-447D-A95F-E1E135B6F49E}" name="Column5709"/>
    <tableColumn id="5729" xr3:uid="{A69A4767-A064-451D-BB6D-0E3C39C73B46}" name="Column5710"/>
    <tableColumn id="5730" xr3:uid="{31F7C3EA-A182-46D2-8BC3-5D149310C509}" name="Column5711"/>
    <tableColumn id="5731" xr3:uid="{AE3B48F3-C6AB-4574-A14D-FE08522963F3}" name="Column5712"/>
    <tableColumn id="5732" xr3:uid="{88C81D3A-954A-4539-909C-FE6069C3F743}" name="Column5713"/>
    <tableColumn id="5733" xr3:uid="{AC1BE349-3D67-44C5-BE10-74F6CEB957CF}" name="Column5714"/>
    <tableColumn id="5734" xr3:uid="{BA3B5BE3-67CA-46C4-B234-D53B54E9914E}" name="Column5715"/>
    <tableColumn id="5735" xr3:uid="{3CC35B2E-DA9D-4DA1-9516-8116CD83B5D2}" name="Column5716"/>
    <tableColumn id="5736" xr3:uid="{814EF631-FEFE-4A83-AF37-11D7B1A8709C}" name="Column5717"/>
    <tableColumn id="5737" xr3:uid="{84E5C7C0-0E02-457C-BD55-F36F31E5B34B}" name="Column5718"/>
    <tableColumn id="5738" xr3:uid="{515C5CD8-ED2F-45CF-A146-B8B614876449}" name="Column5719"/>
    <tableColumn id="5739" xr3:uid="{E248C6CB-D3DC-4AC2-9B5F-32A338A90FFD}" name="Column5720"/>
    <tableColumn id="5740" xr3:uid="{DA18B475-AD98-4DEA-9408-8F04B6A235B0}" name="Column5721"/>
    <tableColumn id="5741" xr3:uid="{EF0AA60D-0E85-489A-9EF1-0031964BF733}" name="Column5722"/>
    <tableColumn id="5742" xr3:uid="{1139F1B6-7D30-4D30-85A4-8914CE9AA026}" name="Column5723"/>
    <tableColumn id="5743" xr3:uid="{7BD4FB69-27EC-4FB8-BCCF-4D064027E44D}" name="Column5724"/>
    <tableColumn id="5744" xr3:uid="{179173A1-7B34-48E5-801F-349DDBDD9EC9}" name="Column5725"/>
    <tableColumn id="5745" xr3:uid="{67ED8FAA-1DBB-433B-A090-6DA89A3B4B15}" name="Column5726"/>
    <tableColumn id="5746" xr3:uid="{45DD03C7-4D15-48BB-8A03-5970EC8CE7B4}" name="Column5727"/>
    <tableColumn id="5747" xr3:uid="{AB6500ED-E26C-4C26-94AB-BCD037F88F74}" name="Column5728"/>
    <tableColumn id="5748" xr3:uid="{A2872206-3FB5-4945-9C14-1BEBD014FCB7}" name="Column5729"/>
    <tableColumn id="5749" xr3:uid="{046FCFA1-8452-4B39-BE2B-ABE6527CAC34}" name="Column5730"/>
    <tableColumn id="5750" xr3:uid="{DE2223D8-E06B-4C1F-8568-51B94820777D}" name="Column5731"/>
    <tableColumn id="5751" xr3:uid="{CF39F48C-B09F-4FA1-A972-3FB372FF63F5}" name="Column5732"/>
    <tableColumn id="5752" xr3:uid="{A86041A6-6D49-4E97-A058-94D33E50ABE0}" name="Column5733"/>
    <tableColumn id="5753" xr3:uid="{B69127DC-0B69-4804-9B97-4D17142D71C0}" name="Column5734"/>
    <tableColumn id="5754" xr3:uid="{F622C318-294D-4E8C-8EDC-B7C5AE668211}" name="Column5735"/>
    <tableColumn id="5755" xr3:uid="{53C02F21-74B8-49D0-9CFA-1070F23AE7BB}" name="Column5736"/>
    <tableColumn id="5756" xr3:uid="{1A26B89F-1EBD-4602-8595-566D726484D3}" name="Column5737"/>
    <tableColumn id="5757" xr3:uid="{39E47A8C-84E6-4AF3-BB49-C3C15D60CD0C}" name="Column5738"/>
    <tableColumn id="5758" xr3:uid="{F0ED19D0-A094-4155-9E84-31A3901B84FE}" name="Column5739"/>
    <tableColumn id="5759" xr3:uid="{19DE8002-1AA3-4FCE-825A-120ECAEE13C5}" name="Column5740"/>
    <tableColumn id="5760" xr3:uid="{52759CD7-82DC-411A-A225-AFA65BDA78F7}" name="Column5741"/>
    <tableColumn id="5761" xr3:uid="{3CF3297E-0E25-4F91-9992-A064F1592973}" name="Column5742"/>
    <tableColumn id="5762" xr3:uid="{626B0D7F-2BF0-4DEE-838F-74A927B83CCF}" name="Column5743"/>
    <tableColumn id="5763" xr3:uid="{2EEC1C94-D57C-4009-9EF5-826824CFDAEB}" name="Column5744"/>
    <tableColumn id="5764" xr3:uid="{7B7DDE2C-775E-42B0-90A1-79ABF0379932}" name="Column5745"/>
    <tableColumn id="5765" xr3:uid="{41910C9C-78F1-4566-8608-78FDC3E60F8C}" name="Column5746"/>
    <tableColumn id="5766" xr3:uid="{8D42B244-A0DD-42B1-84C9-338834CDD59F}" name="Column5747"/>
    <tableColumn id="5767" xr3:uid="{AF78D821-55BD-486B-9258-B2E647765E8F}" name="Column5748"/>
    <tableColumn id="5768" xr3:uid="{5E11CDD5-E92F-435C-827A-6D1AF7C91FED}" name="Column5749"/>
    <tableColumn id="5769" xr3:uid="{766975E2-2710-457E-97E1-4B0D193CFB57}" name="Column5750"/>
    <tableColumn id="5770" xr3:uid="{952E4E08-8CDD-4C15-A304-304EEED850C2}" name="Column5751"/>
    <tableColumn id="5771" xr3:uid="{484818A4-F77B-450F-8FC3-73332F011137}" name="Column5752"/>
    <tableColumn id="5772" xr3:uid="{B06836D7-19B7-4485-AFE2-04E2C0D88130}" name="Column5753"/>
    <tableColumn id="5773" xr3:uid="{AE5A5BE0-D020-48CF-AC0A-052F13ADCD83}" name="Column5754"/>
    <tableColumn id="5774" xr3:uid="{B2094AA0-6C6F-4201-89E0-32DA9DB17035}" name="Column5755"/>
    <tableColumn id="5775" xr3:uid="{37F914C5-785E-44A9-9630-6AD92D88C83D}" name="Column5756"/>
    <tableColumn id="5776" xr3:uid="{2EF80CF4-F28C-475C-9489-0105A350B8F5}" name="Column5757"/>
    <tableColumn id="5777" xr3:uid="{C6B20283-25EF-461E-A577-08DFF017E1E9}" name="Column5758"/>
    <tableColumn id="5778" xr3:uid="{C146C221-27C2-42F1-982B-3ECD4B12911F}" name="Column5759"/>
    <tableColumn id="5779" xr3:uid="{5BED7633-9B44-4731-BFCC-BE7E740E49D4}" name="Column5760"/>
    <tableColumn id="5780" xr3:uid="{8C225D6C-6025-473C-B4FC-0968C786BBEF}" name="Column5761"/>
    <tableColumn id="5781" xr3:uid="{346D7D01-F016-49CC-BE49-A5308995BF20}" name="Column5762"/>
    <tableColumn id="5782" xr3:uid="{F8E6F34A-5C98-4BE8-AE6D-FC75E41C864A}" name="Column5763"/>
    <tableColumn id="5783" xr3:uid="{7F8E2191-5DBE-4A4D-B30D-CAB163117411}" name="Column5764"/>
    <tableColumn id="5784" xr3:uid="{2FDE644B-C606-469F-9F4D-2DBBC542717B}" name="Column5765"/>
    <tableColumn id="5785" xr3:uid="{B5AF4695-E82C-495A-BD6D-6E80C38E53F0}" name="Column5766"/>
    <tableColumn id="5786" xr3:uid="{8A667109-E085-4BE0-882B-F5AABE95CCF9}" name="Column5767"/>
    <tableColumn id="5787" xr3:uid="{D78F2B6D-DDA3-4423-8FEE-E9CEF02286D9}" name="Column5768"/>
    <tableColumn id="5788" xr3:uid="{4CF1D5BC-B6AB-491E-8D59-7F836D5BD499}" name="Column5769"/>
    <tableColumn id="5789" xr3:uid="{92BB97CC-1566-4E86-A605-59130BC0841E}" name="Column5770"/>
    <tableColumn id="5790" xr3:uid="{CA7BEAD4-1206-4E08-ACE2-353159C09311}" name="Column5771"/>
    <tableColumn id="5791" xr3:uid="{DE51B5D4-855A-4EEE-8C79-17C6B52BED07}" name="Column5772"/>
    <tableColumn id="5792" xr3:uid="{68EBE272-9034-4EBB-B81E-D9AC9735D1FE}" name="Column5773"/>
    <tableColumn id="5793" xr3:uid="{64E4BFCD-605B-4698-8DB0-D7ED741C6AE3}" name="Column5774"/>
    <tableColumn id="5794" xr3:uid="{21A5178E-4A35-4A5E-8F7B-723792541D68}" name="Column5775"/>
    <tableColumn id="5795" xr3:uid="{EDCAB311-468F-4C5B-93A5-DC73F98EE0E6}" name="Column5776"/>
    <tableColumn id="5796" xr3:uid="{1F74C7CF-5E9F-410B-AA36-6F34E3036D8C}" name="Column5777"/>
    <tableColumn id="5797" xr3:uid="{0724CAD6-F794-4985-A809-07DBF807553B}" name="Column5778"/>
    <tableColumn id="5798" xr3:uid="{F2FFF7C2-FA82-418B-9781-0CFC2715391D}" name="Column5779"/>
    <tableColumn id="5799" xr3:uid="{04B35722-4B7F-435A-BDFE-41CDD8447AA5}" name="Column5780"/>
    <tableColumn id="5800" xr3:uid="{BC062809-DE15-42D1-8F86-46047877F6CC}" name="Column5781"/>
    <tableColumn id="5801" xr3:uid="{6C98DA21-12EA-4211-98CB-525878A93282}" name="Column5782"/>
    <tableColumn id="5802" xr3:uid="{739B4E68-9584-424E-B1D2-BE1F6554E31C}" name="Column5783"/>
    <tableColumn id="5803" xr3:uid="{1FBFE1AE-3A8E-4100-B8D2-B89FA67980C5}" name="Column5784"/>
    <tableColumn id="5804" xr3:uid="{6BFD2252-D6D3-4B78-8CF0-403625F98B72}" name="Column5785"/>
    <tableColumn id="5805" xr3:uid="{A94FAF6A-CE56-42CA-AD8E-8DACF387B5B6}" name="Column5786"/>
    <tableColumn id="5806" xr3:uid="{4F185536-5CFD-4C58-BAA5-50F8D85E8BC9}" name="Column5787"/>
    <tableColumn id="5807" xr3:uid="{77A3DCF3-BDC0-4C45-BA39-ED39F08FD333}" name="Column5788"/>
    <tableColumn id="5808" xr3:uid="{DA287B71-D569-4B8B-82B7-B86178E075E1}" name="Column5789"/>
    <tableColumn id="5809" xr3:uid="{836013A1-00B0-44D8-9706-2F42B45B3B60}" name="Column5790"/>
    <tableColumn id="5810" xr3:uid="{6F9AC1A7-2219-4E30-9EEC-BBFEE9AA890B}" name="Column5791"/>
    <tableColumn id="5811" xr3:uid="{6D183147-180C-4434-BEF6-D6ABA5486836}" name="Column5792"/>
    <tableColumn id="5812" xr3:uid="{E9EBA686-D01E-479E-89F1-D405601CEA8D}" name="Column5793"/>
    <tableColumn id="5813" xr3:uid="{0B826973-C00C-4E9F-A577-EC752EA6081C}" name="Column5794"/>
    <tableColumn id="5814" xr3:uid="{DB1BF8B1-2FAA-47CA-83E1-78BF5FC728E2}" name="Column5795"/>
    <tableColumn id="5815" xr3:uid="{1384DACC-A797-4E9B-BB94-5FBB33743B76}" name="Column5796"/>
    <tableColumn id="5816" xr3:uid="{76EA9ABF-9095-48FA-92B8-7B2DAA35B1F5}" name="Column5797"/>
    <tableColumn id="5817" xr3:uid="{83E1A0D6-BB3E-4907-8BD4-B956355E273F}" name="Column5798"/>
    <tableColumn id="5818" xr3:uid="{1D20631D-EE5B-4329-91EA-4CCE24A514B7}" name="Column5799"/>
    <tableColumn id="5819" xr3:uid="{FE68FD9B-0B8C-43C8-B840-4B12315117E8}" name="Column5800"/>
    <tableColumn id="5820" xr3:uid="{968FA750-56A4-4AD6-A2E8-BA4C3799BCE4}" name="Column5801"/>
    <tableColumn id="5821" xr3:uid="{158A73DB-3276-4E84-8ACF-DE42ACA4228E}" name="Column5802"/>
    <tableColumn id="5822" xr3:uid="{5FD43E6D-F64C-4ABA-83E0-2B37561CA4B9}" name="Column5803"/>
    <tableColumn id="5823" xr3:uid="{E743677C-35E9-422A-9E00-883AF3BBF7DD}" name="Column5804"/>
    <tableColumn id="5824" xr3:uid="{6C4B465B-5BA9-4F01-9D00-DC21669E449D}" name="Column5805"/>
    <tableColumn id="5825" xr3:uid="{04421E66-312D-4287-BD6A-05B6910BDAF2}" name="Column5806"/>
    <tableColumn id="5826" xr3:uid="{5460349E-A3D5-4111-80FF-F4DF4D93EEF0}" name="Column5807"/>
    <tableColumn id="5827" xr3:uid="{68273B78-968F-4001-AF74-B3C7CADA7F4C}" name="Column5808"/>
    <tableColumn id="5828" xr3:uid="{07630B35-FB45-4004-B5BA-E24B73E0750B}" name="Column5809"/>
    <tableColumn id="5829" xr3:uid="{41FAC13C-FB47-4A03-85D2-ED5CA3ED55AE}" name="Column5810"/>
    <tableColumn id="5830" xr3:uid="{CB1F7226-F20F-41F6-A204-4310AC81D008}" name="Column5811"/>
    <tableColumn id="5831" xr3:uid="{EACA633C-2A89-4B28-A001-51F1E1DC7F36}" name="Column5812"/>
    <tableColumn id="5832" xr3:uid="{DB380C35-B659-4F8F-8632-32AEC9E7FD0D}" name="Column5813"/>
    <tableColumn id="5833" xr3:uid="{ED4CDBFE-366D-4EEF-8220-20C4C734B89E}" name="Column5814"/>
    <tableColumn id="5834" xr3:uid="{65360670-2EB2-4B1B-A7EC-B5F871579B8D}" name="Column5815"/>
    <tableColumn id="5835" xr3:uid="{CDC5295A-2C2E-44DA-87BA-E1F8575AFD04}" name="Column5816"/>
    <tableColumn id="5836" xr3:uid="{B6DFAD75-6333-4CE0-B29E-3BC73C46281F}" name="Column5817"/>
    <tableColumn id="5837" xr3:uid="{322A1466-B0C1-44C9-9FA3-333F9DD650AB}" name="Column5818"/>
    <tableColumn id="5838" xr3:uid="{36D3CE0A-D04A-4BF4-8537-E13AD47D0C8B}" name="Column5819"/>
    <tableColumn id="5839" xr3:uid="{606D9A6B-7C75-4A37-B5D1-37DD6B651A4D}" name="Column5820"/>
    <tableColumn id="5840" xr3:uid="{582F1817-7D59-4AF7-9676-599D4A69535F}" name="Column5821"/>
    <tableColumn id="5841" xr3:uid="{60CD108C-3542-479C-8810-706514EE97EB}" name="Column5822"/>
    <tableColumn id="5842" xr3:uid="{02D31454-B47D-432A-99D2-483EFBC3425A}" name="Column5823"/>
    <tableColumn id="5843" xr3:uid="{0D283A32-CB56-4E9C-8861-1C3100D7BFEF}" name="Column5824"/>
    <tableColumn id="5844" xr3:uid="{A2292BF9-0234-47D1-A6D1-89BA2FB924E1}" name="Column5825"/>
    <tableColumn id="5845" xr3:uid="{8679B945-511B-4F95-BB36-B0C324F89D3B}" name="Column5826"/>
    <tableColumn id="5846" xr3:uid="{86C0FEB3-36B7-4C1E-946E-4FAD5432D80F}" name="Column5827"/>
    <tableColumn id="5847" xr3:uid="{103F1A23-EB67-4AB6-B20A-B016C1E842D8}" name="Column5828"/>
    <tableColumn id="5848" xr3:uid="{9C196BBC-C276-4E61-AA91-9467DFE24ADB}" name="Column5829"/>
    <tableColumn id="5849" xr3:uid="{DD025BC0-E5F4-4714-94BF-8CBE1C52400D}" name="Column5830"/>
    <tableColumn id="5850" xr3:uid="{48BDB1C2-2B5D-4A21-AEE3-BF4EC8B50FCE}" name="Column5831"/>
    <tableColumn id="5851" xr3:uid="{CED2D5D3-1BE1-4BB5-8D37-C081B42697A2}" name="Column5832"/>
    <tableColumn id="5852" xr3:uid="{B70FA838-B5A6-4048-8D6A-525A4A104843}" name="Column5833"/>
    <tableColumn id="5853" xr3:uid="{169EAECB-04CD-4944-A649-9D876692260B}" name="Column5834"/>
    <tableColumn id="5854" xr3:uid="{5EFA198F-349A-492E-A89B-24EADD87259E}" name="Column5835"/>
    <tableColumn id="5855" xr3:uid="{615836AF-C17B-4039-8CC1-D2FE34FF40C9}" name="Column5836"/>
    <tableColumn id="5856" xr3:uid="{FE700C63-746D-450C-8D99-CF5D02D37130}" name="Column5837"/>
    <tableColumn id="5857" xr3:uid="{6E26185B-C250-4BA6-8510-99074DA5EC6F}" name="Column5838"/>
    <tableColumn id="5858" xr3:uid="{F89EC0B9-3714-4FDD-8F1A-6932B3E9698F}" name="Column5839"/>
    <tableColumn id="5859" xr3:uid="{85FEDCDA-18CE-4D21-95E6-9F283F2F8453}" name="Column5840"/>
    <tableColumn id="5860" xr3:uid="{ECA49338-AEAC-4B13-B0B3-E55D18C9E9E0}" name="Column5841"/>
    <tableColumn id="5861" xr3:uid="{0312206E-823B-493B-8D21-305E3196D2AA}" name="Column5842"/>
    <tableColumn id="5862" xr3:uid="{CC8D6835-4F32-4B7A-87CA-0D3A9C48CE97}" name="Column5843"/>
    <tableColumn id="5863" xr3:uid="{414296D4-5B17-4AB2-8986-E2B196C5463C}" name="Column5844"/>
    <tableColumn id="5864" xr3:uid="{A13C7F81-D938-453C-9ECD-46D9C9539477}" name="Column5845"/>
    <tableColumn id="5865" xr3:uid="{9CBE5243-9972-457D-B0BC-C8EAA6331E29}" name="Column5846"/>
    <tableColumn id="5866" xr3:uid="{CA15D452-987B-4DB5-A6C0-1DF97AEEACCD}" name="Column5847"/>
    <tableColumn id="5867" xr3:uid="{03B52BE5-5563-4F5E-9806-2B064BD4450C}" name="Column5848"/>
    <tableColumn id="5868" xr3:uid="{8F4F6C8A-2DC4-4D73-9C0C-382E5B01D1A6}" name="Column5849"/>
    <tableColumn id="5869" xr3:uid="{A1C27D86-D475-43FD-A90F-3638083E07ED}" name="Column5850"/>
    <tableColumn id="5870" xr3:uid="{A02AC07C-697A-41F9-9C2B-3E0FEE156D78}" name="Column5851"/>
    <tableColumn id="5871" xr3:uid="{42F55343-AFDF-42B1-92A4-8ECB44C3242B}" name="Column5852"/>
    <tableColumn id="5872" xr3:uid="{2DFA1B1D-D87E-48A5-9C8B-70F093B83AF3}" name="Column5853"/>
    <tableColumn id="5873" xr3:uid="{BCE62DD2-C1E5-44BA-961A-1E8B84C0CD39}" name="Column5854"/>
    <tableColumn id="5874" xr3:uid="{C6914774-C1FF-4DE0-9518-9B232C76A2DE}" name="Column5855"/>
    <tableColumn id="5875" xr3:uid="{31BDD4A8-EF76-46EC-96AC-CEA14A1DEFE0}" name="Column5856"/>
    <tableColumn id="5876" xr3:uid="{221D0B84-76ED-4D16-B208-6B234AECE534}" name="Column5857"/>
    <tableColumn id="5877" xr3:uid="{A639A8F1-E0F1-4B64-80C5-9E86A03182D8}" name="Column5858"/>
    <tableColumn id="5878" xr3:uid="{ACF99E41-7630-4097-BF79-93E7D480AA0D}" name="Column5859"/>
    <tableColumn id="5879" xr3:uid="{EFD74E17-ACA3-44FC-99BB-9C36F3107A21}" name="Column5860"/>
    <tableColumn id="5880" xr3:uid="{17B49A10-90E4-4B56-B815-E2DDE6B22F89}" name="Column5861"/>
    <tableColumn id="5881" xr3:uid="{34446E9B-21D6-419C-9D3F-4C96E937C03D}" name="Column5862"/>
    <tableColumn id="5882" xr3:uid="{53260F3B-0215-45E4-A49E-1AD86986A139}" name="Column5863"/>
    <tableColumn id="5883" xr3:uid="{F0B3BE49-0CC4-4654-9D19-DCF4CC361370}" name="Column5864"/>
    <tableColumn id="5884" xr3:uid="{1F258024-ABF0-479A-B36F-B0339DB42F4B}" name="Column5865"/>
    <tableColumn id="5885" xr3:uid="{D71EF036-C3A0-4F1D-A5E1-9CFEF08674AD}" name="Column5866"/>
    <tableColumn id="5886" xr3:uid="{B25B6462-FC4B-4B03-9D11-ADCD7A043517}" name="Column5867"/>
    <tableColumn id="5887" xr3:uid="{D18836FF-C273-4318-B8E4-6C9D65F2BDA0}" name="Column5868"/>
    <tableColumn id="5888" xr3:uid="{209DC9E4-9659-4F53-9241-6687FE5D4EE4}" name="Column5869"/>
    <tableColumn id="5889" xr3:uid="{6F66B4D5-A073-4C4F-A1F8-DE012FA40791}" name="Column5870"/>
    <tableColumn id="5890" xr3:uid="{CCC0A893-9F23-4EBE-B69F-1397BB31EFC9}" name="Column5871"/>
    <tableColumn id="5891" xr3:uid="{5DAF1BE4-9AA3-441C-B95D-B5590C503451}" name="Column5872"/>
    <tableColumn id="5892" xr3:uid="{0FFAC2D1-3C6F-45DA-B5F5-DEC7FD34A7D6}" name="Column5873"/>
    <tableColumn id="5893" xr3:uid="{0B08710C-5D45-4628-978B-15DD5E5FB5C3}" name="Column5874"/>
    <tableColumn id="5894" xr3:uid="{7500FBF1-682E-4D9A-A7E7-CD453519705F}" name="Column5875"/>
    <tableColumn id="5895" xr3:uid="{4C8DB06E-65F5-4F1D-B060-A0FEE0FCD8AC}" name="Column5876"/>
    <tableColumn id="5896" xr3:uid="{23499D7A-0C29-4626-90C9-174DAFC69D86}" name="Column5877"/>
    <tableColumn id="5897" xr3:uid="{29265946-D639-43CC-A899-72E5BF406055}" name="Column5878"/>
    <tableColumn id="5898" xr3:uid="{BA3793E1-261B-4EA7-8E18-CAB303F51177}" name="Column5879"/>
    <tableColumn id="5899" xr3:uid="{60C80257-5513-4A95-B239-B9B4498924B1}" name="Column5880"/>
    <tableColumn id="5900" xr3:uid="{560418B2-DC02-4387-8BF5-A693BBEEBF07}" name="Column5881"/>
    <tableColumn id="5901" xr3:uid="{26027620-4D5D-42AD-906A-01221E881FFC}" name="Column5882"/>
    <tableColumn id="5902" xr3:uid="{9497051E-3739-4BB4-8798-8B0CDE19F58E}" name="Column5883"/>
    <tableColumn id="5903" xr3:uid="{A9E9BBAE-200C-41E5-8281-4140DFA0B436}" name="Column5884"/>
    <tableColumn id="5904" xr3:uid="{96FAADF6-B332-42DB-A789-1B63E7D0E8AD}" name="Column5885"/>
    <tableColumn id="5905" xr3:uid="{FDDE09E6-62D9-44F1-B203-5ADBDBC4E960}" name="Column5886"/>
    <tableColumn id="5906" xr3:uid="{679CA774-0D2E-48D0-A704-DF39C3DEDF82}" name="Column5887"/>
    <tableColumn id="5907" xr3:uid="{F0A26516-E4C7-4FAB-8D8C-FE07F10ADB91}" name="Column5888"/>
    <tableColumn id="5908" xr3:uid="{B63A9055-9466-4011-AD06-87BC0A166D5E}" name="Column5889"/>
    <tableColumn id="5909" xr3:uid="{F8E31CFF-2702-472D-B59D-2BDC184680CD}" name="Column5890"/>
    <tableColumn id="5910" xr3:uid="{3C9C6A5B-2F2B-4206-AC36-292D17766F6C}" name="Column5891"/>
    <tableColumn id="5911" xr3:uid="{B994B672-EE64-4459-BBF6-750C88199A5F}" name="Column5892"/>
    <tableColumn id="5912" xr3:uid="{9EEA5510-6AE9-496C-BD49-A4B05B9E2FFD}" name="Column5893"/>
    <tableColumn id="5913" xr3:uid="{5E60E1DF-B0AC-4BA4-802C-11FB31B3D112}" name="Column5894"/>
    <tableColumn id="5914" xr3:uid="{C22E1656-F0A8-439E-ADC2-922C071B4582}" name="Column5895"/>
    <tableColumn id="5915" xr3:uid="{CFD985A7-FBBA-4979-98FF-9085065BA8D2}" name="Column5896"/>
    <tableColumn id="5916" xr3:uid="{B803D130-38DF-48DE-BE94-43B8E9EF5E86}" name="Column5897"/>
    <tableColumn id="5917" xr3:uid="{A06CDCC2-4F79-465D-A555-B6305DE9938A}" name="Column5898"/>
    <tableColumn id="5918" xr3:uid="{F9FD00FF-07B2-4FE1-B411-F1B9D3DE4A38}" name="Column5899"/>
    <tableColumn id="5919" xr3:uid="{08844133-95A5-4316-A558-15599DB6F6E8}" name="Column5900"/>
    <tableColumn id="5920" xr3:uid="{6A5DEAB2-6545-4F41-8F02-C3470F5233DE}" name="Column5901"/>
    <tableColumn id="5921" xr3:uid="{886E5B96-1DFA-44FC-9E6F-548D42750D0A}" name="Column5902"/>
    <tableColumn id="5922" xr3:uid="{DE3542E7-8DB6-490A-A150-0C3204878B56}" name="Column5903"/>
    <tableColumn id="5923" xr3:uid="{CDDA4EEB-50BC-4C16-8FEB-37991F7F65CD}" name="Column5904"/>
    <tableColumn id="5924" xr3:uid="{5AD36058-8B51-4AEF-B24F-AF126EB9484D}" name="Column5905"/>
    <tableColumn id="5925" xr3:uid="{EA3A022D-3AF4-4DAD-8761-B2FD55A06D77}" name="Column5906"/>
    <tableColumn id="5926" xr3:uid="{9445F5ED-E7FA-4555-A8B7-3CA072A5C91E}" name="Column5907"/>
    <tableColumn id="5927" xr3:uid="{0E92C18F-D9A7-43AC-8F6E-55F522D9775E}" name="Column5908"/>
    <tableColumn id="5928" xr3:uid="{E9102B5B-6D92-49D8-B2AE-B17ABBD67B33}" name="Column5909"/>
    <tableColumn id="5929" xr3:uid="{6F6D751F-C88C-4851-8760-18AAFA826036}" name="Column5910"/>
    <tableColumn id="5930" xr3:uid="{BBE36A52-C078-47BF-9483-A5883316A170}" name="Column5911"/>
    <tableColumn id="5931" xr3:uid="{1E24455F-1DC2-446F-AE72-4DF73C111ED8}" name="Column5912"/>
    <tableColumn id="5932" xr3:uid="{392458BA-A2CA-483C-A265-22C833F81831}" name="Column5913"/>
    <tableColumn id="5933" xr3:uid="{E85C3FC1-09C5-4C68-9CBB-F2C5809A790A}" name="Column5914"/>
    <tableColumn id="5934" xr3:uid="{FBEA8C82-7B39-45A6-9578-9343FCE1E93A}" name="Column5915"/>
    <tableColumn id="5935" xr3:uid="{D4FA2E3F-C78C-45D5-BAAF-5F3E7786C7A8}" name="Column5916"/>
    <tableColumn id="5936" xr3:uid="{F5829C84-8BC8-48E6-9316-7D288E81B4B5}" name="Column5917"/>
    <tableColumn id="5937" xr3:uid="{C77DE11C-4504-49EF-A0E7-E5114150F825}" name="Column5918"/>
    <tableColumn id="5938" xr3:uid="{15F08D32-B34C-4CFC-B8EF-8EFF38F7234D}" name="Column5919"/>
    <tableColumn id="5939" xr3:uid="{0F708EB2-FE28-454D-B8E1-62BB472375B8}" name="Column5920"/>
    <tableColumn id="5940" xr3:uid="{377DA4DF-B5C3-4BB9-BC8D-E0EA9E8FE96D}" name="Column5921"/>
    <tableColumn id="5941" xr3:uid="{834DADAF-B63B-43E3-B3AE-1AF6C68551D2}" name="Column5922"/>
    <tableColumn id="5942" xr3:uid="{410FA67D-A71D-480C-B239-3EBD6D9C2E54}" name="Column5923"/>
    <tableColumn id="5943" xr3:uid="{5CAAE9BF-2C3A-4FE3-9348-16E23F070F3C}" name="Column5924"/>
    <tableColumn id="5944" xr3:uid="{C60C6893-CDE9-42DD-A1F0-A3357C9AA6AD}" name="Column5925"/>
    <tableColumn id="5945" xr3:uid="{63BC640F-B375-46CF-82A3-CC7A784CB644}" name="Column5926"/>
    <tableColumn id="5946" xr3:uid="{461D1E93-D448-4B47-8769-29D8FD00A6B2}" name="Column5927"/>
    <tableColumn id="5947" xr3:uid="{C76E5D88-F1D6-4A1D-8E0A-7192407F6EAB}" name="Column5928"/>
    <tableColumn id="5948" xr3:uid="{7D286B47-A6A9-4D06-A09E-F10ED359146B}" name="Column5929"/>
    <tableColumn id="5949" xr3:uid="{F1F9BF22-6709-404F-971A-12630457583B}" name="Column5930"/>
    <tableColumn id="5950" xr3:uid="{6FA68199-054E-4BC4-BD93-0F7DFD024042}" name="Column5931"/>
    <tableColumn id="5951" xr3:uid="{69F3A946-B798-49B9-9D7D-02F0C745BFE9}" name="Column5932"/>
    <tableColumn id="5952" xr3:uid="{8474FF58-519B-4F78-9710-B31676FFD743}" name="Column5933"/>
    <tableColumn id="5953" xr3:uid="{459797B8-915F-4A65-AF84-A7ADFE9C0150}" name="Column5934"/>
    <tableColumn id="5954" xr3:uid="{1936DD3B-1836-4BC5-8392-2485258FE674}" name="Column5935"/>
    <tableColumn id="5955" xr3:uid="{80A22F94-CCA0-48A3-BE4E-FACE6D5441DC}" name="Column5936"/>
    <tableColumn id="5956" xr3:uid="{1CBE7374-FCF7-4AE4-B4E1-0972BA1D6B71}" name="Column5937"/>
    <tableColumn id="5957" xr3:uid="{80DF5B7A-B8C5-48BF-9A87-9B365F8E5168}" name="Column5938"/>
    <tableColumn id="5958" xr3:uid="{D06476C1-342B-49CC-AE4A-8A42A514465C}" name="Column5939"/>
    <tableColumn id="5959" xr3:uid="{8F8C0338-4198-49A0-ABD1-A7656DADD106}" name="Column5940"/>
    <tableColumn id="5960" xr3:uid="{ECC295EB-A2C3-402F-9F93-D157B1EA9912}" name="Column5941"/>
    <tableColumn id="5961" xr3:uid="{C9E83660-08CA-408C-A8FB-1B0FF1EC2A07}" name="Column5942"/>
    <tableColumn id="5962" xr3:uid="{5F9EB6DD-2953-458A-AE2B-1423A0F9E3DF}" name="Column5943"/>
    <tableColumn id="5963" xr3:uid="{140DCEFE-886E-49BD-9874-E6BFD5E79F58}" name="Column5944"/>
    <tableColumn id="5964" xr3:uid="{F6F0EF69-763F-414E-A1C5-92AD745B8125}" name="Column5945"/>
    <tableColumn id="5965" xr3:uid="{5326456C-E797-41D3-AA6C-5874BF01E4DA}" name="Column5946"/>
    <tableColumn id="5966" xr3:uid="{B80FBBEE-81C5-4414-8453-0F8F4C1D039B}" name="Column5947"/>
    <tableColumn id="5967" xr3:uid="{240AE1A1-0EAC-4436-9BBF-FF53EA6E4EE6}" name="Column5948"/>
    <tableColumn id="5968" xr3:uid="{314C5521-02D2-4C9D-8C3F-DB1BFC1BD9CB}" name="Column5949"/>
    <tableColumn id="5969" xr3:uid="{D5E7F77B-D020-4E07-BD37-1218572FA44A}" name="Column5950"/>
    <tableColumn id="5970" xr3:uid="{170A57D6-DB9F-4063-AEA1-1C6ECE40DB9F}" name="Column5951"/>
    <tableColumn id="5971" xr3:uid="{655F7951-547B-487B-9C88-67D3E0B675BC}" name="Column5952"/>
    <tableColumn id="5972" xr3:uid="{07B9F0F2-30F7-4FD8-BF62-9268944DB96D}" name="Column5953"/>
    <tableColumn id="5973" xr3:uid="{19165E03-CFF0-45B0-B239-8D78866A1A18}" name="Column5954"/>
    <tableColumn id="5974" xr3:uid="{F0F97EC5-A9B2-4CD6-98A8-7097146128AC}" name="Column5955"/>
    <tableColumn id="5975" xr3:uid="{A8A8F438-E8DC-46AB-844F-CFA63046A760}" name="Column5956"/>
    <tableColumn id="5976" xr3:uid="{4AD19BEB-976C-47A8-BFBF-44E1DD8ACAEF}" name="Column5957"/>
    <tableColumn id="5977" xr3:uid="{B95FDE69-B2B4-40C1-BD4E-120C452E5BDB}" name="Column5958"/>
    <tableColumn id="5978" xr3:uid="{BF75DBD6-8D04-4DC7-9664-D53A0B32E5B5}" name="Column5959"/>
    <tableColumn id="5979" xr3:uid="{9CC26B93-BFC1-4FAF-8314-1487BF1017CB}" name="Column5960"/>
    <tableColumn id="5980" xr3:uid="{B9251F7B-584C-4C12-A8DD-7971FFE7BA87}" name="Column5961"/>
    <tableColumn id="5981" xr3:uid="{92A65001-D113-4A08-8041-77FB084AC6B1}" name="Column5962"/>
    <tableColumn id="5982" xr3:uid="{71BC364C-3C6A-45C1-B605-9A0361EF10C4}" name="Column5963"/>
    <tableColumn id="5983" xr3:uid="{D0FCD2D0-A552-432F-B94D-F6D3BC0CC700}" name="Column5964"/>
    <tableColumn id="5984" xr3:uid="{141A7BE2-5B82-4CF4-90AB-6C581FD7D59B}" name="Column5965"/>
    <tableColumn id="5985" xr3:uid="{DC9B6AA9-037A-42D7-99E0-69F38DE07B18}" name="Column5966"/>
    <tableColumn id="5986" xr3:uid="{69B7DEC3-73D8-437B-9E4E-44F153B034E7}" name="Column5967"/>
    <tableColumn id="5987" xr3:uid="{7AF5E168-9D79-4745-BE3E-A6FA929659B7}" name="Column5968"/>
    <tableColumn id="5988" xr3:uid="{0843EDE3-59DF-478A-AED1-FBFA47D8AF6A}" name="Column5969"/>
    <tableColumn id="5989" xr3:uid="{93F80477-ABB4-4556-B948-6CE92A601EBF}" name="Column5970"/>
    <tableColumn id="5990" xr3:uid="{9AA0ED46-6ABB-4971-B274-FA0E8B3F5D97}" name="Column5971"/>
    <tableColumn id="5991" xr3:uid="{3FF941BC-3BE9-4166-AD28-834E1D86DB27}" name="Column5972"/>
    <tableColumn id="5992" xr3:uid="{8C417E7B-B43A-4C41-A3AD-ADD17A9F0961}" name="Column5973"/>
    <tableColumn id="5993" xr3:uid="{EF3DB272-1A9F-4385-B859-E09A814BFAC2}" name="Column5974"/>
    <tableColumn id="5994" xr3:uid="{2CC49829-BA97-44F1-B342-2A31BD06C41B}" name="Column5975"/>
    <tableColumn id="5995" xr3:uid="{5C03CA1A-7BB7-4FA4-B8B4-42973C5CE55F}" name="Column5976"/>
    <tableColumn id="5996" xr3:uid="{316BFA0D-0A50-42BB-B3B1-306717CA5FDD}" name="Column5977"/>
    <tableColumn id="5997" xr3:uid="{098CF783-1E84-4819-8FB1-BA71322CE144}" name="Column5978"/>
    <tableColumn id="5998" xr3:uid="{E6D13921-50E9-401A-83B4-AA92CE2F92F2}" name="Column5979"/>
    <tableColumn id="5999" xr3:uid="{B51ABA0B-B786-4FDB-8162-F91A5C1605F1}" name="Column5980"/>
    <tableColumn id="6000" xr3:uid="{C281A57A-CD75-432C-B112-F664515960FF}" name="Column5981"/>
    <tableColumn id="6001" xr3:uid="{9712B78F-BAA8-4DDB-BEF2-94CB3C0CEB18}" name="Column5982"/>
    <tableColumn id="6002" xr3:uid="{E663FD7C-BE62-41B0-A386-7D3746A24A85}" name="Column5983"/>
    <tableColumn id="6003" xr3:uid="{CA75F1E5-C94E-4744-8B8C-3ED94664F696}" name="Column5984"/>
    <tableColumn id="6004" xr3:uid="{FBB6BEFF-8D71-4E44-B8A3-CCB3D4C0EEBC}" name="Column5985"/>
    <tableColumn id="6005" xr3:uid="{49C0F660-9A81-41FE-8502-A80AEF5949F6}" name="Column5986"/>
    <tableColumn id="6006" xr3:uid="{0EFC686F-4FC6-401C-8012-02FE426801E5}" name="Column5987"/>
    <tableColumn id="6007" xr3:uid="{947DE16F-5286-4C22-A07E-7488E5BD1EF7}" name="Column5988"/>
    <tableColumn id="6008" xr3:uid="{45E551B1-C7A2-4866-8E25-CFCA4791F60C}" name="Column5989"/>
    <tableColumn id="6009" xr3:uid="{FBB4BD91-4D98-4C3A-A582-7AE99BC53582}" name="Column5990"/>
    <tableColumn id="6010" xr3:uid="{9B96D229-366B-48B6-B564-4FA16CBE2028}" name="Column5991"/>
    <tableColumn id="6011" xr3:uid="{2A2FFE32-BEA0-4C39-8AB1-F34A5ADB6E4A}" name="Column5992"/>
    <tableColumn id="6012" xr3:uid="{6BB67D19-4A9C-402E-866C-82F7AD781ADD}" name="Column5993"/>
    <tableColumn id="6013" xr3:uid="{CEB4547C-C6F1-40A0-BE45-67265775EC3D}" name="Column5994"/>
    <tableColumn id="6014" xr3:uid="{2C40F6BC-0266-4A00-B764-826A6A0CECE8}" name="Column5995"/>
    <tableColumn id="6015" xr3:uid="{5FD7582B-B9B1-44A8-BD72-3ABD7084B125}" name="Column5996"/>
    <tableColumn id="6016" xr3:uid="{98F13BB5-5E93-4E0B-AE49-F94EE6281AB6}" name="Column5997"/>
    <tableColumn id="6017" xr3:uid="{9690CBD9-AC95-468A-862F-A1F4E5C66CA6}" name="Column5998"/>
    <tableColumn id="6018" xr3:uid="{DE215FBA-F48E-461C-8BFB-41F34C84E769}" name="Column5999"/>
    <tableColumn id="6019" xr3:uid="{A1668234-2543-49A1-BF7F-F5554A5905E1}" name="Column6000"/>
    <tableColumn id="6020" xr3:uid="{56D34388-371D-4A8F-A52C-C896539D01AC}" name="Column6001"/>
    <tableColumn id="6021" xr3:uid="{B85C3D45-510F-40F6-9188-2C15FDC358E9}" name="Column6002"/>
    <tableColumn id="6022" xr3:uid="{D707490B-7B2C-4C74-A642-FF5359F47444}" name="Column6003"/>
    <tableColumn id="6023" xr3:uid="{254B4529-A4B3-4E12-B1FB-CD3387A0647B}" name="Column6004"/>
    <tableColumn id="6024" xr3:uid="{43E5A172-D1A5-4B8D-ADA5-F2F7AE67CD1B}" name="Column6005"/>
    <tableColumn id="6025" xr3:uid="{E804987D-59CD-44C0-A531-567F1F038A0B}" name="Column6006"/>
    <tableColumn id="6026" xr3:uid="{9E58553B-D827-4715-B54B-9E2CC7101349}" name="Column6007"/>
    <tableColumn id="6027" xr3:uid="{224742C4-3141-418A-A101-21B49BA80277}" name="Column6008"/>
    <tableColumn id="6028" xr3:uid="{294849F1-EF08-445A-B6CB-89C2E9D91AE1}" name="Column6009"/>
    <tableColumn id="6029" xr3:uid="{CE9AF679-A96A-4502-A320-A5516C3D1778}" name="Column6010"/>
    <tableColumn id="6030" xr3:uid="{B142BD0F-D55E-43E4-9431-2DE26029DFC9}" name="Column6011"/>
    <tableColumn id="6031" xr3:uid="{BF81913D-0A8E-4C48-A5AA-AEDF8538534D}" name="Column6012"/>
    <tableColumn id="6032" xr3:uid="{99C8DF4C-C479-4512-BC2F-D6292E6BC276}" name="Column6013"/>
    <tableColumn id="6033" xr3:uid="{C4F306D2-1F65-4B1A-968D-BF73E0225F5E}" name="Column6014"/>
    <tableColumn id="6034" xr3:uid="{0D7A1B41-00A9-4CF3-B705-7B99A11BFBA4}" name="Column6015"/>
    <tableColumn id="6035" xr3:uid="{2EE0743C-1F8B-4FBA-9061-7FAABC3FE810}" name="Column6016"/>
    <tableColumn id="6036" xr3:uid="{B9100B6C-CEAB-4C52-80FB-0F48216F9A77}" name="Column6017"/>
    <tableColumn id="6037" xr3:uid="{9E811D3E-AF1F-44CF-B077-9C5ADEC90AD3}" name="Column6018"/>
    <tableColumn id="6038" xr3:uid="{5681099A-524B-48F1-A377-97B667DC4A00}" name="Column6019"/>
    <tableColumn id="6039" xr3:uid="{911AA9DE-B03B-45A9-A919-1B0539512BA9}" name="Column6020"/>
    <tableColumn id="6040" xr3:uid="{E221BF3E-E88C-48D7-9BC2-9ACE563A3602}" name="Column6021"/>
    <tableColumn id="6041" xr3:uid="{5EAA513D-D188-4530-BEB1-1BDCC8A764A4}" name="Column6022"/>
    <tableColumn id="6042" xr3:uid="{4AC8C8A2-9C91-4129-9733-424473FF8F0F}" name="Column6023"/>
    <tableColumn id="6043" xr3:uid="{AA225CD3-8309-4583-BC6C-7C42FC13EF45}" name="Column6024"/>
    <tableColumn id="6044" xr3:uid="{6DB1BD28-6F92-4B0F-8222-724DE58DEDAD}" name="Column6025"/>
    <tableColumn id="6045" xr3:uid="{07ED81CD-0972-4FEC-8BDB-42D01985A32F}" name="Column6026"/>
    <tableColumn id="6046" xr3:uid="{EE3ABF46-D28F-4D00-B5C6-EA35798BF54E}" name="Column6027"/>
    <tableColumn id="6047" xr3:uid="{2985E046-5F2D-46A2-B09E-5CD19D8BBB8E}" name="Column6028"/>
    <tableColumn id="6048" xr3:uid="{D5214496-0A1C-4859-B813-CC3E45962B7F}" name="Column6029"/>
    <tableColumn id="6049" xr3:uid="{71287E5C-E470-4BBB-9B91-00760BBB65DA}" name="Column6030"/>
    <tableColumn id="6050" xr3:uid="{9D83D435-697A-41B8-83AF-ABE333F70881}" name="Column6031"/>
    <tableColumn id="6051" xr3:uid="{DB04EAD4-DDF8-4CE3-BF07-3A0FC77840EB}" name="Column6032"/>
    <tableColumn id="6052" xr3:uid="{4413BD7A-9376-4F4A-A55A-48583A9D11F3}" name="Column6033"/>
    <tableColumn id="6053" xr3:uid="{CC4665A8-C990-4C31-BD2F-302B1CE6C1E1}" name="Column6034"/>
    <tableColumn id="6054" xr3:uid="{21EA3A9E-2299-4FCA-85E9-A9E72FF89ADF}" name="Column6035"/>
    <tableColumn id="6055" xr3:uid="{CB96B5B1-3218-408B-B2D6-359A2283EFC5}" name="Column6036"/>
    <tableColumn id="6056" xr3:uid="{D0BF0D8F-B317-4B8F-A07E-A2C44B82194E}" name="Column6037"/>
    <tableColumn id="6057" xr3:uid="{CABE95A1-D95B-4983-8701-B2F58FCF700F}" name="Column6038"/>
    <tableColumn id="6058" xr3:uid="{9B06A418-435B-4CA2-A223-0938B7870206}" name="Column6039"/>
    <tableColumn id="6059" xr3:uid="{35D9B968-F66A-4E16-A0EB-7FFAEDCCEEFE}" name="Column6040"/>
    <tableColumn id="6060" xr3:uid="{1EDA329D-9AF8-4CCB-88C5-3251A29B0162}" name="Column6041"/>
    <tableColumn id="6061" xr3:uid="{42A189B9-CFCF-4017-9808-4F1544E8EEEC}" name="Column6042"/>
    <tableColumn id="6062" xr3:uid="{6B23C1F7-49EB-4DB4-B70B-D4AA03567419}" name="Column6043"/>
    <tableColumn id="6063" xr3:uid="{094B4AC8-C9F4-418E-BE24-F17168B83E92}" name="Column6044"/>
    <tableColumn id="6064" xr3:uid="{2FFC59FE-1BB4-4FB2-974A-DF82861446B7}" name="Column6045"/>
    <tableColumn id="6065" xr3:uid="{D67C7438-08DE-4C6B-A26C-58BDBE2AEB93}" name="Column6046"/>
    <tableColumn id="6066" xr3:uid="{526D7B62-E7D9-47D8-8B16-C19EA5740A98}" name="Column6047"/>
    <tableColumn id="6067" xr3:uid="{4A24965C-A93D-49EA-9D12-7EB6C8B5629F}" name="Column6048"/>
    <tableColumn id="6068" xr3:uid="{672633B2-35B8-4C1E-AB0E-572B49C009C8}" name="Column6049"/>
    <tableColumn id="6069" xr3:uid="{278DDFA3-6ED3-4C54-A0E0-87F4337A6B70}" name="Column6050"/>
    <tableColumn id="6070" xr3:uid="{38347271-2ACD-4C85-A38D-D828C7E61F3C}" name="Column6051"/>
    <tableColumn id="6071" xr3:uid="{5260A33C-F5AE-4A7C-A79F-6A73FC312F6A}" name="Column6052"/>
    <tableColumn id="6072" xr3:uid="{F1B38C6D-EFF3-48D9-892D-6B38BEDB2538}" name="Column6053"/>
    <tableColumn id="6073" xr3:uid="{9661C711-F39A-4DEE-8013-DA8E07D97886}" name="Column6054"/>
    <tableColumn id="6074" xr3:uid="{C618B26D-4601-43C4-A46E-B593B9D26053}" name="Column6055"/>
    <tableColumn id="6075" xr3:uid="{A667523C-FABF-4E7B-A150-85DCA25D4ECB}" name="Column6056"/>
    <tableColumn id="6076" xr3:uid="{050584E5-27AF-4E13-909A-F85483A43FCA}" name="Column6057"/>
    <tableColumn id="6077" xr3:uid="{25E86D46-BBBB-4B1C-A2B8-52AF6597C943}" name="Column6058"/>
    <tableColumn id="6078" xr3:uid="{950EE184-298F-4522-9623-9E37C66F5E35}" name="Column6059"/>
    <tableColumn id="6079" xr3:uid="{92FBD9D1-2E1F-41B8-930B-C513CCA9312F}" name="Column6060"/>
    <tableColumn id="6080" xr3:uid="{367524EE-38CE-4C5C-9D44-E2715A8E650A}" name="Column6061"/>
    <tableColumn id="6081" xr3:uid="{9A972551-3647-47A7-A34B-0C8BF0BE563E}" name="Column6062"/>
    <tableColumn id="6082" xr3:uid="{F7B43634-FAAB-47CD-9A6A-C9CA8FCC4443}" name="Column6063"/>
    <tableColumn id="6083" xr3:uid="{2EA89B98-623D-444A-9E7C-13DB3DDF42FF}" name="Column6064"/>
    <tableColumn id="6084" xr3:uid="{60CC56E8-D5F3-4073-8F58-D9AA2C76943A}" name="Column6065"/>
    <tableColumn id="6085" xr3:uid="{61BC0889-A78A-494C-A279-8B3988B27371}" name="Column6066"/>
    <tableColumn id="6086" xr3:uid="{8A3780F8-C6C8-4E17-8588-438475AE18E2}" name="Column6067"/>
    <tableColumn id="6087" xr3:uid="{463F2886-848B-463B-BE50-3F75B282793D}" name="Column6068"/>
    <tableColumn id="6088" xr3:uid="{3C2E2A7F-720E-4D1F-B965-1D397A399BF7}" name="Column6069"/>
    <tableColumn id="6089" xr3:uid="{B9B38073-E4FC-4657-88B4-9213235E67A4}" name="Column6070"/>
    <tableColumn id="6090" xr3:uid="{B29BF810-509D-4D68-B67C-8AD09EF8620D}" name="Column6071"/>
    <tableColumn id="6091" xr3:uid="{51D1D1F2-2C01-41E9-BD70-231A8AF21C1A}" name="Column6072"/>
    <tableColumn id="6092" xr3:uid="{B5DCFE61-C8D7-4D0A-AACF-BCD209EE36B5}" name="Column6073"/>
    <tableColumn id="6093" xr3:uid="{43F8248E-574F-4EA4-81CB-3E3C62EAEA7A}" name="Column6074"/>
    <tableColumn id="6094" xr3:uid="{2CBCF1DB-6DA7-47E9-8466-8F78459EA2CD}" name="Column6075"/>
    <tableColumn id="6095" xr3:uid="{ABC7EF0A-A5DE-48BF-B0E0-AF321F57146A}" name="Column6076"/>
    <tableColumn id="6096" xr3:uid="{CD76F1A8-3AD2-4F53-B823-3DA457AAAF88}" name="Column6077"/>
    <tableColumn id="6097" xr3:uid="{A4CA9324-17EB-4F35-94EA-99B1BE44A937}" name="Column6078"/>
    <tableColumn id="6098" xr3:uid="{24B7CFBE-9F09-46F8-A85F-3B5C21C5D054}" name="Column6079"/>
    <tableColumn id="6099" xr3:uid="{BFA65562-AA1C-4AA1-914C-C4BD37C9E975}" name="Column6080"/>
    <tableColumn id="6100" xr3:uid="{64CA5750-A19A-4D20-AA33-79AF1CBB70FB}" name="Column6081"/>
    <tableColumn id="6101" xr3:uid="{06F00E9D-5D35-4A20-A0A6-9CF71CF723EC}" name="Column6082"/>
    <tableColumn id="6102" xr3:uid="{F70B56A3-438D-4B3E-9C4A-1F5A06E69AB9}" name="Column6083"/>
    <tableColumn id="6103" xr3:uid="{87B4BE39-8D62-4146-8F15-6B618510D2F9}" name="Column6084"/>
    <tableColumn id="6104" xr3:uid="{026AAFED-6ED6-4864-B636-12F1B568C1E9}" name="Column6085"/>
    <tableColumn id="6105" xr3:uid="{B23205A4-20C3-411E-80BE-16D7E61BE692}" name="Column6086"/>
    <tableColumn id="6106" xr3:uid="{F328C097-62F9-4BE8-A848-5B6F79CBA1F9}" name="Column6087"/>
    <tableColumn id="6107" xr3:uid="{FDA71560-573F-4C6A-8B42-B6E635377FB6}" name="Column6088"/>
    <tableColumn id="6108" xr3:uid="{E5E6C092-A2B8-44D4-B535-2893945CA5AB}" name="Column6089"/>
    <tableColumn id="6109" xr3:uid="{A6325F59-8F7D-4D46-A72E-7FB9BD23F7D6}" name="Column6090"/>
    <tableColumn id="6110" xr3:uid="{3FA4400B-D77D-412D-A252-C9989D3ABBC5}" name="Column6091"/>
    <tableColumn id="6111" xr3:uid="{DBDC8111-8AB2-471A-9B25-C6C4BF1FDADC}" name="Column6092"/>
    <tableColumn id="6112" xr3:uid="{A3A56CCE-39E8-4674-A732-7565DAFA22B6}" name="Column6093"/>
    <tableColumn id="6113" xr3:uid="{75174EA3-FBCC-42EE-AC9F-DAEA701586F4}" name="Column6094"/>
    <tableColumn id="6114" xr3:uid="{54CB30EB-F634-4020-847D-DF3EEB75CB23}" name="Column6095"/>
    <tableColumn id="6115" xr3:uid="{F0FFE402-A276-4379-8014-93B8FF3A2D3B}" name="Column6096"/>
    <tableColumn id="6116" xr3:uid="{6197343A-B615-44DD-88B6-7525B321D7EC}" name="Column6097"/>
    <tableColumn id="6117" xr3:uid="{47F96B7F-D2B7-4670-8AE7-5886576AF47A}" name="Column6098"/>
    <tableColumn id="6118" xr3:uid="{76C0E885-1EAB-44CD-8253-7B20F64A8958}" name="Column6099"/>
    <tableColumn id="6119" xr3:uid="{9191362B-2129-4A78-99AE-73EE6F9E5F6D}" name="Column6100"/>
    <tableColumn id="6120" xr3:uid="{8B33F69C-0F46-47E4-99D4-607CCA7349B1}" name="Column6101"/>
    <tableColumn id="6121" xr3:uid="{C99550DE-BB22-4C00-9306-9C70B61094D0}" name="Column6102"/>
    <tableColumn id="6122" xr3:uid="{96170B6E-A914-4A60-9C3C-5DBB1E2F5C11}" name="Column6103"/>
    <tableColumn id="6123" xr3:uid="{D8A7A0C4-AFB2-47B8-A8DC-4259FE19A9FC}" name="Column6104"/>
    <tableColumn id="6124" xr3:uid="{53C6D774-F959-4200-BAF5-7F1C257C495C}" name="Column6105"/>
    <tableColumn id="6125" xr3:uid="{064F6285-96E1-4075-9285-A7D67C66EC67}" name="Column6106"/>
    <tableColumn id="6126" xr3:uid="{A64D6C1E-6C65-4763-BC62-E7BC40E08329}" name="Column6107"/>
    <tableColumn id="6127" xr3:uid="{A566AD8D-D93E-44C7-897A-4EA36E319016}" name="Column6108"/>
    <tableColumn id="6128" xr3:uid="{66925126-F4BB-4AD2-98F0-1BC2A8C896EB}" name="Column6109"/>
    <tableColumn id="6129" xr3:uid="{D9C60173-7FF8-41E5-9762-82B11C424E2A}" name="Column6110"/>
    <tableColumn id="6130" xr3:uid="{D36FB3FF-EA66-46E2-A15F-243FB9EC1042}" name="Column6111"/>
    <tableColumn id="6131" xr3:uid="{370E8F23-D42A-4043-8F50-C4E03594641B}" name="Column6112"/>
    <tableColumn id="6132" xr3:uid="{5D0BC1C9-305D-4B80-9297-AFCC99BAEBD9}" name="Column6113"/>
    <tableColumn id="6133" xr3:uid="{2FC2129A-654C-4560-A968-F3A52A6A30A6}" name="Column6114"/>
    <tableColumn id="6134" xr3:uid="{E52A0926-9384-4D47-9357-73161A296929}" name="Column6115"/>
    <tableColumn id="6135" xr3:uid="{37CB068A-C841-44D9-A8D7-0AA926C20ECA}" name="Column6116"/>
    <tableColumn id="6136" xr3:uid="{42797CE0-AAE7-46C8-A66C-4909BA1FA820}" name="Column6117"/>
    <tableColumn id="6137" xr3:uid="{A77BF5CA-EE95-45A8-B472-61891251166F}" name="Column6118"/>
    <tableColumn id="6138" xr3:uid="{279E29AF-1938-4E81-B0C1-0DCE31EA462D}" name="Column6119"/>
    <tableColumn id="6139" xr3:uid="{A89612FB-D2BA-4BCD-8B92-5AE7F4265EC5}" name="Column6120"/>
    <tableColumn id="6140" xr3:uid="{D80AD62F-B748-4FB4-ACAD-5B4887108644}" name="Column6121"/>
    <tableColumn id="6141" xr3:uid="{881C81B3-3CA6-4B95-A519-14FA9A90C3AD}" name="Column6122"/>
    <tableColumn id="6142" xr3:uid="{EDBC011F-A66C-401D-8936-1373D3859E73}" name="Column6123"/>
    <tableColumn id="6143" xr3:uid="{1D62BE93-43BC-4DC6-88AE-749B91AE99C1}" name="Column6124"/>
    <tableColumn id="6144" xr3:uid="{4B6245FC-A822-4FDF-9252-94D6BEFFA49C}" name="Column6125"/>
    <tableColumn id="6145" xr3:uid="{8BBC87C7-AB9E-46EC-BFF1-89EA8BE6A67E}" name="Column6126"/>
    <tableColumn id="6146" xr3:uid="{E7BD8FB3-22B7-4A38-99B8-742F8F4D7483}" name="Column6127"/>
    <tableColumn id="6147" xr3:uid="{7005DF80-DCD1-496D-BFB8-9E8A45DDB951}" name="Column6128"/>
    <tableColumn id="6148" xr3:uid="{1F41B7F1-4922-4770-8305-0EA94965E5C9}" name="Column6129"/>
    <tableColumn id="6149" xr3:uid="{E2D78C5F-1FCD-4A40-85DE-24EB6DA216C7}" name="Column6130"/>
    <tableColumn id="6150" xr3:uid="{A5A509C5-2955-403F-8295-0B90CE8356BD}" name="Column6131"/>
    <tableColumn id="6151" xr3:uid="{975D107C-45E2-4736-AD39-0431F35CBB07}" name="Column6132"/>
    <tableColumn id="6152" xr3:uid="{E36D0809-E0DE-42C9-B338-45CC230DA86D}" name="Column6133"/>
    <tableColumn id="6153" xr3:uid="{A8529A29-DDDF-4629-918B-F079C4FB361B}" name="Column6134"/>
    <tableColumn id="6154" xr3:uid="{0A235F40-48C9-4123-B415-DC1E519F6BAE}" name="Column6135"/>
    <tableColumn id="6155" xr3:uid="{B62E9E5E-CD27-4B8B-BA52-8518C2167159}" name="Column6136"/>
    <tableColumn id="6156" xr3:uid="{91768002-4BAF-4E8F-9DB6-169F72F3CAF3}" name="Column6137"/>
    <tableColumn id="6157" xr3:uid="{CBF14F50-902D-44EF-822E-FE12CF548695}" name="Column6138"/>
    <tableColumn id="6158" xr3:uid="{8E00BE7A-FFEC-4022-8147-430BE0C8174B}" name="Column6139"/>
    <tableColumn id="6159" xr3:uid="{0FA6D780-0433-4BF5-9F6D-20FDA9F07377}" name="Column6140"/>
    <tableColumn id="6160" xr3:uid="{83F4B8B1-C8D0-4E23-A706-68F68E815EB0}" name="Column6141"/>
    <tableColumn id="6161" xr3:uid="{9F11A99E-B36B-4863-83C3-26D17B233E9C}" name="Column6142"/>
    <tableColumn id="6162" xr3:uid="{18B80BF2-1CBF-423B-AB19-5949D1553190}" name="Column6143"/>
    <tableColumn id="6163" xr3:uid="{2CD77ED1-22AC-41BE-9D7A-9883C485C73F}" name="Column6144"/>
    <tableColumn id="6164" xr3:uid="{DDDB5989-A480-4C1F-8DBE-C4EC8C760DFC}" name="Column6145"/>
    <tableColumn id="6165" xr3:uid="{5E013DD1-4698-4A52-8C39-B5BD30D1ECB3}" name="Column6146"/>
    <tableColumn id="6166" xr3:uid="{AA7C1BF1-0AD2-4BC5-97F5-46CEB2DE1BDA}" name="Column6147"/>
    <tableColumn id="6167" xr3:uid="{0C389D4C-FDC5-4041-932E-B4F0A60A22B0}" name="Column6148"/>
    <tableColumn id="6168" xr3:uid="{84EF3716-31EC-421D-BB3C-8118AFD33CCA}" name="Column6149"/>
    <tableColumn id="6169" xr3:uid="{E6541C47-FABB-4AF7-B685-C95821EBA4D5}" name="Column6150"/>
    <tableColumn id="6170" xr3:uid="{E4AAB028-E3BC-4971-AABF-888DD8AA66C5}" name="Column6151"/>
    <tableColumn id="6171" xr3:uid="{C0E0D7F5-580F-459C-9ECD-2517E8E6C9ED}" name="Column6152"/>
    <tableColumn id="6172" xr3:uid="{8E6CE016-CCB7-4BDE-B2B6-AD46B61DE705}" name="Column6153"/>
    <tableColumn id="6173" xr3:uid="{364C3522-A83A-40DF-BFDB-8F22B315FF1D}" name="Column6154"/>
    <tableColumn id="6174" xr3:uid="{9E7A7887-12AC-4D6B-B23E-380F23F83812}" name="Column6155"/>
    <tableColumn id="6175" xr3:uid="{E324554A-DA89-43C0-8BD4-731E73A1A22D}" name="Column6156"/>
    <tableColumn id="6176" xr3:uid="{E8CA9398-AA37-44F6-BBDB-9725C535F0FC}" name="Column6157"/>
    <tableColumn id="6177" xr3:uid="{79CE61FC-9986-4D13-8EAD-5D315F072D2A}" name="Column6158"/>
    <tableColumn id="6178" xr3:uid="{17FAD341-60E4-4821-9FA4-6A56BF41D2F3}" name="Column6159"/>
    <tableColumn id="6179" xr3:uid="{410B51CD-1902-42B9-98D1-281C05893511}" name="Column6160"/>
    <tableColumn id="6180" xr3:uid="{E6CE5D90-7611-482E-8EF7-13C92A3DAEAB}" name="Column6161"/>
    <tableColumn id="6181" xr3:uid="{5F562981-C913-4FED-A514-E9B03C43C8CE}" name="Column6162"/>
    <tableColumn id="6182" xr3:uid="{DF34C048-4322-456D-A60D-23900D8C74BD}" name="Column6163"/>
    <tableColumn id="6183" xr3:uid="{9F3F4832-63B7-4991-8965-13ABC2B4242B}" name="Column6164"/>
    <tableColumn id="6184" xr3:uid="{31EE7C7E-3A32-45B1-8C75-54D5ABC86DE5}" name="Column6165"/>
    <tableColumn id="6185" xr3:uid="{B4E37653-FB25-4C12-A586-3D0650052FCF}" name="Column6166"/>
    <tableColumn id="6186" xr3:uid="{6295791F-0080-4C07-B154-1D9C08B65DC5}" name="Column6167"/>
    <tableColumn id="6187" xr3:uid="{57CDA65E-84CF-4632-9987-867735FAD151}" name="Column6168"/>
    <tableColumn id="6188" xr3:uid="{EE9B63E4-49CA-453B-940D-4E05E5F5DF45}" name="Column6169"/>
    <tableColumn id="6189" xr3:uid="{4D60D7C0-02C6-43FD-A8C9-0A6ABFB74508}" name="Column6170"/>
    <tableColumn id="6190" xr3:uid="{6A83B6FF-D94B-4760-AB2F-3F4C5B624751}" name="Column6171"/>
    <tableColumn id="6191" xr3:uid="{16416817-8B1B-4FA0-9BC8-0DCB13C9DAF0}" name="Column6172"/>
    <tableColumn id="6192" xr3:uid="{DDD1BF2D-9B28-41AE-B8F6-35575AC5AEEF}" name="Column6173"/>
    <tableColumn id="6193" xr3:uid="{C09D59CC-5611-441C-86DB-D6E20A22AB61}" name="Column6174"/>
    <tableColumn id="6194" xr3:uid="{55F21E00-7335-480C-92EB-A3A92E1CEAA0}" name="Column6175"/>
    <tableColumn id="6195" xr3:uid="{07AA5801-A7DB-4EE4-9EE1-8EB700858E30}" name="Column6176"/>
    <tableColumn id="6196" xr3:uid="{1B634D31-4875-404A-B302-97E71AC5B5CF}" name="Column6177"/>
    <tableColumn id="6197" xr3:uid="{C09F3185-B885-4353-8BDC-6DFA2DA8CF54}" name="Column6178"/>
    <tableColumn id="6198" xr3:uid="{04620E3A-D848-4EF4-8108-2217062865D1}" name="Column6179"/>
    <tableColumn id="6199" xr3:uid="{3140CDA1-B5CC-443A-A48A-AD32FE49813C}" name="Column6180"/>
    <tableColumn id="6200" xr3:uid="{0B40087F-0C5E-4E8B-B4E5-46C27D34A1C8}" name="Column6181"/>
    <tableColumn id="6201" xr3:uid="{39D8745D-28C0-4333-88CA-473A7DE68383}" name="Column6182"/>
    <tableColumn id="6202" xr3:uid="{B1A4EE62-D144-40AD-9692-9096B891EB1E}" name="Column6183"/>
    <tableColumn id="6203" xr3:uid="{57AF5058-3F39-410D-9CB5-986D81E1ED11}" name="Column6184"/>
    <tableColumn id="6204" xr3:uid="{B073EED9-902C-46D9-88F4-EB8C2997E236}" name="Column6185"/>
    <tableColumn id="6205" xr3:uid="{6B85FB6F-3D2E-4C6B-BF12-D25ACF8865F8}" name="Column6186"/>
    <tableColumn id="6206" xr3:uid="{D09CE993-736B-494E-9A20-1C9B0F3D59CA}" name="Column6187"/>
    <tableColumn id="6207" xr3:uid="{DB442B21-7394-4EE9-A6B6-9CB10810EEE6}" name="Column6188"/>
    <tableColumn id="6208" xr3:uid="{5B024516-404A-4741-8807-F1F5C915E863}" name="Column6189"/>
    <tableColumn id="6209" xr3:uid="{342A8F6E-4376-43D0-962B-9355028A9546}" name="Column6190"/>
    <tableColumn id="6210" xr3:uid="{7FB77759-3BA6-45B9-BFE2-C88AFA6B3965}" name="Column6191"/>
    <tableColumn id="6211" xr3:uid="{9B7CF7FC-ED21-41D9-902A-CC0988E7BB3F}" name="Column6192"/>
    <tableColumn id="6212" xr3:uid="{646712A4-1AB4-40E9-BFA2-8218BBB687C2}" name="Column6193"/>
    <tableColumn id="6213" xr3:uid="{42384E85-B522-4B0A-BB1F-BEF38ED62DEE}" name="Column6194"/>
    <tableColumn id="6214" xr3:uid="{F0854256-049F-4FA1-8178-852D7A117BC9}" name="Column6195"/>
    <tableColumn id="6215" xr3:uid="{E458DAA4-36F0-478E-A432-82E1DEAFFFEE}" name="Column6196"/>
    <tableColumn id="6216" xr3:uid="{FDB94739-52FA-4F32-B299-E4D57C3E1328}" name="Column6197"/>
    <tableColumn id="6217" xr3:uid="{003D8F0B-FDAA-472E-BFB6-E22458AAE863}" name="Column6198"/>
    <tableColumn id="6218" xr3:uid="{A0471975-A5B1-4E8D-8A9C-A273C2DCEC1C}" name="Column6199"/>
    <tableColumn id="6219" xr3:uid="{7AE5C5F9-8D78-40D3-A4F3-C947A6F6EFD3}" name="Column6200"/>
    <tableColumn id="6220" xr3:uid="{253BF63D-483B-40AD-A249-DCD1782629C3}" name="Column6201"/>
    <tableColumn id="6221" xr3:uid="{D2DA01E0-6838-4E54-986D-6559E9BAE73F}" name="Column6202"/>
    <tableColumn id="6222" xr3:uid="{946EDEB2-50D8-46D2-9BB4-1A05268D4B9C}" name="Column6203"/>
    <tableColumn id="6223" xr3:uid="{5A858C6E-2B40-4229-8CA1-6C577E6D9265}" name="Column6204"/>
    <tableColumn id="6224" xr3:uid="{132B5A8E-0B52-41C0-BA3A-4C02EA7AC8CA}" name="Column6205"/>
    <tableColumn id="6225" xr3:uid="{3D658CBF-2C4C-4BAC-B139-7CBAEA52D8DE}" name="Column6206"/>
    <tableColumn id="6226" xr3:uid="{6753D9F0-39F9-493C-9F77-0895F9876497}" name="Column6207"/>
    <tableColumn id="6227" xr3:uid="{EA159E5C-0057-417E-A663-D89DD3B73B1A}" name="Column6208"/>
    <tableColumn id="6228" xr3:uid="{C5A9CA8F-3B75-4026-A3AF-235A04EBDDEE}" name="Column6209"/>
    <tableColumn id="6229" xr3:uid="{4930D374-B02D-4F31-A87A-6726C0E31CF3}" name="Column6210"/>
    <tableColumn id="6230" xr3:uid="{53E5FDD9-FBC3-44B4-BD29-2E7926FBFA1F}" name="Column6211"/>
    <tableColumn id="6231" xr3:uid="{8247AA5E-221B-4E4B-BA3D-115ABEAD306D}" name="Column6212"/>
    <tableColumn id="6232" xr3:uid="{3FC766AD-9115-483B-BB58-8B660A45D899}" name="Column6213"/>
    <tableColumn id="6233" xr3:uid="{34DBD044-8EB2-411E-B455-F93B3A794DA3}" name="Column6214"/>
    <tableColumn id="6234" xr3:uid="{B39F3A96-193C-4FC7-ACD7-DCED3D655C1C}" name="Column6215"/>
    <tableColumn id="6235" xr3:uid="{721B40B0-8575-477F-B23E-8B02DB6DDD0B}" name="Column6216"/>
    <tableColumn id="6236" xr3:uid="{64EF1252-FFEA-4FBB-9A7C-712CB26CBE3A}" name="Column6217"/>
    <tableColumn id="6237" xr3:uid="{60E34F6E-315B-4190-995D-3BC813B29543}" name="Column6218"/>
    <tableColumn id="6238" xr3:uid="{5AACFFEC-ED4F-4674-9A25-B01A3CBF2E29}" name="Column6219"/>
    <tableColumn id="6239" xr3:uid="{AAC4C16D-DDB0-493B-9A99-BDCE451D3C4F}" name="Column6220"/>
    <tableColumn id="6240" xr3:uid="{C608519E-47AA-44F9-BEFA-8DD5A385E04D}" name="Column6221"/>
    <tableColumn id="6241" xr3:uid="{70DC4DF8-8CAE-4F08-B6C9-974FEA351048}" name="Column6222"/>
    <tableColumn id="6242" xr3:uid="{5303B284-30AE-4F22-94D4-97D5CFE122CB}" name="Column6223"/>
    <tableColumn id="6243" xr3:uid="{8A6AE7B6-7B78-4758-9723-6CFC7BF3704D}" name="Column6224"/>
    <tableColumn id="6244" xr3:uid="{94BEDCAA-81D3-4B17-83DB-7A7D6A7EE8F6}" name="Column6225"/>
    <tableColumn id="6245" xr3:uid="{5990B173-D1B3-418A-81B6-2A4F2641F9D0}" name="Column6226"/>
    <tableColumn id="6246" xr3:uid="{6F29FAB3-D159-4C35-815D-07A9FA40AF5A}" name="Column6227"/>
    <tableColumn id="6247" xr3:uid="{F85512FA-8401-4111-B6E6-9C258348E587}" name="Column6228"/>
    <tableColumn id="6248" xr3:uid="{BC0CE21A-2F56-47F6-B842-D42575DD4123}" name="Column6229"/>
    <tableColumn id="6249" xr3:uid="{2B42822F-2507-4737-9DFE-FA1DC12ABC0F}" name="Column6230"/>
    <tableColumn id="6250" xr3:uid="{0B524426-0E17-46E8-943C-51EE1F3E39F5}" name="Column6231"/>
    <tableColumn id="6251" xr3:uid="{D1EEAE66-D1BD-41A5-A504-3D754EAFF9F5}" name="Column6232"/>
    <tableColumn id="6252" xr3:uid="{AAC71BD2-098A-4B0C-82C0-684CAF330420}" name="Column6233"/>
    <tableColumn id="6253" xr3:uid="{F20A9F41-3883-4F50-89A6-1E805FEAB123}" name="Column6234"/>
    <tableColumn id="6254" xr3:uid="{2B4B29AB-7D96-4713-B9E0-AD1CE727139D}" name="Column6235"/>
    <tableColumn id="6255" xr3:uid="{877ADFDD-0479-446B-8D2C-926168DD9E32}" name="Column6236"/>
    <tableColumn id="6256" xr3:uid="{4EF0EF8A-CD09-4DA8-9D79-91AF600E3665}" name="Column6237"/>
    <tableColumn id="6257" xr3:uid="{7716DC84-07AA-4261-88F9-744D730782E7}" name="Column6238"/>
    <tableColumn id="6258" xr3:uid="{AF3D938C-FC38-47FC-870D-F7D59D5B3D80}" name="Column6239"/>
    <tableColumn id="6259" xr3:uid="{5D42C318-77EB-41D4-A02A-045CD66FDC79}" name="Column6240"/>
    <tableColumn id="6260" xr3:uid="{0D672E2F-2C32-4B33-A92D-ED9851D2EF86}" name="Column6241"/>
    <tableColumn id="6261" xr3:uid="{0F8241FA-BDC1-416F-A26F-7A8E846ECF8F}" name="Column6242"/>
    <tableColumn id="6262" xr3:uid="{15AF5DCE-D453-41CE-A608-17E9B7FCE4F7}" name="Column6243"/>
    <tableColumn id="6263" xr3:uid="{A31A3BB3-280A-4EC0-8D4E-B9E10B29A139}" name="Column6244"/>
    <tableColumn id="6264" xr3:uid="{BD79792C-61EF-482D-B4E0-FDB87A981AAD}" name="Column6245"/>
    <tableColumn id="6265" xr3:uid="{ACA577F4-EC8C-4064-B782-1EAD2328C42B}" name="Column6246"/>
    <tableColumn id="6266" xr3:uid="{F63A7C29-1E80-420F-8031-6E497CCE2C54}" name="Column6247"/>
    <tableColumn id="6267" xr3:uid="{050A1556-12C3-46B9-9738-75BADCA29922}" name="Column6248"/>
    <tableColumn id="6268" xr3:uid="{6D5CE531-96B0-4CD1-934F-E4B211553D70}" name="Column6249"/>
    <tableColumn id="6269" xr3:uid="{CF6537F2-5378-4FC2-936E-7AA901F68884}" name="Column6250"/>
    <tableColumn id="6270" xr3:uid="{5D4AE899-7184-4C4F-93FC-4097E483BCC4}" name="Column6251"/>
    <tableColumn id="6271" xr3:uid="{5CE96E9C-4715-4C7D-82D2-ED12B3AF319C}" name="Column6252"/>
    <tableColumn id="6272" xr3:uid="{5140C8C9-2282-45DD-B777-AF8FE6B6E787}" name="Column6253"/>
    <tableColumn id="6273" xr3:uid="{11C19F16-0E77-43B7-BE37-48341F4AABFA}" name="Column6254"/>
    <tableColumn id="6274" xr3:uid="{24D6AAC6-4D80-419C-9A26-D441E42C282A}" name="Column6255"/>
    <tableColumn id="6275" xr3:uid="{BE08E0E5-C312-4BED-926B-1053827A0E7B}" name="Column6256"/>
    <tableColumn id="6276" xr3:uid="{ED5F82B9-B1A4-42AB-B56F-80E1EBEEBB09}" name="Column6257"/>
    <tableColumn id="6277" xr3:uid="{A2F5BAD6-03FE-4472-A821-FE7A787D5548}" name="Column6258"/>
    <tableColumn id="6278" xr3:uid="{59B36103-EEFD-4CFD-B349-8518284A763F}" name="Column6259"/>
    <tableColumn id="6279" xr3:uid="{702B4DCB-9B68-4A23-B64D-8B08C88B9D1C}" name="Column6260"/>
    <tableColumn id="6280" xr3:uid="{34E83ED1-8BB6-4371-B5CA-028CBFF8B7DA}" name="Column6261"/>
    <tableColumn id="6281" xr3:uid="{8F29B2FB-D465-4AC2-B6C5-DDA5E0D0D607}" name="Column6262"/>
    <tableColumn id="6282" xr3:uid="{8F92CFDC-A18D-41C5-AD42-ACAEE0408280}" name="Column6263"/>
    <tableColumn id="6283" xr3:uid="{50CDE6EB-DCA1-4581-BB48-825FF85ACD94}" name="Column6264"/>
    <tableColumn id="6284" xr3:uid="{CCA19E3C-175C-40A6-A8DC-71D2671B3339}" name="Column6265"/>
    <tableColumn id="6285" xr3:uid="{DEB208EF-E28F-4E1F-9B29-72BA2313FD44}" name="Column6266"/>
    <tableColumn id="6286" xr3:uid="{83E53562-FE75-4DC4-B36A-B7DE27FD7D4A}" name="Column6267"/>
    <tableColumn id="6287" xr3:uid="{B8F53C2F-AC1D-4CAF-9EDF-9FE6513660BE}" name="Column6268"/>
    <tableColumn id="6288" xr3:uid="{0628FD63-C5FA-4332-A676-478D99AC5D86}" name="Column6269"/>
    <tableColumn id="6289" xr3:uid="{4E1A392D-A467-4D43-AEF4-A4E19BE89B1B}" name="Column6270"/>
    <tableColumn id="6290" xr3:uid="{D02B3332-CEA0-458D-8150-E8C3AB05D681}" name="Column6271"/>
    <tableColumn id="6291" xr3:uid="{30342FEC-9115-4A26-BBCD-2DA9DDC11D90}" name="Column6272"/>
    <tableColumn id="6292" xr3:uid="{ABC6B0B8-7785-41EF-BD6C-9B19AC824B81}" name="Column6273"/>
    <tableColumn id="6293" xr3:uid="{49167FB4-A084-4832-B0A0-945E605F6F5D}" name="Column6274"/>
    <tableColumn id="6294" xr3:uid="{4E4A03EB-D9CA-426F-8449-F9275AB11016}" name="Column6275"/>
    <tableColumn id="6295" xr3:uid="{4E575FB7-30B2-40EA-8C7E-4CE63D6F6675}" name="Column6276"/>
    <tableColumn id="6296" xr3:uid="{F82D1153-EEDA-4B6D-AE88-8EEC16CA6CEF}" name="Column6277"/>
    <tableColumn id="6297" xr3:uid="{C0F4FAC4-39C3-4BFB-BABA-3E65A1DE94FC}" name="Column6278"/>
    <tableColumn id="6298" xr3:uid="{59ACB47E-F780-4089-9301-64EA5FD49F31}" name="Column6279"/>
    <tableColumn id="6299" xr3:uid="{1CB043B2-02CE-441D-A54C-0CE654D8C961}" name="Column6280"/>
    <tableColumn id="6300" xr3:uid="{FFD75000-E10A-4930-8DFF-1C15C1DC38F2}" name="Column6281"/>
    <tableColumn id="6301" xr3:uid="{9F07B1F8-4B0D-4BC9-A453-FD9D53D2B0F7}" name="Column6282"/>
    <tableColumn id="6302" xr3:uid="{F04E7B3B-4FBD-47DF-A8DE-641C24FC5BB5}" name="Column6283"/>
    <tableColumn id="6303" xr3:uid="{BA73DD36-611C-4822-8D3F-809839F8F874}" name="Column6284"/>
    <tableColumn id="6304" xr3:uid="{4B245DD9-3580-4699-8FF7-FD4075C3CE64}" name="Column6285"/>
    <tableColumn id="6305" xr3:uid="{6187D51A-D69E-4E7C-B171-DD307D59655C}" name="Column6286"/>
    <tableColumn id="6306" xr3:uid="{96AB2B27-9618-4674-AFBB-79F56C9BBB42}" name="Column6287"/>
    <tableColumn id="6307" xr3:uid="{4822FBC5-B659-4134-9A38-4188A754C6D7}" name="Column6288"/>
    <tableColumn id="6308" xr3:uid="{4203513D-8F30-4CF3-8AE8-5AB979536C34}" name="Column6289"/>
    <tableColumn id="6309" xr3:uid="{C16E3B4E-2B99-49FA-887C-B6C4A467471A}" name="Column6290"/>
    <tableColumn id="6310" xr3:uid="{916B9BA8-E499-4069-BF3B-6E6F8A3E16DE}" name="Column6291"/>
    <tableColumn id="6311" xr3:uid="{94B4C0E0-B701-4F32-8F6F-4166C4FAABB7}" name="Column6292"/>
    <tableColumn id="6312" xr3:uid="{88DDDB71-5B46-4AE0-AA03-D2569ADB0888}" name="Column6293"/>
    <tableColumn id="6313" xr3:uid="{AC8CDB39-7A05-4C4B-8AF0-E3B7F2610EE9}" name="Column6294"/>
    <tableColumn id="6314" xr3:uid="{9909A748-E0B7-4ADD-9910-19D8F1916DCA}" name="Column6295"/>
    <tableColumn id="6315" xr3:uid="{8F1DEF1A-37AE-494A-96D7-60CC64EAE919}" name="Column6296"/>
    <tableColumn id="6316" xr3:uid="{82D01215-A8D1-4A5E-B943-E78D29E82785}" name="Column6297"/>
    <tableColumn id="6317" xr3:uid="{65FD5376-0941-407D-9DE4-CA6E1ADEF2C3}" name="Column6298"/>
    <tableColumn id="6318" xr3:uid="{EAC0931E-849F-4DAF-B659-8D47DB40A594}" name="Column6299"/>
    <tableColumn id="6319" xr3:uid="{6DB4CB72-A569-4DBA-8178-74C82EA1F581}" name="Column6300"/>
    <tableColumn id="6320" xr3:uid="{3F671ABC-1F05-4733-8F8E-7CD5D4B1D65D}" name="Column6301"/>
    <tableColumn id="6321" xr3:uid="{1D0F2DED-47AB-4071-ABED-87ADC1A1D987}" name="Column6302"/>
    <tableColumn id="6322" xr3:uid="{13D10BED-56BF-4D8A-AB4E-BF462968653F}" name="Column6303"/>
    <tableColumn id="6323" xr3:uid="{2CD315D3-6590-40DD-85C2-E12CB28720AB}" name="Column6304"/>
    <tableColumn id="6324" xr3:uid="{6424F5F4-CA70-4B7D-8F2C-0F1B24459083}" name="Column6305"/>
    <tableColumn id="6325" xr3:uid="{79ECE535-ECC7-486C-9834-4261102C993D}" name="Column6306"/>
    <tableColumn id="6326" xr3:uid="{0D0DCBAE-8A37-4E45-99D4-B23C93ADBE1E}" name="Column6307"/>
    <tableColumn id="6327" xr3:uid="{3DB33B43-6E95-4F2D-95AD-BE6869761ACC}" name="Column6308"/>
    <tableColumn id="6328" xr3:uid="{38FC1AEA-B6ED-4554-9DB8-1C4ADE435D31}" name="Column6309"/>
    <tableColumn id="6329" xr3:uid="{6B740275-DD55-4A37-9D16-F88FB43FB900}" name="Column6310"/>
    <tableColumn id="6330" xr3:uid="{2D7C5014-2293-45CD-9FF3-BF8CFDD00FAA}" name="Column6311"/>
    <tableColumn id="6331" xr3:uid="{8F02725A-F773-4DF1-A2B2-C73F3857050E}" name="Column6312"/>
    <tableColumn id="6332" xr3:uid="{A6BB49D2-61A0-4709-9559-193D5936BB35}" name="Column6313"/>
    <tableColumn id="6333" xr3:uid="{9D6974F4-FD03-41A8-95BE-04A8A8D5C49B}" name="Column6314"/>
    <tableColumn id="6334" xr3:uid="{18C2FD25-B9F9-4FAD-92D1-95369E037133}" name="Column6315"/>
    <tableColumn id="6335" xr3:uid="{A6C3E3F9-AACD-432A-A7BD-5CA6C16B994B}" name="Column6316"/>
    <tableColumn id="6336" xr3:uid="{C39486F7-05A3-40F0-8BD8-1A3D7371C16F}" name="Column6317"/>
    <tableColumn id="6337" xr3:uid="{0B2A98B5-F530-49D6-ADB3-FCDE21DFCD1C}" name="Column6318"/>
    <tableColumn id="6338" xr3:uid="{3A61BE5C-6162-4878-B8B7-FEF3B360AFA1}" name="Column6319"/>
    <tableColumn id="6339" xr3:uid="{5FE06D4B-2651-49F4-AFE1-4E7EA7439FBD}" name="Column6320"/>
    <tableColumn id="6340" xr3:uid="{12C5694F-A7CB-49D8-AC22-3DEED3ECF401}" name="Column6321"/>
    <tableColumn id="6341" xr3:uid="{389F2F1F-E8F7-4527-8650-2D4707AADE94}" name="Column6322"/>
    <tableColumn id="6342" xr3:uid="{48966C3A-045A-4C51-A503-201972777031}" name="Column6323"/>
    <tableColumn id="6343" xr3:uid="{A17BDFA5-C52C-449F-AEE5-A8AB4AAA04A0}" name="Column6324"/>
    <tableColumn id="6344" xr3:uid="{2C569F9C-5BD4-46A2-8CF4-742655B43BD3}" name="Column6325"/>
    <tableColumn id="6345" xr3:uid="{DB0FAB12-EED7-4C75-A582-A07447315694}" name="Column6326"/>
    <tableColumn id="6346" xr3:uid="{3DA79463-EE91-48B0-BC28-6A915579781B}" name="Column6327"/>
    <tableColumn id="6347" xr3:uid="{96D9F9A8-48C5-4EC8-9481-AD810AB67846}" name="Column6328"/>
    <tableColumn id="6348" xr3:uid="{BCB3BCF2-B37F-4284-B9DE-69A7297904F5}" name="Column6329"/>
    <tableColumn id="6349" xr3:uid="{34405F8A-B634-4FB5-B1CA-D6484914BA41}" name="Column6330"/>
    <tableColumn id="6350" xr3:uid="{403965AB-820E-4580-B3C3-CD40ED6BC7C5}" name="Column6331"/>
    <tableColumn id="6351" xr3:uid="{2E6284A8-D74E-4541-AEDF-6BD9ACA94138}" name="Column6332"/>
    <tableColumn id="6352" xr3:uid="{67060DB4-A8C1-4284-9394-7D355ED4643C}" name="Column6333"/>
    <tableColumn id="6353" xr3:uid="{AA984AC7-06CF-4E96-BE2A-325BA0EA245F}" name="Column6334"/>
    <tableColumn id="6354" xr3:uid="{D1536483-D216-443D-9574-D24B9C2C5E89}" name="Column6335"/>
    <tableColumn id="6355" xr3:uid="{30259D00-06E8-41B2-B8FA-C37CDAD18B65}" name="Column6336"/>
    <tableColumn id="6356" xr3:uid="{9E0A16C7-68D5-4F9E-B5F3-83BB7D9FC4E0}" name="Column6337"/>
    <tableColumn id="6357" xr3:uid="{1B7A2351-06E9-4970-81D1-975A771EB562}" name="Column6338"/>
    <tableColumn id="6358" xr3:uid="{9D37B126-894D-4481-95BE-4AD29AD9E766}" name="Column6339"/>
    <tableColumn id="6359" xr3:uid="{F8B4DF49-B4D9-46E1-A4BA-4B5FCA2D16F9}" name="Column6340"/>
    <tableColumn id="6360" xr3:uid="{7686B9C0-3026-4EA8-9F38-FBF0D569DFFD}" name="Column6341"/>
    <tableColumn id="6361" xr3:uid="{9A7F92EE-029E-401E-B220-D46AC35F2299}" name="Column6342"/>
    <tableColumn id="6362" xr3:uid="{11F0CEFF-AD9D-40C1-B02B-0991A929A8BA}" name="Column6343"/>
    <tableColumn id="6363" xr3:uid="{869FDEA7-4B49-4AD9-ACC0-7E7F58A0B07C}" name="Column6344"/>
    <tableColumn id="6364" xr3:uid="{49B2E003-048C-42FD-B7EA-A60A38BE113F}" name="Column6345"/>
    <tableColumn id="6365" xr3:uid="{9E2A7D78-055A-4E3F-803A-AA0239D2F755}" name="Column6346"/>
    <tableColumn id="6366" xr3:uid="{56373BD8-3441-4DA4-9FD0-37A857E3380A}" name="Column6347"/>
    <tableColumn id="6367" xr3:uid="{F710202C-1BFA-4D78-9EDB-A347FEA14508}" name="Column6348"/>
    <tableColumn id="6368" xr3:uid="{32585705-4BE4-4456-A9B2-1C0D95AF91D8}" name="Column6349"/>
    <tableColumn id="6369" xr3:uid="{FBD51CC7-CEF8-4918-AEED-A2EFBA866CE9}" name="Column6350"/>
    <tableColumn id="6370" xr3:uid="{C1639922-0D2C-4434-A45D-71C375FC96DB}" name="Column6351"/>
    <tableColumn id="6371" xr3:uid="{C47A6525-A08E-4166-A8A9-62AFC0900F3F}" name="Column6352"/>
    <tableColumn id="6372" xr3:uid="{C4ED643D-99AA-4697-B71F-BBBC70C8523F}" name="Column6353"/>
    <tableColumn id="6373" xr3:uid="{A4AF42DF-BF53-4F0D-934D-768B4E7019F9}" name="Column6354"/>
    <tableColumn id="6374" xr3:uid="{CC3AF7B7-0D2B-48F3-8D5B-FFB1431FF30A}" name="Column6355"/>
    <tableColumn id="6375" xr3:uid="{AA527492-6121-4901-8447-5741FBDFAF45}" name="Column6356"/>
    <tableColumn id="6376" xr3:uid="{E6EE4BB7-784A-4978-9092-B67192D101BD}" name="Column6357"/>
    <tableColumn id="6377" xr3:uid="{55607DB6-8BE6-4C2D-9349-7196BC43A783}" name="Column6358"/>
    <tableColumn id="6378" xr3:uid="{CC98D7E8-7DD7-4AFB-AD4E-D74801A6A279}" name="Column6359"/>
    <tableColumn id="6379" xr3:uid="{1304F6FA-C2BC-4FC9-9287-42E62079DC24}" name="Column6360"/>
    <tableColumn id="6380" xr3:uid="{9CC1B639-8CB9-49CB-B825-A3A645DBDD9A}" name="Column6361"/>
    <tableColumn id="6381" xr3:uid="{A7287D78-158A-4FE1-8579-45A82ADF0191}" name="Column6362"/>
    <tableColumn id="6382" xr3:uid="{8EE8FB8F-EA91-4459-BF86-45256E34CA4E}" name="Column6363"/>
    <tableColumn id="6383" xr3:uid="{4267BEDF-014C-4813-90A8-D9147D8AAC55}" name="Column6364"/>
    <tableColumn id="6384" xr3:uid="{4FED21AF-CC07-459D-A33A-39C862652001}" name="Column6365"/>
    <tableColumn id="6385" xr3:uid="{DA19BE0D-E5D1-4F2C-9272-49D7F884A7F6}" name="Column6366"/>
    <tableColumn id="6386" xr3:uid="{7659F08C-A60B-481E-A609-CD18A71445E5}" name="Column6367"/>
    <tableColumn id="6387" xr3:uid="{F3F698B1-93E2-44BB-AA7B-69170D2CBF4E}" name="Column6368"/>
    <tableColumn id="6388" xr3:uid="{9A392B74-29F8-4495-91DB-7DD94BFD2176}" name="Column6369"/>
    <tableColumn id="6389" xr3:uid="{3F00380D-38E8-4896-A172-3CB35C4BCD73}" name="Column6370"/>
    <tableColumn id="6390" xr3:uid="{FEEE8C08-5828-4196-8342-6FF980274FFD}" name="Column6371"/>
    <tableColumn id="6391" xr3:uid="{9D063C16-D5A3-4DBD-B13A-BFD52FB80ECA}" name="Column6372"/>
    <tableColumn id="6392" xr3:uid="{E1E19DEA-B2F8-4B72-B151-86DD0160BE69}" name="Column6373"/>
    <tableColumn id="6393" xr3:uid="{948F2AE5-A4CD-4396-AFAD-649E144D2D03}" name="Column6374"/>
    <tableColumn id="6394" xr3:uid="{C8AFC3FC-DEF8-4D09-87F8-23124FE851E8}" name="Column6375"/>
    <tableColumn id="6395" xr3:uid="{571C51CC-D158-4D86-A6CA-2BA5414A26B5}" name="Column6376"/>
    <tableColumn id="6396" xr3:uid="{B69D8BD3-644E-4C3B-B9BA-D64B22A77033}" name="Column6377"/>
    <tableColumn id="6397" xr3:uid="{03250830-F83C-4B7D-A39E-DBCE2BBC9B27}" name="Column6378"/>
    <tableColumn id="6398" xr3:uid="{DBE46278-0CE5-4E7A-8D32-ACD2EBBEF535}" name="Column6379"/>
    <tableColumn id="6399" xr3:uid="{6ADA3D79-EA8D-44E1-9358-349072CFC39F}" name="Column6380"/>
    <tableColumn id="6400" xr3:uid="{F36A01AD-DCD4-4C10-8417-47A80B487D8F}" name="Column6381"/>
    <tableColumn id="6401" xr3:uid="{BDB2FB3C-B460-4449-ACA9-9D89E726ABE3}" name="Column6382"/>
    <tableColumn id="6402" xr3:uid="{2300F6A6-FBB9-4623-8FC2-2C115595DD1F}" name="Column6383"/>
    <tableColumn id="6403" xr3:uid="{9CEECEA6-88DF-43FF-A589-05E9B1780CF8}" name="Column6384"/>
    <tableColumn id="6404" xr3:uid="{5AEC5CE7-BDDF-4561-9E3A-F1865D82C3F9}" name="Column6385"/>
    <tableColumn id="6405" xr3:uid="{4E8ADAF4-193C-4D2F-9134-2739DC05A0A4}" name="Column6386"/>
    <tableColumn id="6406" xr3:uid="{F6ABFDF6-2BD0-4EA8-8768-C340F0DFD443}" name="Column6387"/>
    <tableColumn id="6407" xr3:uid="{31D39234-9063-4AF5-8115-6FFB4096FC5B}" name="Column6388"/>
    <tableColumn id="6408" xr3:uid="{21B9AC0B-6B4F-4150-A955-6373FCCDAD09}" name="Column6389"/>
    <tableColumn id="6409" xr3:uid="{2AABA641-D8AA-4FAB-950F-8A43F984F025}" name="Column6390"/>
    <tableColumn id="6410" xr3:uid="{CA7A3719-4DB6-4ABD-9ADF-3D5507A0E614}" name="Column6391"/>
    <tableColumn id="6411" xr3:uid="{477AE479-D5B3-48D6-96D6-0A0AABE86376}" name="Column6392"/>
    <tableColumn id="6412" xr3:uid="{D26CB810-ED8D-4A16-A31F-DC9FD7F5EC36}" name="Column6393"/>
    <tableColumn id="6413" xr3:uid="{C3EEB907-7522-4832-9A4D-C13C70CDA3BA}" name="Column6394"/>
    <tableColumn id="6414" xr3:uid="{70D5E881-CB58-49CF-8E01-AF4D0A6A5DB6}" name="Column6395"/>
    <tableColumn id="6415" xr3:uid="{9622288B-C12C-432E-91C6-DB5A33F3BDB4}" name="Column6396"/>
    <tableColumn id="6416" xr3:uid="{2464F744-E24C-40AC-A529-34C90E5864D1}" name="Column6397"/>
    <tableColumn id="6417" xr3:uid="{C8677BF6-F7D4-463D-B637-E68B5E44BF78}" name="Column6398"/>
    <tableColumn id="6418" xr3:uid="{2FE34373-4278-46FA-9D49-4D452ED6F254}" name="Column6399"/>
    <tableColumn id="6419" xr3:uid="{D695929A-58F2-4EBA-A05F-3230B6770ADA}" name="Column6400"/>
    <tableColumn id="6420" xr3:uid="{5F76B089-CBBC-43AE-91BE-60FB7B33DE84}" name="Column6401"/>
    <tableColumn id="6421" xr3:uid="{609F6830-9DD6-4361-A32F-8099414D3F15}" name="Column6402"/>
    <tableColumn id="6422" xr3:uid="{6458BFB2-558E-4CF4-A76A-44F3558FCEE6}" name="Column6403"/>
    <tableColumn id="6423" xr3:uid="{077F7841-8E8D-42DB-83A5-41EE67915051}" name="Column6404"/>
    <tableColumn id="6424" xr3:uid="{C4B67390-CD78-4DA2-9896-0E1786FDF7B7}" name="Column6405"/>
    <tableColumn id="6425" xr3:uid="{7C4C1CAD-C430-49C4-B63E-3829353D419D}" name="Column6406"/>
    <tableColumn id="6426" xr3:uid="{C6647B93-D4DB-4749-ACAB-4718E17C8DB6}" name="Column6407"/>
    <tableColumn id="6427" xr3:uid="{12791659-7AA8-4C88-9057-7E835C61B1FB}" name="Column6408"/>
    <tableColumn id="6428" xr3:uid="{5AA75DEF-5930-4E6F-BF80-3B99BC195A3C}" name="Column6409"/>
    <tableColumn id="6429" xr3:uid="{30C5F11A-70AB-43CD-B8AC-21EE743C23C8}" name="Column6410"/>
    <tableColumn id="6430" xr3:uid="{61744E92-01F2-42C0-B09E-E8451A621D09}" name="Column6411"/>
    <tableColumn id="6431" xr3:uid="{3AF32515-A01B-4B81-B53D-A36C463B0BD2}" name="Column6412"/>
    <tableColumn id="6432" xr3:uid="{A5636DB1-B492-4C63-A8A1-B1E7181DF5BF}" name="Column6413"/>
    <tableColumn id="6433" xr3:uid="{C9EA39E9-CBCC-47AC-B4C0-DF117FB4971F}" name="Column6414"/>
    <tableColumn id="6434" xr3:uid="{A182270E-22BC-4027-AE2E-F06FAE0F02F6}" name="Column6415"/>
    <tableColumn id="6435" xr3:uid="{FE922F04-AD55-4150-AA21-4F9C96DF73CA}" name="Column6416"/>
    <tableColumn id="6436" xr3:uid="{C496FFF7-B72D-4B1E-BE4D-7AF4991ABD74}" name="Column6417"/>
    <tableColumn id="6437" xr3:uid="{E1FC652A-FF8F-4536-92B7-5F44E169E0DD}" name="Column6418"/>
    <tableColumn id="6438" xr3:uid="{C86A0F5D-1564-4B0A-B368-6A1874456124}" name="Column6419"/>
    <tableColumn id="6439" xr3:uid="{453A0555-F744-4A55-9044-3DFEA01987AE}" name="Column6420"/>
    <tableColumn id="6440" xr3:uid="{C82A4A43-E7C1-4402-A46A-A26A1D48E79E}" name="Column6421"/>
    <tableColumn id="6441" xr3:uid="{05C802DB-FA63-4069-8B02-2F9F6D1CF918}" name="Column6422"/>
    <tableColumn id="6442" xr3:uid="{22A4D345-CE67-4427-B5F9-528B86E0BA0E}" name="Column6423"/>
    <tableColumn id="6443" xr3:uid="{8C9A2C94-F663-4D6A-AA06-7C2C4FC385FF}" name="Column6424"/>
    <tableColumn id="6444" xr3:uid="{25DBE060-054F-4521-9F54-F81F7D5A34A3}" name="Column6425"/>
    <tableColumn id="6445" xr3:uid="{1282F439-B0D5-4752-B08C-2E142B6B49AE}" name="Column6426"/>
    <tableColumn id="6446" xr3:uid="{0BD426AB-87E9-4AC9-829C-82DB57E26690}" name="Column6427"/>
    <tableColumn id="6447" xr3:uid="{F4FE77FF-F32B-40E9-8516-1E565498FE7A}" name="Column6428"/>
    <tableColumn id="6448" xr3:uid="{8C40FE14-4F84-4FA6-83DC-2C52E1F3792A}" name="Column6429"/>
    <tableColumn id="6449" xr3:uid="{645CBADB-8E0F-4E2B-B620-B5EC0850A34B}" name="Column6430"/>
    <tableColumn id="6450" xr3:uid="{E385ED17-96EC-47FE-818D-73D3E7C58177}" name="Column6431"/>
    <tableColumn id="6451" xr3:uid="{05E1CD02-2478-4AAC-9940-F484D155F0F7}" name="Column6432"/>
    <tableColumn id="6452" xr3:uid="{E29D93DE-D74C-4640-8B6E-9FD9D8586E15}" name="Column6433"/>
    <tableColumn id="6453" xr3:uid="{871374D8-45AF-4786-8C2C-76060AEA5A14}" name="Column6434"/>
    <tableColumn id="6454" xr3:uid="{69F30113-2407-4A06-A71D-DC864154522F}" name="Column6435"/>
    <tableColumn id="6455" xr3:uid="{A29BDF5F-0DD0-426E-B721-B313B3081D42}" name="Column6436"/>
    <tableColumn id="6456" xr3:uid="{9BAD5D39-1BFD-49D5-9F0F-25099DDEE75D}" name="Column6437"/>
    <tableColumn id="6457" xr3:uid="{5E452C53-EE9F-4138-B15A-2D03D9AC11EB}" name="Column6438"/>
    <tableColumn id="6458" xr3:uid="{12FA1D31-6B48-46A0-A474-777A95F56C8C}" name="Column6439"/>
    <tableColumn id="6459" xr3:uid="{54BEDD67-FD3A-4633-9351-4B3E68B0B94E}" name="Column6440"/>
    <tableColumn id="6460" xr3:uid="{2B7C80AA-FAA2-4C5B-A1E0-AA137D188C62}" name="Column6441"/>
    <tableColumn id="6461" xr3:uid="{E2E01AD1-0A63-47F5-B850-A4C4FD04A733}" name="Column6442"/>
    <tableColumn id="6462" xr3:uid="{4795E84F-EC8B-4900-8E0F-D3C6D8055290}" name="Column6443"/>
    <tableColumn id="6463" xr3:uid="{C79193D6-B73C-4186-94F3-DBBE1219CF39}" name="Column6444"/>
    <tableColumn id="6464" xr3:uid="{FD42DD46-D0D3-40F9-BA36-BDCDE0A2DDD3}" name="Column6445"/>
    <tableColumn id="6465" xr3:uid="{FBAF8F92-E49B-4623-A684-50188451EFA4}" name="Column6446"/>
    <tableColumn id="6466" xr3:uid="{DCD5B09D-226A-4E04-AB59-9EBB0B8927FF}" name="Column6447"/>
    <tableColumn id="6467" xr3:uid="{EC683E8D-046A-4893-A172-1422C3759702}" name="Column6448"/>
    <tableColumn id="6468" xr3:uid="{6EF66E08-FA47-4DF1-8E95-B37898AE714F}" name="Column6449"/>
    <tableColumn id="6469" xr3:uid="{1B7A82B2-65A1-4FA6-AFD1-5A6E7B3B5446}" name="Column6450"/>
    <tableColumn id="6470" xr3:uid="{8C6C0692-58D3-4DE2-BC55-05B0CC9BDFEF}" name="Column6451"/>
    <tableColumn id="6471" xr3:uid="{B4C22BE4-D3A5-4E70-8DF5-BC8EA5FDD33D}" name="Column6452"/>
    <tableColumn id="6472" xr3:uid="{65B3E4BC-0A13-4974-A000-3D552A5FE482}" name="Column6453"/>
    <tableColumn id="6473" xr3:uid="{8E2C24CB-FD32-4E36-BE8A-8B44639052E3}" name="Column6454"/>
    <tableColumn id="6474" xr3:uid="{CCEA3B31-F3EE-4708-8FF7-D06EB79CC078}" name="Column6455"/>
    <tableColumn id="6475" xr3:uid="{3A8585EF-15F7-468B-8B21-9149D837780E}" name="Column6456"/>
    <tableColumn id="6476" xr3:uid="{35C285D2-9EC5-4824-A920-C6B3880EDD69}" name="Column6457"/>
    <tableColumn id="6477" xr3:uid="{AF507362-46A0-4BC1-8738-C9E346C0FBAA}" name="Column6458"/>
    <tableColumn id="6478" xr3:uid="{43850B7B-53AD-48E2-84DA-424230E8C35E}" name="Column6459"/>
    <tableColumn id="6479" xr3:uid="{C8AB2726-2B7B-46BC-BA8C-E06C49E756D6}" name="Column6460"/>
    <tableColumn id="6480" xr3:uid="{0BA6A2F5-2CE2-405E-B3B2-EA24A91D9CD9}" name="Column6461"/>
    <tableColumn id="6481" xr3:uid="{A8630D22-E1A3-47E0-9ABC-60B0E83D17A6}" name="Column6462"/>
    <tableColumn id="6482" xr3:uid="{605962DF-902E-416C-A84C-C7258BEE967B}" name="Column6463"/>
    <tableColumn id="6483" xr3:uid="{1E81A540-72D7-4A65-93EC-A8EFE62A4DA3}" name="Column6464"/>
    <tableColumn id="6484" xr3:uid="{3C36E644-689B-4B70-8A49-9874C9032734}" name="Column6465"/>
    <tableColumn id="6485" xr3:uid="{7D4043CF-A2A8-4370-99FA-241F99B73213}" name="Column6466"/>
    <tableColumn id="6486" xr3:uid="{C7C1EE61-CC8C-4F08-950A-4A2D09BC5E19}" name="Column6467"/>
    <tableColumn id="6487" xr3:uid="{E2072039-367E-4E23-9CEB-BCAA2A12C0E2}" name="Column6468"/>
    <tableColumn id="6488" xr3:uid="{76E960D7-25EB-4E37-9967-FF71A78C61EE}" name="Column6469"/>
    <tableColumn id="6489" xr3:uid="{1FD73ED0-B30E-429F-9B22-7BF13DD39C48}" name="Column6470"/>
    <tableColumn id="6490" xr3:uid="{C8CE67F1-0FB3-4389-95A4-CC9AA67E412B}" name="Column6471"/>
    <tableColumn id="6491" xr3:uid="{4ED08539-E3E5-492E-8727-463BC6932D3D}" name="Column6472"/>
    <tableColumn id="6492" xr3:uid="{873011AD-A89D-4C02-BAD0-7459336977EB}" name="Column6473"/>
    <tableColumn id="6493" xr3:uid="{809F5F45-5EAF-4260-B95B-E8D2E8E49E0E}" name="Column6474"/>
    <tableColumn id="6494" xr3:uid="{ECA912D8-A713-477A-B4F9-F474C61D2B63}" name="Column6475"/>
    <tableColumn id="6495" xr3:uid="{F7361232-D748-4BDA-A900-F1CF0456E31E}" name="Column6476"/>
    <tableColumn id="6496" xr3:uid="{44A85FD7-7CC3-47AF-B36E-341E017A3DCB}" name="Column6477"/>
    <tableColumn id="6497" xr3:uid="{EC714D54-3F1D-414E-97F7-3C541F680AAB}" name="Column6478"/>
    <tableColumn id="6498" xr3:uid="{81EC1F2F-16C3-4869-B89B-F58428EE6903}" name="Column6479"/>
    <tableColumn id="6499" xr3:uid="{FEE16E9B-4F71-435E-9B45-303B30BE434B}" name="Column6480"/>
    <tableColumn id="6500" xr3:uid="{720906CB-74D1-460E-A693-4BBBE814D49F}" name="Column6481"/>
    <tableColumn id="6501" xr3:uid="{84E9D654-D628-4EB6-8CC5-527BA8A3DF02}" name="Column6482"/>
    <tableColumn id="6502" xr3:uid="{6BFE2B5A-6403-442C-8A13-137EB73FD55D}" name="Column6483"/>
    <tableColumn id="6503" xr3:uid="{4E3E9AF2-B104-4582-9576-CD1FC62A068F}" name="Column6484"/>
    <tableColumn id="6504" xr3:uid="{EF00D11D-1401-4199-A383-1546AEF90626}" name="Column6485"/>
    <tableColumn id="6505" xr3:uid="{FDC89700-FA19-4227-A029-AA34DC846B3A}" name="Column6486"/>
    <tableColumn id="6506" xr3:uid="{6B482A9B-0416-434A-8595-CF3CBDAAE4D2}" name="Column6487"/>
    <tableColumn id="6507" xr3:uid="{68116746-94D4-45F7-9BAF-77038E4850FF}" name="Column6488"/>
    <tableColumn id="6508" xr3:uid="{EAA23B25-AAA7-43D4-8ACD-21022AD7AC7B}" name="Column6489"/>
    <tableColumn id="6509" xr3:uid="{541447D2-9519-4EE1-AFA4-AB8440831920}" name="Column6490"/>
    <tableColumn id="6510" xr3:uid="{29395AD0-262D-4F48-B18B-2C73B933265D}" name="Column6491"/>
    <tableColumn id="6511" xr3:uid="{1E8E69D6-C486-47B4-9F73-578D3D56E226}" name="Column6492"/>
    <tableColumn id="6512" xr3:uid="{7962AE58-76AD-4C69-B78A-A10298AFFF4B}" name="Column6493"/>
    <tableColumn id="6513" xr3:uid="{901C84C1-EE10-40AF-94DD-41746EFA1917}" name="Column6494"/>
    <tableColumn id="6514" xr3:uid="{41482CBB-FFC8-42D8-923D-910B251869C4}" name="Column6495"/>
    <tableColumn id="6515" xr3:uid="{69AD8DD9-599A-44F7-88D1-DFFEA82AE517}" name="Column6496"/>
    <tableColumn id="6516" xr3:uid="{7E48C9D9-62F6-45B3-B8CE-57E8AEF4BF70}" name="Column6497"/>
    <tableColumn id="6517" xr3:uid="{62FE9FCD-A883-4647-9999-878054078A21}" name="Column6498"/>
    <tableColumn id="6518" xr3:uid="{11D4F2D5-62C7-4E72-926E-068DDD244813}" name="Column6499"/>
    <tableColumn id="6519" xr3:uid="{FA444109-EFEB-4A65-BC3F-998AC1F0E8A9}" name="Column6500"/>
    <tableColumn id="6520" xr3:uid="{5D3AE130-BDFB-48B4-BAE0-3DB1AA4FF447}" name="Column6501"/>
    <tableColumn id="6521" xr3:uid="{9891C9EE-92F9-46FB-A50C-8864F31E57DB}" name="Column6502"/>
    <tableColumn id="6522" xr3:uid="{0A66DB24-1F72-46B5-8F41-1BDE3AB07BAE}" name="Column6503"/>
    <tableColumn id="6523" xr3:uid="{A0921A03-40C4-49BC-8A9A-B9B0DD1D36CD}" name="Column6504"/>
    <tableColumn id="6524" xr3:uid="{BA33B3E8-8ADB-47A7-856D-97EA3130913E}" name="Column6505"/>
    <tableColumn id="6525" xr3:uid="{CBBA2D08-D755-4D09-9D7A-B09E736A9FEF}" name="Column6506"/>
    <tableColumn id="6526" xr3:uid="{9AB94007-A4E0-4895-97B5-F70FC98157BC}" name="Column6507"/>
    <tableColumn id="6527" xr3:uid="{3B13A253-090D-4AE3-821A-A1CA84B7FDE2}" name="Column6508"/>
    <tableColumn id="6528" xr3:uid="{07D82EC5-85CB-4BE2-AF4F-C19F5DCA931B}" name="Column6509"/>
    <tableColumn id="6529" xr3:uid="{E72ECA81-89E7-424A-882E-A9004F666419}" name="Column6510"/>
    <tableColumn id="6530" xr3:uid="{EAAD2CE2-4CFC-4230-B6C4-E735A17DD35F}" name="Column6511"/>
    <tableColumn id="6531" xr3:uid="{20F3F56B-EE10-4D45-A4CD-F95F1D0FDE48}" name="Column6512"/>
    <tableColumn id="6532" xr3:uid="{FE94B1E2-4D9F-42AC-B3AD-BB231BD4E61B}" name="Column6513"/>
    <tableColumn id="6533" xr3:uid="{D588C568-77D6-4EA6-A740-A57606EB98AF}" name="Column6514"/>
    <tableColumn id="6534" xr3:uid="{4EA3AB6A-6BE2-4379-A5E3-1EBF61172290}" name="Column6515"/>
    <tableColumn id="6535" xr3:uid="{E4AABDC5-D445-4D3F-87D7-A480B71ADA60}" name="Column6516"/>
    <tableColumn id="6536" xr3:uid="{FBD6371B-E9C0-457F-A024-D4D3F9174E41}" name="Column6517"/>
    <tableColumn id="6537" xr3:uid="{8311186C-9D76-442B-A116-C0A91F601E3F}" name="Column6518"/>
    <tableColumn id="6538" xr3:uid="{3BD37E17-0A46-4C8F-A4D1-83ACA354B973}" name="Column6519"/>
    <tableColumn id="6539" xr3:uid="{1679258A-58B3-424F-9B56-8C5CB8D8FA22}" name="Column6520"/>
    <tableColumn id="6540" xr3:uid="{EAFF978D-9EFA-486F-BC37-8AECAC2F4224}" name="Column6521"/>
    <tableColumn id="6541" xr3:uid="{D46A1B8E-737C-4587-88AA-F422ADE2A126}" name="Column6522"/>
    <tableColumn id="6542" xr3:uid="{3174C8EC-E3C5-4B87-A348-E70F22D28A4A}" name="Column6523"/>
    <tableColumn id="6543" xr3:uid="{1854A53B-90BA-4032-A8B9-50CF0DFF1DC0}" name="Column6524"/>
    <tableColumn id="6544" xr3:uid="{C7182CDD-7366-4705-BA99-0D96317F1A30}" name="Column6525"/>
    <tableColumn id="6545" xr3:uid="{4861255F-6B2E-463F-83F3-5240A9E265F3}" name="Column6526"/>
    <tableColumn id="6546" xr3:uid="{017DF52A-923C-4C3C-9F15-DE4B45CC9897}" name="Column6527"/>
    <tableColumn id="6547" xr3:uid="{28734B39-8F9D-4D7D-B1FB-4BA5678EB977}" name="Column6528"/>
    <tableColumn id="6548" xr3:uid="{C85F1FCD-FBEC-45EC-9BE0-C5E4E8E10137}" name="Column6529"/>
    <tableColumn id="6549" xr3:uid="{320A5CD7-392C-402F-9495-F6FA9FE9AA96}" name="Column6530"/>
    <tableColumn id="6550" xr3:uid="{01658746-656D-4895-8802-6F2DB390E6E5}" name="Column6531"/>
    <tableColumn id="6551" xr3:uid="{656F08C6-E577-415E-A606-F854F3ACD5EC}" name="Column6532"/>
    <tableColumn id="6552" xr3:uid="{8D800D1B-A9E4-46FE-B17D-32D60BF2F627}" name="Column6533"/>
    <tableColumn id="6553" xr3:uid="{BEBADF81-4FF3-4E37-838E-01270ECA296D}" name="Column6534"/>
    <tableColumn id="6554" xr3:uid="{CE931EFE-E794-45E8-A4B6-5535CDE6FA07}" name="Column6535"/>
    <tableColumn id="6555" xr3:uid="{177B9BD6-AC52-48D7-9548-72A3C47A37EC}" name="Column6536"/>
    <tableColumn id="6556" xr3:uid="{95672845-294E-4583-AEC5-504A27E4F69D}" name="Column6537"/>
    <tableColumn id="6557" xr3:uid="{E8CB5473-2A7C-43C9-8433-679F542C2E8F}" name="Column6538"/>
    <tableColumn id="6558" xr3:uid="{739D5D52-EA12-4C2D-BD2E-4B30EA500B51}" name="Column6539"/>
    <tableColumn id="6559" xr3:uid="{E36AB996-2DFF-42EE-BB29-26D907BD1D81}" name="Column6540"/>
    <tableColumn id="6560" xr3:uid="{99299956-6BEB-40EF-8D4F-3155A8060050}" name="Column6541"/>
    <tableColumn id="6561" xr3:uid="{9F1A5E69-BA32-4434-9958-7BFD56170E7E}" name="Column6542"/>
    <tableColumn id="6562" xr3:uid="{A368B52E-9E56-4DDE-BECF-C84B0D28ED4F}" name="Column6543"/>
    <tableColumn id="6563" xr3:uid="{9A24BC0D-1E63-4110-BA0B-BDA8837ABFFE}" name="Column6544"/>
    <tableColumn id="6564" xr3:uid="{614C246C-4D95-43DC-8D18-4A4E8F2ACF39}" name="Column6545"/>
    <tableColumn id="6565" xr3:uid="{0FEBEF47-82C6-4CB5-AF05-FBDBC920B7C8}" name="Column6546"/>
    <tableColumn id="6566" xr3:uid="{13622EC5-32A6-46CD-A2E4-6E01CE242AFD}" name="Column6547"/>
    <tableColumn id="6567" xr3:uid="{A68B3AF1-180C-4948-A94D-BA92C904AAA8}" name="Column6548"/>
    <tableColumn id="6568" xr3:uid="{7E7E5681-9021-411A-9120-4C15E8B62ADE}" name="Column6549"/>
    <tableColumn id="6569" xr3:uid="{9AA3F7C0-5199-4369-8E1B-39658B753559}" name="Column6550"/>
    <tableColumn id="6570" xr3:uid="{DACB592F-384D-4CD2-B5BE-53EF42688D63}" name="Column6551"/>
    <tableColumn id="6571" xr3:uid="{1CB9D567-272D-4F81-96C1-E0A159CF9B71}" name="Column6552"/>
    <tableColumn id="6572" xr3:uid="{6EDC955B-FF70-4F6F-BD18-2BF62BBFB022}" name="Column6553"/>
    <tableColumn id="6573" xr3:uid="{31F73FBF-0454-4873-82D8-8A0937B966F4}" name="Column6554"/>
    <tableColumn id="6574" xr3:uid="{57899474-D8C9-49A0-B7A6-EAE6FE43B478}" name="Column6555"/>
    <tableColumn id="6575" xr3:uid="{F7A93E21-CD9A-4F1C-9DB8-C52107258598}" name="Column6556"/>
    <tableColumn id="6576" xr3:uid="{EF46D25A-8478-4B3A-A2E7-0E258E98C816}" name="Column6557"/>
    <tableColumn id="6577" xr3:uid="{93451687-94D8-4E35-9C98-9871CE2FB499}" name="Column6558"/>
    <tableColumn id="6578" xr3:uid="{AFB28F17-F484-4E92-8518-C11B7CA38042}" name="Column6559"/>
    <tableColumn id="6579" xr3:uid="{B72A3A06-B94B-4D61-A513-B729C9740AB3}" name="Column6560"/>
    <tableColumn id="6580" xr3:uid="{0C86FC78-30FF-4DF6-BC2B-ED52A3FD6C12}" name="Column6561"/>
    <tableColumn id="6581" xr3:uid="{93B80524-AF28-494C-8BEB-F5D5A2B89420}" name="Column6562"/>
    <tableColumn id="6582" xr3:uid="{E89C5F5E-8C26-4BAA-9B6B-34E6354BA734}" name="Column6563"/>
    <tableColumn id="6583" xr3:uid="{FF513295-E738-4D42-AB65-924D1C31EBFD}" name="Column6564"/>
    <tableColumn id="6584" xr3:uid="{8D895A62-1243-42FB-A470-093ECF17CA99}" name="Column6565"/>
    <tableColumn id="6585" xr3:uid="{3C24CD14-038A-4A6C-84D3-1CAD4F32DC57}" name="Column6566"/>
    <tableColumn id="6586" xr3:uid="{B39B0709-1624-4E0B-992E-8654CFCA9808}" name="Column6567"/>
    <tableColumn id="6587" xr3:uid="{DA3FDFC0-711C-42C5-9A5F-AABD73636DC3}" name="Column6568"/>
    <tableColumn id="6588" xr3:uid="{11BE2185-CEF7-481E-BA57-9414D4CF4F44}" name="Column6569"/>
    <tableColumn id="6589" xr3:uid="{02C4036C-6DF0-4280-B533-F0B8950F4E40}" name="Column6570"/>
    <tableColumn id="6590" xr3:uid="{09FAD7E1-B0A0-4DAD-B80C-0941901F0468}" name="Column6571"/>
    <tableColumn id="6591" xr3:uid="{A4EB46AB-AC70-42D1-886B-30687E6141DE}" name="Column6572"/>
    <tableColumn id="6592" xr3:uid="{D67B94AC-838A-445D-A6ED-0138AEF4769A}" name="Column6573"/>
    <tableColumn id="6593" xr3:uid="{F4B42D9F-B816-4511-837E-2B602E349030}" name="Column6574"/>
    <tableColumn id="6594" xr3:uid="{69A5C2F2-D00E-428D-ABFA-5741350C6BE6}" name="Column6575"/>
    <tableColumn id="6595" xr3:uid="{84C7ED79-2B44-4B4C-9A91-29FC9ECF8896}" name="Column6576"/>
    <tableColumn id="6596" xr3:uid="{D51539B4-B19A-46B1-9AC3-80C0C8466D5A}" name="Column6577"/>
    <tableColumn id="6597" xr3:uid="{181798DF-341F-45A4-B0B1-48F8FC6D25A1}" name="Column6578"/>
    <tableColumn id="6598" xr3:uid="{8ED00EF2-117D-40F2-AB8C-ABF783625A50}" name="Column6579"/>
    <tableColumn id="6599" xr3:uid="{B34377D0-8FCD-428F-822D-5D3ED63BE8B8}" name="Column6580"/>
    <tableColumn id="6600" xr3:uid="{B45FB34D-43E4-433E-B4C1-6A79F91DFCE5}" name="Column6581"/>
    <tableColumn id="6601" xr3:uid="{EEEBCD8D-1D60-48BD-9050-E9C9AB650CF9}" name="Column6582"/>
    <tableColumn id="6602" xr3:uid="{87C6A4C3-534E-4446-A82F-4DB5A4DEF489}" name="Column6583"/>
    <tableColumn id="6603" xr3:uid="{FF075251-FCCB-4461-9BEF-4F085C23D671}" name="Column6584"/>
    <tableColumn id="6604" xr3:uid="{39147CA5-39B6-4040-9FF6-4E7251AAB08A}" name="Column6585"/>
    <tableColumn id="6605" xr3:uid="{446C875F-08F6-4E5D-AF7A-813966E57581}" name="Column6586"/>
    <tableColumn id="6606" xr3:uid="{B4172429-A4CE-4485-B857-0093F293D5F2}" name="Column6587"/>
    <tableColumn id="6607" xr3:uid="{CBE689CF-9094-4911-A22B-15D1B578C844}" name="Column6588"/>
    <tableColumn id="6608" xr3:uid="{37338B91-D843-4691-851D-1C15A5C7A986}" name="Column6589"/>
    <tableColumn id="6609" xr3:uid="{2837A2B0-C30D-4978-A69F-7A4EE187B4DD}" name="Column6590"/>
    <tableColumn id="6610" xr3:uid="{0174F5CE-F65B-4A72-A1E4-6B25186DBFBF}" name="Column6591"/>
    <tableColumn id="6611" xr3:uid="{B913BB48-3012-407D-AF43-F1E0B1FB7CEB}" name="Column6592"/>
    <tableColumn id="6612" xr3:uid="{232BE074-4E74-4D0C-B2C0-70F1BB3FD6DF}" name="Column6593"/>
    <tableColumn id="6613" xr3:uid="{49672852-712F-4D77-8799-32DA9B783C10}" name="Column6594"/>
    <tableColumn id="6614" xr3:uid="{F1A07C5A-937B-4A1F-BDF5-8680DD2B2070}" name="Column6595"/>
    <tableColumn id="6615" xr3:uid="{1B33A849-56A9-4157-A82F-20175A4C3530}" name="Column6596"/>
    <tableColumn id="6616" xr3:uid="{0A4CD0E3-FC51-424E-B51B-A863D0ED7159}" name="Column6597"/>
    <tableColumn id="6617" xr3:uid="{A5B0E6D0-1E91-4D8A-96DC-18EC3C7AFFB4}" name="Column6598"/>
    <tableColumn id="6618" xr3:uid="{5252257D-FB7E-45D8-A3B5-0198D793625B}" name="Column6599"/>
    <tableColumn id="6619" xr3:uid="{56743BB5-F587-4376-9A42-E17FBC3B46DA}" name="Column6600"/>
    <tableColumn id="6620" xr3:uid="{FE900722-0870-478F-97D4-93871480A74D}" name="Column6601"/>
    <tableColumn id="6621" xr3:uid="{BA167088-C8F2-47E5-9219-17D754F48929}" name="Column6602"/>
    <tableColumn id="6622" xr3:uid="{DF4044C6-27BF-4851-AFEF-1C100BF9F225}" name="Column6603"/>
    <tableColumn id="6623" xr3:uid="{76617556-75BC-4BC1-B5ED-D72671C53EDE}" name="Column6604"/>
    <tableColumn id="6624" xr3:uid="{6BE23C7C-53A7-4ACD-A96B-69387159C24C}" name="Column6605"/>
    <tableColumn id="6625" xr3:uid="{98B7F049-8ED3-4734-BE65-04909AEABAD5}" name="Column6606"/>
    <tableColumn id="6626" xr3:uid="{1AD4CCE6-D147-41A4-83AF-A91980B6860F}" name="Column6607"/>
    <tableColumn id="6627" xr3:uid="{32DCAF01-3C37-4C99-BCBD-7EE553D801D0}" name="Column6608"/>
    <tableColumn id="6628" xr3:uid="{316315D3-D5C6-4F92-A471-9093E06AFF7A}" name="Column6609"/>
    <tableColumn id="6629" xr3:uid="{0B43F3F5-0B79-480C-ADEB-3CA97B204121}" name="Column6610"/>
    <tableColumn id="6630" xr3:uid="{B40B5221-2CC0-4654-A0F6-2F7A93A5A670}" name="Column6611"/>
    <tableColumn id="6631" xr3:uid="{65E9C1CD-7893-4856-880C-811F3EE98D32}" name="Column6612"/>
    <tableColumn id="6632" xr3:uid="{A0F4247D-BBE0-41DB-BA15-B4A2D228FE8A}" name="Column6613"/>
    <tableColumn id="6633" xr3:uid="{C3AF6EB8-8623-4A78-AFF6-E599C05BF345}" name="Column6614"/>
    <tableColumn id="6634" xr3:uid="{88BCE782-27A4-4728-9DFF-92C2B7599566}" name="Column6615"/>
    <tableColumn id="6635" xr3:uid="{869F5C03-77FF-4F40-B4A6-A5262F48DC02}" name="Column6616"/>
    <tableColumn id="6636" xr3:uid="{9A7A5990-EBE4-4B66-AF78-5101D5C94B97}" name="Column6617"/>
    <tableColumn id="6637" xr3:uid="{C36FAA18-347A-40FA-AA3E-0FC64B31E856}" name="Column6618"/>
    <tableColumn id="6638" xr3:uid="{5D040810-D53B-420F-BA9F-39EC451149FA}" name="Column6619"/>
    <tableColumn id="6639" xr3:uid="{C63CA966-143F-4B7C-BC83-218FC2388C5F}" name="Column6620"/>
    <tableColumn id="6640" xr3:uid="{5B341225-90F4-454E-BAF3-67F8CBBE9C8F}" name="Column6621"/>
    <tableColumn id="6641" xr3:uid="{CEB92931-A857-4482-A490-2E1FE8DE7248}" name="Column6622"/>
    <tableColumn id="6642" xr3:uid="{D99B679E-06CF-447D-8281-899E83CA18F7}" name="Column6623"/>
    <tableColumn id="6643" xr3:uid="{473B54B5-BD53-4913-A6A4-DA7A7354170E}" name="Column6624"/>
    <tableColumn id="6644" xr3:uid="{C51CD24A-E28A-4745-A019-5078B5FA37D9}" name="Column6625"/>
    <tableColumn id="6645" xr3:uid="{B3F613ED-3182-4DE8-A90B-82C10C76F142}" name="Column6626"/>
    <tableColumn id="6646" xr3:uid="{9A3CDBE2-980E-42AD-A4AF-764C6C09EF7B}" name="Column6627"/>
    <tableColumn id="6647" xr3:uid="{EED6B171-65EE-468B-9A0B-3D9DAA13F956}" name="Column6628"/>
    <tableColumn id="6648" xr3:uid="{E27DF97E-4831-48A3-9C9C-912E71D6180B}" name="Column6629"/>
    <tableColumn id="6649" xr3:uid="{0B1EA655-373E-4588-AEA2-20115BDC3DF3}" name="Column6630"/>
    <tableColumn id="6650" xr3:uid="{0FFA78A0-2429-4315-9C3B-6DAD3989C5CE}" name="Column6631"/>
    <tableColumn id="6651" xr3:uid="{8B2B0699-018D-43B5-BE58-E2BCB6BE2FBF}" name="Column6632"/>
    <tableColumn id="6652" xr3:uid="{646E540E-B92C-44C6-AA80-A01A8291FF39}" name="Column6633"/>
    <tableColumn id="6653" xr3:uid="{0ACC4A0B-68F0-407F-87F9-7F25AE56E276}" name="Column6634"/>
    <tableColumn id="6654" xr3:uid="{1127D9FF-4458-49F0-AF43-DAC981244A5D}" name="Column6635"/>
    <tableColumn id="6655" xr3:uid="{5A38CD32-E7E4-44B2-B376-2B9D5BB8BDBD}" name="Column6636"/>
    <tableColumn id="6656" xr3:uid="{27E9B0EB-23D5-4A16-9299-5993599D8A49}" name="Column6637"/>
    <tableColumn id="6657" xr3:uid="{A1439F4F-8956-4261-85FD-B836315D0831}" name="Column6638"/>
    <tableColumn id="6658" xr3:uid="{BF56A90F-034D-460D-B133-BAA0E7525B0B}" name="Column6639"/>
    <tableColumn id="6659" xr3:uid="{A44FF29E-9F22-47D0-8DED-EEC8E3E6FA31}" name="Column6640"/>
    <tableColumn id="6660" xr3:uid="{5929F0F5-6111-482B-B96F-71B220C7A328}" name="Column6641"/>
    <tableColumn id="6661" xr3:uid="{A0952180-2E78-4F39-8D40-C0F0B3E1EBEC}" name="Column6642"/>
    <tableColumn id="6662" xr3:uid="{A9E9861F-F254-4A4B-91D9-E9096A7233A8}" name="Column6643"/>
    <tableColumn id="6663" xr3:uid="{D7DA7C18-D0B6-4D23-BEBF-4927244999C4}" name="Column6644"/>
    <tableColumn id="6664" xr3:uid="{2D09BFE2-838C-49D8-BD39-00E565980BC5}" name="Column6645"/>
    <tableColumn id="6665" xr3:uid="{59BD5468-DC50-4E51-98BA-7D9B3D1CAF0E}" name="Column6646"/>
    <tableColumn id="6666" xr3:uid="{A4B64518-25E8-45BA-8E45-CD56B8A0DDF0}" name="Column6647"/>
    <tableColumn id="6667" xr3:uid="{4B6BB69B-5B42-4871-A370-B13BEDC54114}" name="Column6648"/>
    <tableColumn id="6668" xr3:uid="{BB58BB94-4934-47E3-B806-FB5E6B833C8B}" name="Column6649"/>
    <tableColumn id="6669" xr3:uid="{7F864EC3-D43E-4C26-AC74-948193A9ECF5}" name="Column6650"/>
    <tableColumn id="6670" xr3:uid="{3A27DD52-F449-4B1E-A045-F0B0410E1D91}" name="Column6651"/>
    <tableColumn id="6671" xr3:uid="{D2AE3E28-1810-46F4-961F-9A25336134ED}" name="Column6652"/>
    <tableColumn id="6672" xr3:uid="{47282C49-B944-4B89-96F9-ED740142621C}" name="Column6653"/>
    <tableColumn id="6673" xr3:uid="{4FCEA693-C9EA-435B-9219-32B8F67D301E}" name="Column6654"/>
    <tableColumn id="6674" xr3:uid="{C57B0B0A-7ED3-4730-BC3B-F9A35E5225B7}" name="Column6655"/>
    <tableColumn id="6675" xr3:uid="{8B555E93-F64D-4F98-BF53-9226024079C6}" name="Column6656"/>
    <tableColumn id="6676" xr3:uid="{FBEC5706-A438-437A-AB15-D8541998835F}" name="Column6657"/>
    <tableColumn id="6677" xr3:uid="{00FD3FBC-A815-40A4-87C0-B2C4CE3C47E3}" name="Column6658"/>
    <tableColumn id="6678" xr3:uid="{38139F4E-0E8C-421D-8B3A-DE13EB90A99B}" name="Column6659"/>
    <tableColumn id="6679" xr3:uid="{D7A9721B-CE45-4920-944D-10C7BD49DBC9}" name="Column6660"/>
    <tableColumn id="6680" xr3:uid="{5D50500A-D3F3-4347-B3C2-0B3C10AB9679}" name="Column6661"/>
    <tableColumn id="6681" xr3:uid="{11165A06-741A-4EDC-A1AD-E1AE1431EC20}" name="Column6662"/>
    <tableColumn id="6682" xr3:uid="{34EB8961-9A5D-449F-A9FB-A44767475E47}" name="Column6663"/>
    <tableColumn id="6683" xr3:uid="{74DED621-6F9B-4367-BE19-A05CC794AC79}" name="Column6664"/>
    <tableColumn id="6684" xr3:uid="{038657CB-F55F-41BA-8DFC-58994AA92D70}" name="Column6665"/>
    <tableColumn id="6685" xr3:uid="{8735DCB8-7997-4E75-A250-18AC95DB6158}" name="Column6666"/>
    <tableColumn id="6686" xr3:uid="{FF7B8147-3E9C-4CC4-9C0D-BB006B44BF94}" name="Column6667"/>
    <tableColumn id="6687" xr3:uid="{704B8A16-AAC5-4BD5-B76D-2EB8259C19AD}" name="Column6668"/>
    <tableColumn id="6688" xr3:uid="{A28C19CF-76E0-4573-8EDA-A85F4B466D39}" name="Column6669"/>
    <tableColumn id="6689" xr3:uid="{E599C0AD-FE25-4FEE-8EC5-1CE2F8213627}" name="Column6670"/>
    <tableColumn id="6690" xr3:uid="{C6B17C48-39E9-4567-81FF-66C498080B38}" name="Column6671"/>
    <tableColumn id="6691" xr3:uid="{ECBFC4E8-9CA4-4208-AC52-8CCBCC120B4E}" name="Column6672"/>
    <tableColumn id="6692" xr3:uid="{9F207849-D7C6-43D7-AA5D-03DCD121D201}" name="Column6673"/>
    <tableColumn id="6693" xr3:uid="{CECC0A81-54A8-4C8E-AD51-6E8948077A45}" name="Column6674"/>
    <tableColumn id="6694" xr3:uid="{16AE50EF-AAD0-4B1F-A9CB-90526B704552}" name="Column6675"/>
    <tableColumn id="6695" xr3:uid="{477EADB9-B3CC-4988-A805-92D04D024475}" name="Column6676"/>
    <tableColumn id="6696" xr3:uid="{3079D615-7B9A-45E2-A301-EEB54391E546}" name="Column6677"/>
    <tableColumn id="6697" xr3:uid="{87D93B7B-F573-4FCE-A052-348D77192589}" name="Column6678"/>
    <tableColumn id="6698" xr3:uid="{E5E846D9-99AB-4624-A681-89E9A94A08A5}" name="Column6679"/>
    <tableColumn id="6699" xr3:uid="{6E4150B8-7703-4B2B-82C2-3FD3DED29D72}" name="Column6680"/>
    <tableColumn id="6700" xr3:uid="{741B5AE7-0313-4451-BC76-E308BD516A2E}" name="Column6681"/>
    <tableColumn id="6701" xr3:uid="{DD14FC61-5AC6-4734-A27E-9608772EDFA3}" name="Column6682"/>
    <tableColumn id="6702" xr3:uid="{3EBC98E4-F79E-4E34-934C-2EAA29F6FFF7}" name="Column6683"/>
    <tableColumn id="6703" xr3:uid="{D3530E50-097B-4977-AB45-E2D0923B8588}" name="Column6684"/>
    <tableColumn id="6704" xr3:uid="{C3B227BA-BFD6-4D93-AEA8-312B4768502A}" name="Column6685"/>
    <tableColumn id="6705" xr3:uid="{27522F10-094C-4C59-85EA-2912289CA002}" name="Column6686"/>
    <tableColumn id="6706" xr3:uid="{6260A0AF-672F-4238-9CC5-A27898E3C792}" name="Column6687"/>
    <tableColumn id="6707" xr3:uid="{9D6F3952-7DF9-4664-8E93-DB7BC35486A4}" name="Column6688"/>
    <tableColumn id="6708" xr3:uid="{7C4FA1CC-F259-4446-B81E-C889F4849ABE}" name="Column6689"/>
    <tableColumn id="6709" xr3:uid="{E9477B58-5E3B-4B43-8A33-A516B350EF43}" name="Column6690"/>
    <tableColumn id="6710" xr3:uid="{583B31B9-A93D-4FA6-902B-B2771DB36728}" name="Column6691"/>
    <tableColumn id="6711" xr3:uid="{B5AA5C78-069E-41FA-809B-695ED53D149F}" name="Column6692"/>
    <tableColumn id="6712" xr3:uid="{036C3628-DC1A-4B6C-AA32-B83CB7B77A88}" name="Column6693"/>
    <tableColumn id="6713" xr3:uid="{0401B093-5FD3-4A0B-824B-626AA73B1F71}" name="Column6694"/>
    <tableColumn id="6714" xr3:uid="{F47F43FE-08E1-4701-B19A-B532C229A128}" name="Column6695"/>
    <tableColumn id="6715" xr3:uid="{1E33E44A-A155-45BE-8F14-3E556AE029DE}" name="Column6696"/>
    <tableColumn id="6716" xr3:uid="{BAD8E125-8B05-4203-B485-9E26F1C8B214}" name="Column6697"/>
    <tableColumn id="6717" xr3:uid="{768A24A3-1CC6-4759-ACA6-D68B80A942A0}" name="Column6698"/>
    <tableColumn id="6718" xr3:uid="{8FB53EA2-4986-42D2-A6BD-C23A6481446F}" name="Column6699"/>
    <tableColumn id="6719" xr3:uid="{3890428C-9131-44B5-A4BC-DE5D832FC60A}" name="Column6700"/>
    <tableColumn id="6720" xr3:uid="{EFC75CA0-35E7-40A1-8DF9-2E043FE64400}" name="Column6701"/>
    <tableColumn id="6721" xr3:uid="{058DF8A6-C5B7-4CEE-A814-355D3E17457F}" name="Column6702"/>
    <tableColumn id="6722" xr3:uid="{F989278D-AEDC-4C28-A270-219968F58CC4}" name="Column6703"/>
    <tableColumn id="6723" xr3:uid="{3F5FE417-7B1B-4630-B0C8-117EE1079946}" name="Column6704"/>
    <tableColumn id="6724" xr3:uid="{964848F8-62A9-4666-89F1-A4E3D1F93803}" name="Column6705"/>
    <tableColumn id="6725" xr3:uid="{F4AF32C6-5974-4A8A-9DBC-2599B95B2B3A}" name="Column6706"/>
    <tableColumn id="6726" xr3:uid="{B8C92D61-E07F-4C05-B9C6-5985E5E848CE}" name="Column6707"/>
    <tableColumn id="6727" xr3:uid="{2912C887-8F68-4083-9A84-D5D3272F70F9}" name="Column6708"/>
    <tableColumn id="6728" xr3:uid="{7FA3F402-9EC8-4218-BB83-132D8990CD38}" name="Column6709"/>
    <tableColumn id="6729" xr3:uid="{8E651409-6C3C-442F-888B-8E1EB1F6CC5C}" name="Column6710"/>
    <tableColumn id="6730" xr3:uid="{49201497-EFFE-43FE-9300-70BA42B8F95D}" name="Column6711"/>
    <tableColumn id="6731" xr3:uid="{44CA8492-FF18-40FE-9848-46000CD3E087}" name="Column6712"/>
    <tableColumn id="6732" xr3:uid="{4C499DF9-15F1-4F26-AC67-BA44479B882D}" name="Column6713"/>
    <tableColumn id="6733" xr3:uid="{3BAF99E9-4A95-4A39-BB66-A61755345FB4}" name="Column6714"/>
    <tableColumn id="6734" xr3:uid="{3B92A535-7A52-4249-9DAA-1A8D47E7CD5D}" name="Column6715"/>
    <tableColumn id="6735" xr3:uid="{EF857836-C3AF-4C4F-AAB9-2E9CD6049B82}" name="Column6716"/>
    <tableColumn id="6736" xr3:uid="{23174C74-6509-4890-8B5B-16512F3A600E}" name="Column6717"/>
    <tableColumn id="6737" xr3:uid="{5CB12483-16E3-40AF-9945-9083D85B2788}" name="Column6718"/>
    <tableColumn id="6738" xr3:uid="{0F2CF0EA-F8BE-4479-9215-BD4407683A9B}" name="Column6719"/>
    <tableColumn id="6739" xr3:uid="{AE8187D8-B545-4331-97A6-2CA5795653F4}" name="Column6720"/>
    <tableColumn id="6740" xr3:uid="{FB43F68A-24A5-4B8A-9B60-1271573CE652}" name="Column6721"/>
    <tableColumn id="6741" xr3:uid="{5F75DC4F-D930-49D0-B73D-0F13E52FFEA8}" name="Column6722"/>
    <tableColumn id="6742" xr3:uid="{98E89EB1-EAC3-47FA-8A4F-5399D5C6618E}" name="Column6723"/>
    <tableColumn id="6743" xr3:uid="{19CD3B63-7BA3-47C3-AD31-E302DD6AF301}" name="Column6724"/>
    <tableColumn id="6744" xr3:uid="{C4541ABF-4EE2-4D85-A84E-153679506146}" name="Column6725"/>
    <tableColumn id="6745" xr3:uid="{1A0C7BBE-E7F8-4440-A897-468B8CE7BB8A}" name="Column6726"/>
    <tableColumn id="6746" xr3:uid="{6D398A10-4916-41D3-953A-27416FFE9383}" name="Column6727"/>
    <tableColumn id="6747" xr3:uid="{64D35CB5-7953-4344-946E-5E9B4D0B921B}" name="Column6728"/>
    <tableColumn id="6748" xr3:uid="{0DBDD635-4909-4038-91A0-C3C0824125C5}" name="Column6729"/>
    <tableColumn id="6749" xr3:uid="{FE3DBD89-4A78-4E6D-A3F7-2101B8C617E7}" name="Column6730"/>
    <tableColumn id="6750" xr3:uid="{7F62E8B4-9D10-4FC8-A701-C1CD91ABD975}" name="Column6731"/>
    <tableColumn id="6751" xr3:uid="{F90B27AC-FA47-4829-87AD-0CD5E77145B7}" name="Column6732"/>
    <tableColumn id="6752" xr3:uid="{F4B71DE1-FEE6-41C9-B01E-42A48B2E45AD}" name="Column6733"/>
    <tableColumn id="6753" xr3:uid="{B4E121A0-A24C-4728-ABB3-5A33AE2B8ABE}" name="Column6734"/>
    <tableColumn id="6754" xr3:uid="{42B1FAB2-4E45-4851-9AD9-B4625FAA7B5A}" name="Column6735"/>
    <tableColumn id="6755" xr3:uid="{5ED672D9-6995-4D0E-B9A6-BB7FC0E09A4A}" name="Column6736"/>
    <tableColumn id="6756" xr3:uid="{1AD83084-8B6B-4D67-A280-BFC3BDB2421D}" name="Column6737"/>
    <tableColumn id="6757" xr3:uid="{100699A7-F8E6-4E87-A420-DAF5A7737337}" name="Column6738"/>
    <tableColumn id="6758" xr3:uid="{4D2A4245-95C8-430B-80FD-AA91C9C6F3E6}" name="Column6739"/>
    <tableColumn id="6759" xr3:uid="{DA98DBDB-952F-487C-B9EF-D44E87AF18D8}" name="Column6740"/>
    <tableColumn id="6760" xr3:uid="{EB7A05A3-A5A6-4F3B-B527-A412F35F08B4}" name="Column6741"/>
    <tableColumn id="6761" xr3:uid="{B89A2B65-89A7-4E82-B7CD-B9DF0360E3AD}" name="Column6742"/>
    <tableColumn id="6762" xr3:uid="{88E437B4-30CD-410D-8194-63A69EDDC8EA}" name="Column6743"/>
    <tableColumn id="6763" xr3:uid="{ADB4E51D-A227-45D7-8520-FAA18F31DE07}" name="Column6744"/>
    <tableColumn id="6764" xr3:uid="{86F99C4C-F9B9-464C-B5C1-3C8E0661B82B}" name="Column6745"/>
    <tableColumn id="6765" xr3:uid="{016B4E69-6FF9-4C91-B5E4-4CB049705631}" name="Column6746"/>
    <tableColumn id="6766" xr3:uid="{950C88DF-40DA-478D-A7CB-66E317A65F4E}" name="Column6747"/>
    <tableColumn id="6767" xr3:uid="{7D292AD2-FE79-4F6A-9E7C-9086ABDB2530}" name="Column6748"/>
    <tableColumn id="6768" xr3:uid="{6D84BDCC-22E5-4550-8E90-8696BD291489}" name="Column6749"/>
    <tableColumn id="6769" xr3:uid="{81076FFF-0A2C-47CF-8434-B3B72A0EA7E3}" name="Column6750"/>
    <tableColumn id="6770" xr3:uid="{0C454582-36D4-4272-BC3C-5CFC5C2C1C27}" name="Column6751"/>
    <tableColumn id="6771" xr3:uid="{667B638E-9B4E-4E42-980B-28514C1DCC1F}" name="Column6752"/>
    <tableColumn id="6772" xr3:uid="{8254479B-9C55-4099-9E4F-6EE1C413A5AC}" name="Column6753"/>
    <tableColumn id="6773" xr3:uid="{786D7320-6569-4E2A-8CE2-05A07EF0D6ED}" name="Column6754"/>
    <tableColumn id="6774" xr3:uid="{60FEC2A8-B1A8-4DAC-A267-EE7AC4F79095}" name="Column6755"/>
    <tableColumn id="6775" xr3:uid="{E4DD3894-A01B-4A12-A9E8-75B3CA431238}" name="Column6756"/>
    <tableColumn id="6776" xr3:uid="{2D992C79-EF29-42A1-BEDB-2483F9BF5FAD}" name="Column6757"/>
    <tableColumn id="6777" xr3:uid="{014D3D48-8D3C-4F0F-A3C5-C6A11A59C5D0}" name="Column6758"/>
    <tableColumn id="6778" xr3:uid="{BE12B66A-003E-479A-A8B5-B66E8FDE7F51}" name="Column6759"/>
    <tableColumn id="6779" xr3:uid="{3FD7231B-0B67-4CAB-8C35-5BEEEB57A766}" name="Column6760"/>
    <tableColumn id="6780" xr3:uid="{E44FB68F-CB5F-4785-A4D8-24A952D48D7D}" name="Column6761"/>
    <tableColumn id="6781" xr3:uid="{42BB14DB-DFEE-469F-8FF2-137C66DECF1D}" name="Column6762"/>
    <tableColumn id="6782" xr3:uid="{91311BD4-1402-465D-A6EB-CAF4B07C6588}" name="Column6763"/>
    <tableColumn id="6783" xr3:uid="{6FB0610F-F839-4927-BD29-04B0DAE87A4D}" name="Column6764"/>
    <tableColumn id="6784" xr3:uid="{FFCCC315-A403-4B79-BC7D-C97821C100E8}" name="Column6765"/>
    <tableColumn id="6785" xr3:uid="{745363B5-79D4-4FC3-8BD5-4613C3C98082}" name="Column6766"/>
    <tableColumn id="6786" xr3:uid="{804479FD-C58F-499B-A84C-1609222562AE}" name="Column6767"/>
    <tableColumn id="6787" xr3:uid="{71558A50-03FD-4A95-AB20-7C670D418CD4}" name="Column6768"/>
    <tableColumn id="6788" xr3:uid="{1EA81A2F-C2E4-470C-8360-FB20711EB0C3}" name="Column6769"/>
    <tableColumn id="6789" xr3:uid="{8FB6C723-F4E9-496E-813C-6A8A03C13ED8}" name="Column6770"/>
    <tableColumn id="6790" xr3:uid="{477E13E5-66A3-4BF7-8AE4-7DD96B4ADF4A}" name="Column6771"/>
    <tableColumn id="6791" xr3:uid="{9EAD7EFD-F217-456E-A1D6-B9CE91D29F08}" name="Column6772"/>
    <tableColumn id="6792" xr3:uid="{BBD953A8-3525-40D9-BD64-732968F7116A}" name="Column6773"/>
    <tableColumn id="6793" xr3:uid="{091D75C5-F84E-428F-85EE-C1BBC880712A}" name="Column6774"/>
    <tableColumn id="6794" xr3:uid="{F4584198-F621-456B-B662-AEAC6226C063}" name="Column6775"/>
    <tableColumn id="6795" xr3:uid="{B91DC7DA-FB99-4EAD-99A8-CB5BEB2FCE48}" name="Column6776"/>
    <tableColumn id="6796" xr3:uid="{01F76EAD-F6B9-4DFC-910F-2367EFEC3BCB}" name="Column6777"/>
    <tableColumn id="6797" xr3:uid="{C8C22516-B47F-4A16-A969-328468652FBE}" name="Column6778"/>
    <tableColumn id="6798" xr3:uid="{90936904-F567-4688-BF2F-08999F923299}" name="Column6779"/>
    <tableColumn id="6799" xr3:uid="{56B0C0C3-9021-4FCC-A3C4-D353265D308C}" name="Column6780"/>
    <tableColumn id="6800" xr3:uid="{E3CEDCD7-47D5-4F73-ADE7-20F76EB47F70}" name="Column6781"/>
    <tableColumn id="6801" xr3:uid="{D7C27986-B47E-460F-9FCD-9493A587E3E3}" name="Column6782"/>
    <tableColumn id="6802" xr3:uid="{BC4F17A0-4D45-4257-B103-2A607FE5ABAD}" name="Column6783"/>
    <tableColumn id="6803" xr3:uid="{2BAC2A58-F5F1-49EC-BDA7-70422412B718}" name="Column6784"/>
    <tableColumn id="6804" xr3:uid="{04407D00-209E-4C5F-890E-79BE805742DE}" name="Column6785"/>
    <tableColumn id="6805" xr3:uid="{B4D764A6-FC01-4A32-950A-C15CA22387EF}" name="Column6786"/>
    <tableColumn id="6806" xr3:uid="{7E374864-833F-4BD7-A5E1-2B23EE776B87}" name="Column6787"/>
    <tableColumn id="6807" xr3:uid="{FC942E78-08C7-4D50-B74A-551305F53B6F}" name="Column6788"/>
    <tableColumn id="6808" xr3:uid="{B7F586FE-1B0D-445C-AAED-8DA7F98C374A}" name="Column6789"/>
    <tableColumn id="6809" xr3:uid="{A0CA1C1C-6EB5-45D2-B8F4-7ADE5570F61F}" name="Column6790"/>
    <tableColumn id="6810" xr3:uid="{B51CC406-BB82-4EC2-9A12-B44D0E7480AB}" name="Column6791"/>
    <tableColumn id="6811" xr3:uid="{B893A277-97A2-4F0D-AA43-726B5D593FF7}" name="Column6792"/>
    <tableColumn id="6812" xr3:uid="{27A980DA-47FB-4CED-8C48-D7883B4E0C26}" name="Column6793"/>
    <tableColumn id="6813" xr3:uid="{6212C63C-0EAC-4CBE-B186-50F32389BB64}" name="Column6794"/>
    <tableColumn id="6814" xr3:uid="{B2B3CC47-D0C3-41DB-AD2B-05338DBD3C7C}" name="Column6795"/>
    <tableColumn id="6815" xr3:uid="{A7F76C86-9FCA-4C1C-8CC1-4F3E5C5D6BA6}" name="Column6796"/>
    <tableColumn id="6816" xr3:uid="{82121929-7663-4D86-BC5D-F53CA9A6C603}" name="Column6797"/>
    <tableColumn id="6817" xr3:uid="{420B8056-F243-4C6B-A4DE-BE4E09306DD4}" name="Column6798"/>
    <tableColumn id="6818" xr3:uid="{07D5512C-DA3E-4909-9A9C-3A5D059021FD}" name="Column6799"/>
    <tableColumn id="6819" xr3:uid="{C90CE963-60CD-405E-93D8-B5C61703360A}" name="Column6800"/>
    <tableColumn id="6820" xr3:uid="{EAADF0AE-0423-4DEB-BF0A-79492840D13D}" name="Column6801"/>
    <tableColumn id="6821" xr3:uid="{C46F7127-C261-4989-94CC-5E1673F3DE0F}" name="Column6802"/>
    <tableColumn id="6822" xr3:uid="{EC0FE673-ABDA-4D64-B909-B3D0A78843CB}" name="Column6803"/>
    <tableColumn id="6823" xr3:uid="{E3C499BE-A216-41C1-8591-8E4AC5948C81}" name="Column6804"/>
    <tableColumn id="6824" xr3:uid="{30A42232-0080-4A9E-AA51-6D7F0D8B6484}" name="Column6805"/>
    <tableColumn id="6825" xr3:uid="{98080924-D001-48C2-AEFB-5AE916D256C6}" name="Column6806"/>
    <tableColumn id="6826" xr3:uid="{E7430B94-2346-4992-9702-1A4D1771D171}" name="Column6807"/>
    <tableColumn id="6827" xr3:uid="{0C1C7B2F-9295-4BEB-BA08-E836FB37F77F}" name="Column6808"/>
    <tableColumn id="6828" xr3:uid="{81EBE9E9-7759-43A2-9AF3-0DDF8EC6CF01}" name="Column6809"/>
    <tableColumn id="6829" xr3:uid="{CDD9EE76-E8D3-463C-A986-44989A9D7D2C}" name="Column6810"/>
    <tableColumn id="6830" xr3:uid="{40DC04A1-7150-433E-BEB4-8C89993F40CA}" name="Column6811"/>
    <tableColumn id="6831" xr3:uid="{B152980C-0807-4E29-92D2-7F1E3C504B27}" name="Column6812"/>
    <tableColumn id="6832" xr3:uid="{29A7902A-BF02-4171-91BB-171EFBD99CEB}" name="Column6813"/>
    <tableColumn id="6833" xr3:uid="{111A17FB-E8AB-4889-9467-59B090BCC177}" name="Column6814"/>
    <tableColumn id="6834" xr3:uid="{655106E3-D565-4F93-AD5E-C72EDCB019FE}" name="Column6815"/>
    <tableColumn id="6835" xr3:uid="{3FBE6B65-E4A7-4856-88B3-A3EFF151D45B}" name="Column6816"/>
    <tableColumn id="6836" xr3:uid="{EEFAC74F-65DE-464F-A638-BD6BE06D83DF}" name="Column6817"/>
    <tableColumn id="6837" xr3:uid="{324BE10A-97DD-4BA7-9B26-738E0E147201}" name="Column6818"/>
    <tableColumn id="6838" xr3:uid="{B53B1D89-1C5F-47A2-A6F1-D23474DCE039}" name="Column6819"/>
    <tableColumn id="6839" xr3:uid="{05588D7E-DE93-4FC1-BBC3-2440E64A727A}" name="Column6820"/>
    <tableColumn id="6840" xr3:uid="{17116F03-AC0D-4157-9C96-51B79133586C}" name="Column6821"/>
    <tableColumn id="6841" xr3:uid="{DD42E8FA-B1EA-403B-82A0-A9878E236CDA}" name="Column6822"/>
    <tableColumn id="6842" xr3:uid="{20D01D04-C6C5-43A9-99B6-60D5A02A4812}" name="Column6823"/>
    <tableColumn id="6843" xr3:uid="{E1D4D775-8527-4710-9A77-A4459A0344A7}" name="Column6824"/>
    <tableColumn id="6844" xr3:uid="{BED7D529-75CB-4FAD-B825-7238482E7E6C}" name="Column6825"/>
    <tableColumn id="6845" xr3:uid="{A57FC0B9-F8B8-4873-83E6-EFD42D00EE2F}" name="Column6826"/>
    <tableColumn id="6846" xr3:uid="{3A3C6CFC-ADA0-40AB-9571-72F79B0D2395}" name="Column6827"/>
    <tableColumn id="6847" xr3:uid="{30B0E0EE-6B81-42A4-A520-0D82396B28D6}" name="Column6828"/>
    <tableColumn id="6848" xr3:uid="{FAE4EEBC-AD55-4106-ADBE-457F1BCE5CBB}" name="Column6829"/>
    <tableColumn id="6849" xr3:uid="{A545A002-6C8E-4891-A395-1A2042ECBEB2}" name="Column6830"/>
    <tableColumn id="6850" xr3:uid="{4D0C095D-14F3-437C-ABBE-6409FFEFBAE8}" name="Column6831"/>
    <tableColumn id="6851" xr3:uid="{5E91DC4A-A242-4850-9470-BDF32E6C4ADB}" name="Column6832"/>
    <tableColumn id="6852" xr3:uid="{84E2B18E-5E1A-416D-841F-CBA383A48586}" name="Column6833"/>
    <tableColumn id="6853" xr3:uid="{0B22772E-E60F-40A9-9058-5E0F543351CE}" name="Column6834"/>
    <tableColumn id="6854" xr3:uid="{E7C4C6D6-A954-4E5B-B5C5-FEBD7E41A84E}" name="Column6835"/>
    <tableColumn id="6855" xr3:uid="{6B4D63D6-7039-4E3D-9D93-CE2B4176D3BB}" name="Column6836"/>
    <tableColumn id="6856" xr3:uid="{BA1C314B-C287-499F-8E14-355C5245DF92}" name="Column6837"/>
    <tableColumn id="6857" xr3:uid="{CCF766F1-1666-4904-994A-50E2E5B11764}" name="Column6838"/>
    <tableColumn id="6858" xr3:uid="{3A91B872-6BEA-4943-B25A-F194E751C9D5}" name="Column6839"/>
    <tableColumn id="6859" xr3:uid="{53087640-E0A7-47D1-B599-7372506D27AA}" name="Column6840"/>
    <tableColumn id="6860" xr3:uid="{AC9D27BC-BB3B-4661-9C72-9E1B2B89DACB}" name="Column6841"/>
    <tableColumn id="6861" xr3:uid="{F3D2E9A2-EC65-4AA2-86A5-4AD1C46478C7}" name="Column6842"/>
    <tableColumn id="6862" xr3:uid="{7E55051B-1763-445C-A02C-E2327CBB868E}" name="Column6843"/>
    <tableColumn id="6863" xr3:uid="{9A856062-108E-40D4-9D0C-FF7660E00E47}" name="Column6844"/>
    <tableColumn id="6864" xr3:uid="{6E577245-C001-4376-B832-4107DD11C4E0}" name="Column6845"/>
    <tableColumn id="6865" xr3:uid="{EEF8A0FF-2AB6-40E0-BE20-11E741CB78ED}" name="Column6846"/>
    <tableColumn id="6866" xr3:uid="{2FBF4DB8-1407-4660-86D4-69D405D300B8}" name="Column6847"/>
    <tableColumn id="6867" xr3:uid="{357271EC-60B9-4B8A-8B2F-14A923679B8A}" name="Column6848"/>
    <tableColumn id="6868" xr3:uid="{D5E5D307-F043-480D-9651-DB42CF8DCB9D}" name="Column6849"/>
    <tableColumn id="6869" xr3:uid="{5D3629F4-C248-4007-BBE1-C53FF006A97C}" name="Column6850"/>
    <tableColumn id="6870" xr3:uid="{F1639562-C6F6-44A3-AA28-7F2E4C74208A}" name="Column6851"/>
    <tableColumn id="6871" xr3:uid="{05DE5F24-BE38-4406-A99C-420998EBCB0B}" name="Column6852"/>
    <tableColumn id="6872" xr3:uid="{CCEA8A86-E964-435D-999D-CB5DF961CCCE}" name="Column6853"/>
    <tableColumn id="6873" xr3:uid="{83195EA8-F622-46F1-AC06-FD2B3C64AE80}" name="Column6854"/>
    <tableColumn id="6874" xr3:uid="{05400ED1-867C-438C-82EB-45DA381E3160}" name="Column6855"/>
    <tableColumn id="6875" xr3:uid="{40F9DABD-5708-41A1-BD84-729B7FC6516B}" name="Column6856"/>
    <tableColumn id="6876" xr3:uid="{C011A9D9-F742-4E36-B3C6-5001E6C9D2C8}" name="Column6857"/>
    <tableColumn id="6877" xr3:uid="{5654E591-AC06-463E-B2F0-0ED36372BDD8}" name="Column6858"/>
    <tableColumn id="6878" xr3:uid="{1BB7383A-E638-4E89-9E48-C549E4D3F729}" name="Column6859"/>
    <tableColumn id="6879" xr3:uid="{432F4F01-6F69-44F6-AE9F-666F821C1A58}" name="Column6860"/>
    <tableColumn id="6880" xr3:uid="{BE82D502-AAC5-4A57-9BFA-E349057E09B5}" name="Column6861"/>
    <tableColumn id="6881" xr3:uid="{9698F24E-84B7-423E-8DC3-ADE017DF5816}" name="Column6862"/>
    <tableColumn id="6882" xr3:uid="{0E00E8F1-2D45-4278-93F1-602EDB959A27}" name="Column6863"/>
    <tableColumn id="6883" xr3:uid="{B26AC5A5-5C4F-427B-B0B7-AD08FBFAF258}" name="Column6864"/>
    <tableColumn id="6884" xr3:uid="{BA6EAEB3-43FB-403B-9A70-FD5D2259794E}" name="Column6865"/>
    <tableColumn id="6885" xr3:uid="{52666C56-EDCA-4DC9-96B9-673F01DAA800}" name="Column6866"/>
    <tableColumn id="6886" xr3:uid="{26440C4F-DFE5-443B-849B-55F3D7265379}" name="Column6867"/>
    <tableColumn id="6887" xr3:uid="{2C8C9C4F-6F24-48B9-9749-6876638F7943}" name="Column6868"/>
    <tableColumn id="6888" xr3:uid="{9FDD8AA9-CD13-49D6-BACB-22EC9E5D67E7}" name="Column6869"/>
    <tableColumn id="6889" xr3:uid="{6C8682C6-35AC-4BC4-9005-D54F6C5D7A7E}" name="Column6870"/>
    <tableColumn id="6890" xr3:uid="{8B6A2C4F-3BD9-4DDE-A8AA-AF2DCD785608}" name="Column6871"/>
    <tableColumn id="6891" xr3:uid="{FEB68A66-A3EF-4E3D-8456-40CE28698141}" name="Column6872"/>
    <tableColumn id="6892" xr3:uid="{75AC1AC6-4809-49CB-84B1-6CFF9DB7A47B}" name="Column6873"/>
    <tableColumn id="6893" xr3:uid="{A3E7D289-A6FF-4084-86D7-603885E7373B}" name="Column6874"/>
    <tableColumn id="6894" xr3:uid="{49746197-BB27-4610-AFAC-66381EC741A1}" name="Column6875"/>
    <tableColumn id="6895" xr3:uid="{FBD2862C-FFF7-4D23-954C-DDFF100C4CB1}" name="Column6876"/>
    <tableColumn id="6896" xr3:uid="{72CC3B69-DD9C-4000-B8D2-D0847E8F9EFE}" name="Column6877"/>
    <tableColumn id="6897" xr3:uid="{8B55126F-5EA3-4865-AEA5-6FC30C9743BA}" name="Column6878"/>
    <tableColumn id="6898" xr3:uid="{9740A37E-6C8A-46D8-84C4-19A95FD24150}" name="Column6879"/>
    <tableColumn id="6899" xr3:uid="{C12F7421-D5BB-4586-8A00-8401F7EFD410}" name="Column6880"/>
    <tableColumn id="6900" xr3:uid="{56710A68-DE8F-4AFA-9217-47DAF973C042}" name="Column6881"/>
    <tableColumn id="6901" xr3:uid="{8FC3D97D-61A3-42C4-B2EA-7455D07B8E0F}" name="Column6882"/>
    <tableColumn id="6902" xr3:uid="{63D25DBA-297B-417D-B160-10058E27B7CA}" name="Column6883"/>
    <tableColumn id="6903" xr3:uid="{21D7C82B-7E1A-4D0A-80AF-9E12E578F4EA}" name="Column6884"/>
    <tableColumn id="6904" xr3:uid="{70E62E3B-9AC5-4086-B577-871CA9FD9D5F}" name="Column6885"/>
    <tableColumn id="6905" xr3:uid="{97A0111B-6F0A-4630-AE85-E9136D5AD49D}" name="Column6886"/>
    <tableColumn id="6906" xr3:uid="{4CDEC724-F130-4526-A294-9FD6AFBEE7D7}" name="Column6887"/>
    <tableColumn id="6907" xr3:uid="{84BDB5E5-5B8B-4B11-B2A1-2F57B95958A1}" name="Column6888"/>
    <tableColumn id="6908" xr3:uid="{7E5B3F4D-F2EB-436E-82D5-BA0D9FBED7E5}" name="Column6889"/>
    <tableColumn id="6909" xr3:uid="{235AA7C7-226B-4B43-BFC9-70D2F4B5E0AD}" name="Column6890"/>
    <tableColumn id="6910" xr3:uid="{F398511A-552B-44F2-BD58-4347F13EF4E5}" name="Column6891"/>
    <tableColumn id="6911" xr3:uid="{6AD81D2D-FE8B-4FBE-B979-43918A7364D6}" name="Column6892"/>
    <tableColumn id="6912" xr3:uid="{69772B01-2157-47C2-95DF-734C41B8CE87}" name="Column6893"/>
    <tableColumn id="6913" xr3:uid="{8DCE2663-AB13-49C4-9ACD-C04D44BD03CF}" name="Column6894"/>
    <tableColumn id="6914" xr3:uid="{7C73787B-EA4D-41F1-8473-36D5596C430E}" name="Column6895"/>
    <tableColumn id="6915" xr3:uid="{6F458786-7172-4C4C-8811-E24BAB1D0C15}" name="Column6896"/>
    <tableColumn id="6916" xr3:uid="{529BAD71-9B01-4AC2-A875-88180CCFEA55}" name="Column6897"/>
    <tableColumn id="6917" xr3:uid="{0AE6C55B-F829-4A89-B4E8-3E20A318E13A}" name="Column6898"/>
    <tableColumn id="6918" xr3:uid="{286316E0-D0C9-4BC9-B4D8-5CAAE0A3D9D7}" name="Column6899"/>
    <tableColumn id="6919" xr3:uid="{7D321DAF-D807-4FE3-8FF4-E46800BF2A79}" name="Column6900"/>
    <tableColumn id="6920" xr3:uid="{B1FDB7D6-EAC9-4FE6-A05D-C98966C4B04A}" name="Column6901"/>
    <tableColumn id="6921" xr3:uid="{5F672B28-5614-426B-B362-EB1D7790AD8E}" name="Column6902"/>
    <tableColumn id="6922" xr3:uid="{7A2B0C6C-6755-4AA6-B0DA-067BB157B5D6}" name="Column6903"/>
    <tableColumn id="6923" xr3:uid="{C6ACDE03-D4D5-4D46-A264-B13D2A657038}" name="Column6904"/>
    <tableColumn id="6924" xr3:uid="{9ABFAAF1-7490-4F4F-A7AE-34A043FD418A}" name="Column6905"/>
    <tableColumn id="6925" xr3:uid="{68029017-4E5D-4C59-8859-4F2224F8A0C4}" name="Column6906"/>
    <tableColumn id="6926" xr3:uid="{B1C90AF3-EB7A-4308-AF78-66206499E7FC}" name="Column6907"/>
    <tableColumn id="6927" xr3:uid="{DB5813B8-E21B-4587-90D7-86E088073B41}" name="Column6908"/>
    <tableColumn id="6928" xr3:uid="{03150CBA-9C46-4C24-9805-5281A3086295}" name="Column6909"/>
    <tableColumn id="6929" xr3:uid="{6ADEF112-5FD3-4BA4-9D84-BD574C9F96C3}" name="Column6910"/>
    <tableColumn id="6930" xr3:uid="{D7DCFACA-00E3-464F-8C96-C95B9ABF6F69}" name="Column6911"/>
    <tableColumn id="6931" xr3:uid="{62001416-0FC3-4DE9-98F8-8582061F0181}" name="Column6912"/>
    <tableColumn id="6932" xr3:uid="{3BE3CB22-2E38-498E-996A-A02F5E993DE0}" name="Column6913"/>
    <tableColumn id="6933" xr3:uid="{32FBA942-E9E7-4BCC-A818-FC2774D5CA95}" name="Column6914"/>
    <tableColumn id="6934" xr3:uid="{E002EA29-C963-40DF-9BA9-6B2B2A1804EF}" name="Column6915"/>
    <tableColumn id="6935" xr3:uid="{0B3F8511-915D-4705-A28C-00C6C7605EF5}" name="Column6916"/>
    <tableColumn id="6936" xr3:uid="{DBEDEF49-9622-4DD3-917A-B5B348D87211}" name="Column6917"/>
    <tableColumn id="6937" xr3:uid="{E4967205-6948-458B-93CE-58B8FD34357D}" name="Column6918"/>
    <tableColumn id="6938" xr3:uid="{75DBE86D-0594-47B9-9426-467E273500BD}" name="Column6919"/>
    <tableColumn id="6939" xr3:uid="{7FF58FF7-A759-4F67-B1CF-E14D2D24C91A}" name="Column6920"/>
    <tableColumn id="6940" xr3:uid="{072784D0-1585-49F8-921A-67D29C593C22}" name="Column6921"/>
    <tableColumn id="6941" xr3:uid="{A1331902-2380-45ED-B4A5-BB58BEC4D9B1}" name="Column6922"/>
    <tableColumn id="6942" xr3:uid="{9D2046D9-47DE-480D-A51E-E79FB39AAB50}" name="Column6923"/>
    <tableColumn id="6943" xr3:uid="{DF8F98D5-CB1A-40A6-97B6-BF8A5D878852}" name="Column6924"/>
    <tableColumn id="6944" xr3:uid="{47BEF34B-F7D9-4136-8D90-8353068B8225}" name="Column6925"/>
    <tableColumn id="6945" xr3:uid="{D523E2C7-527A-4D30-A053-BF89FB36505B}" name="Column6926"/>
    <tableColumn id="6946" xr3:uid="{4B8A154A-56D8-453E-A370-8848A7E73E72}" name="Column6927"/>
    <tableColumn id="6947" xr3:uid="{C6739954-B8EA-4A79-9115-A7DED0787D28}" name="Column6928"/>
    <tableColumn id="6948" xr3:uid="{CD88A179-AA17-446F-A54B-AD44ED1623F9}" name="Column6929"/>
    <tableColumn id="6949" xr3:uid="{C1042A07-B420-490A-9208-DF94A091D343}" name="Column6930"/>
    <tableColumn id="6950" xr3:uid="{8C7ABA3C-965E-4BE0-A036-8859EC49CDA8}" name="Column6931"/>
    <tableColumn id="6951" xr3:uid="{4E4AECE5-9985-4F85-8039-5D4689BD392E}" name="Column6932"/>
    <tableColumn id="6952" xr3:uid="{555030AB-6C17-4CEE-9737-33511F0FA32D}" name="Column6933"/>
    <tableColumn id="6953" xr3:uid="{12F3E7B6-1D82-4339-AF83-1229383901D4}" name="Column6934"/>
    <tableColumn id="6954" xr3:uid="{4A7F36BB-31B7-4C0F-A0E8-20D802365876}" name="Column6935"/>
    <tableColumn id="6955" xr3:uid="{61594FC6-54F7-4177-A88A-26919C8D6E97}" name="Column6936"/>
    <tableColumn id="6956" xr3:uid="{9406DAB1-1E55-4637-9A91-51CF8F4EACE9}" name="Column6937"/>
    <tableColumn id="6957" xr3:uid="{9152EEB4-01A0-4B41-AF1B-7DC5A053BD56}" name="Column6938"/>
    <tableColumn id="6958" xr3:uid="{75EE094F-CBB9-438A-B846-4696E0331DC2}" name="Column6939"/>
    <tableColumn id="6959" xr3:uid="{D7A3EA9D-B11F-4763-BF19-6F200D0ED1D4}" name="Column6940"/>
    <tableColumn id="6960" xr3:uid="{68D36930-2726-483F-8236-01AB8B6646B4}" name="Column6941"/>
    <tableColumn id="6961" xr3:uid="{FF2F4F71-FEB6-46DD-90F5-5A5892AB38B6}" name="Column6942"/>
    <tableColumn id="6962" xr3:uid="{B21BAB8F-65A1-456C-A7C1-AF7C5C345FE8}" name="Column6943"/>
    <tableColumn id="6963" xr3:uid="{5C0BFCE1-B43F-4090-8613-5A56DF56B285}" name="Column6944"/>
    <tableColumn id="6964" xr3:uid="{E4E69467-4739-4DE1-AF91-867F48868A3B}" name="Column6945"/>
    <tableColumn id="6965" xr3:uid="{8F536103-8E08-4709-9648-2BB2EAFB820E}" name="Column6946"/>
    <tableColumn id="6966" xr3:uid="{09F5C725-E31D-4AE1-A584-4F827B166DE5}" name="Column6947"/>
    <tableColumn id="6967" xr3:uid="{EE144C44-CE67-4BAB-B341-575BE519DA2D}" name="Column6948"/>
    <tableColumn id="6968" xr3:uid="{1DF31A75-68D1-4D2E-91DE-0F0BD6623675}" name="Column6949"/>
    <tableColumn id="6969" xr3:uid="{1BCD72C1-E2D1-4198-B026-7C8A4CF8E65C}" name="Column6950"/>
    <tableColumn id="6970" xr3:uid="{A6153F01-C073-4812-91AB-A9A7C087B99D}" name="Column6951"/>
    <tableColumn id="6971" xr3:uid="{85CE4978-029A-4871-97FD-3A8C28386CBE}" name="Column6952"/>
    <tableColumn id="6972" xr3:uid="{B2FD6470-A96E-4060-ABEF-8E3D96515940}" name="Column6953"/>
    <tableColumn id="6973" xr3:uid="{389B6D1C-D8DF-4DFD-A882-9716047B0966}" name="Column6954"/>
    <tableColumn id="6974" xr3:uid="{7F3CCB2F-8F3E-44B0-89B1-C264F235244B}" name="Column6955"/>
    <tableColumn id="6975" xr3:uid="{04E1A5F8-F513-422F-8E37-C10DB5E76091}" name="Column6956"/>
    <tableColumn id="6976" xr3:uid="{13C17347-E5CE-4AA2-9C9B-09F920CC25AF}" name="Column6957"/>
    <tableColumn id="6977" xr3:uid="{EB812A57-DD93-4649-A712-F6B1F76E8F37}" name="Column6958"/>
    <tableColumn id="6978" xr3:uid="{F9F83059-1C7E-4C2C-86EC-DDF1411A8956}" name="Column6959"/>
    <tableColumn id="6979" xr3:uid="{0EFCDD90-D7BB-4DF4-BCB1-CC9764AABAA3}" name="Column6960"/>
    <tableColumn id="6980" xr3:uid="{7473998C-D976-41B9-9807-2AB58685C4C6}" name="Column6961"/>
    <tableColumn id="6981" xr3:uid="{C3654B73-D1E7-4686-94B0-D7E5EB8B2AAE}" name="Column6962"/>
    <tableColumn id="6982" xr3:uid="{28549CC7-9314-47B2-BB78-96C41BB9B3FE}" name="Column6963"/>
    <tableColumn id="6983" xr3:uid="{B9011DA8-14BF-49B8-A8B4-EEC34C66654D}" name="Column6964"/>
    <tableColumn id="6984" xr3:uid="{12D5903A-79A8-4383-908F-9E44DD10832A}" name="Column6965"/>
    <tableColumn id="6985" xr3:uid="{F36038BF-73FB-49A1-87E9-1F31420E19B1}" name="Column6966"/>
    <tableColumn id="6986" xr3:uid="{B9332DFF-8D96-43F0-8D61-31139911FE09}" name="Column6967"/>
    <tableColumn id="6987" xr3:uid="{A4B10000-A975-4B46-9435-3BCBE3A9F180}" name="Column6968"/>
    <tableColumn id="6988" xr3:uid="{1014D7D4-A755-4400-BD49-899FD4EC9C37}" name="Column6969"/>
    <tableColumn id="6989" xr3:uid="{4ED2C623-AFE9-4D81-956E-E4A161E686E1}" name="Column6970"/>
    <tableColumn id="6990" xr3:uid="{F6C87298-0C51-439B-9B6A-0EBE620EEE7D}" name="Column6971"/>
    <tableColumn id="6991" xr3:uid="{00138524-73A7-4B8B-BE69-5BFC0076CBE4}" name="Column6972"/>
    <tableColumn id="6992" xr3:uid="{96316995-2C28-4D53-9C09-919DC8738A5A}" name="Column6973"/>
    <tableColumn id="6993" xr3:uid="{2B55899E-85D8-457A-B2DB-016736535D91}" name="Column6974"/>
    <tableColumn id="6994" xr3:uid="{EC70A13C-C676-4311-9CFD-FF6C5DFA378D}" name="Column6975"/>
    <tableColumn id="6995" xr3:uid="{EEEF5DC9-F813-4F7F-AA03-75CFD17032DF}" name="Column6976"/>
    <tableColumn id="6996" xr3:uid="{6EDB4E5D-F5C3-4DBC-B2B8-339EC4B19D0A}" name="Column6977"/>
    <tableColumn id="6997" xr3:uid="{4DF5A8E2-CEFE-407E-8FE5-6B843BC6A68C}" name="Column6978"/>
    <tableColumn id="6998" xr3:uid="{08D095B7-55B9-41A6-A7CC-1074AF1A6564}" name="Column6979"/>
    <tableColumn id="6999" xr3:uid="{EE9D5370-5974-4AAB-9ABA-266E15F2D3C1}" name="Column6980"/>
    <tableColumn id="7000" xr3:uid="{FA891521-106D-4705-A830-4C0CD9133BC1}" name="Column6981"/>
    <tableColumn id="7001" xr3:uid="{090BDCA2-7A5E-48E1-8582-95E34B749AF6}" name="Column6982"/>
    <tableColumn id="7002" xr3:uid="{61709BC1-6C06-4D2F-9021-9A19D6FC1A2F}" name="Column6983"/>
    <tableColumn id="7003" xr3:uid="{2B9EE829-0095-4CE9-BD01-C2D5A1146392}" name="Column6984"/>
    <tableColumn id="7004" xr3:uid="{FC271A6B-154D-4F6B-B24E-5075532F7ED7}" name="Column6985"/>
    <tableColumn id="7005" xr3:uid="{6C63FFEA-F032-4E9F-B6B8-5754FA7E59CC}" name="Column6986"/>
    <tableColumn id="7006" xr3:uid="{C8C3EC7A-1AC8-40D4-81AD-F9FCE7520EAE}" name="Column6987"/>
    <tableColumn id="7007" xr3:uid="{24F5C2A6-57C4-46D2-9CDD-AFF4C78158AF}" name="Column6988"/>
    <tableColumn id="7008" xr3:uid="{9684C533-DA43-4ABF-A134-9625C101A779}" name="Column6989"/>
    <tableColumn id="7009" xr3:uid="{8091025C-AAB5-4799-9FF0-C9C3641A3CBC}" name="Column6990"/>
    <tableColumn id="7010" xr3:uid="{C07CE915-2CFB-450D-9788-B3FAF54ADB65}" name="Column6991"/>
    <tableColumn id="7011" xr3:uid="{A38ECB8A-6C0B-444E-89D4-12E358FAB034}" name="Column6992"/>
    <tableColumn id="7012" xr3:uid="{935097CF-1A11-4FE4-9A55-A36649D2830B}" name="Column6993"/>
    <tableColumn id="7013" xr3:uid="{FFD5761D-A3C7-45A2-9DD1-91422A62EE53}" name="Column6994"/>
    <tableColumn id="7014" xr3:uid="{6637DDE6-F48D-40CA-BD53-2EE8027713F3}" name="Column6995"/>
    <tableColumn id="7015" xr3:uid="{B17ED319-0789-4ECD-968E-1B19F03DFBF7}" name="Column6996"/>
    <tableColumn id="7016" xr3:uid="{BF40B779-E463-440B-BB64-19B8A52FF73A}" name="Column6997"/>
    <tableColumn id="7017" xr3:uid="{01B65FDA-0C6A-4F28-86A6-A700C0392DAB}" name="Column6998"/>
    <tableColumn id="7018" xr3:uid="{F8C722BE-327F-4E44-9BCE-2E0939D2B8C9}" name="Column6999"/>
    <tableColumn id="7019" xr3:uid="{A5B462B1-40B4-477C-AF9A-027A77EC53FA}" name="Column7000"/>
    <tableColumn id="7020" xr3:uid="{EED79A21-5E61-4DEA-BE5E-2B68DBC824C8}" name="Column7001"/>
    <tableColumn id="7021" xr3:uid="{D8CED706-249E-47D5-9DFF-89FDC04843D0}" name="Column7002"/>
    <tableColumn id="7022" xr3:uid="{F91DAC75-A757-4469-A22E-EE3CDA2E14E6}" name="Column7003"/>
    <tableColumn id="7023" xr3:uid="{3A041761-C949-4ACD-9A2D-B4501615AA5F}" name="Column7004"/>
    <tableColumn id="7024" xr3:uid="{E0380E4A-F191-40C7-A62A-085D717E5CEB}" name="Column7005"/>
    <tableColumn id="7025" xr3:uid="{A1447F00-54FD-41CE-BADD-93800696D123}" name="Column7006"/>
    <tableColumn id="7026" xr3:uid="{EF816B11-4BCF-48F4-8027-CE2164F433A5}" name="Column7007"/>
    <tableColumn id="7027" xr3:uid="{F296DBF2-7BAF-4117-A4EC-716B5E3A541B}" name="Column7008"/>
    <tableColumn id="7028" xr3:uid="{2843B3E5-C2E4-4684-9F69-FEF4BDEFDF8D}" name="Column7009"/>
    <tableColumn id="7029" xr3:uid="{CD596311-DFCB-42E1-B661-2FC4B2BC0DBB}" name="Column7010"/>
    <tableColumn id="7030" xr3:uid="{F25FAA21-4A6F-49C2-9E3E-3BF35FF02042}" name="Column7011"/>
    <tableColumn id="7031" xr3:uid="{48939DD9-4E2F-49A5-8747-587008DAA525}" name="Column7012"/>
    <tableColumn id="7032" xr3:uid="{4BCD148B-D19C-47CE-A907-E5BD3772B036}" name="Column7013"/>
    <tableColumn id="7033" xr3:uid="{969E9ADF-E5D8-4277-A65B-A0DE45D53A54}" name="Column7014"/>
    <tableColumn id="7034" xr3:uid="{5A48C264-25D9-4594-9747-47B594157562}" name="Column7015"/>
    <tableColumn id="7035" xr3:uid="{C563BF18-594C-4E55-9572-B6AC183A53B1}" name="Column7016"/>
    <tableColumn id="7036" xr3:uid="{55D745CD-6CD4-4285-B07E-CED5693A63D6}" name="Column7017"/>
    <tableColumn id="7037" xr3:uid="{9FA9F929-D955-4194-B32C-4CD8BE6F4AA5}" name="Column7018"/>
    <tableColumn id="7038" xr3:uid="{C36CF4E8-F84A-4198-B58C-8AA07B7E3374}" name="Column7019"/>
    <tableColumn id="7039" xr3:uid="{783EED03-8A0B-4DCF-AC6C-DEBE58AF0BD3}" name="Column7020"/>
    <tableColumn id="7040" xr3:uid="{A0687E65-58F8-4B58-8AFA-4934852818E4}" name="Column7021"/>
    <tableColumn id="7041" xr3:uid="{88BE3137-BD50-4178-91B7-FB4DC2AA2DFE}" name="Column7022"/>
    <tableColumn id="7042" xr3:uid="{0AADD4CB-9C7B-44F8-9691-B704D2B463BF}" name="Column7023"/>
    <tableColumn id="7043" xr3:uid="{1BB91A66-2051-4016-92C3-FD1815F055D9}" name="Column7024"/>
    <tableColumn id="7044" xr3:uid="{8C7C8EEC-18A9-4EDC-9793-AC719D16BD87}" name="Column7025"/>
    <tableColumn id="7045" xr3:uid="{BC6FF37F-A331-4B67-8909-FA5FED404AF9}" name="Column7026"/>
    <tableColumn id="7046" xr3:uid="{27CE7E07-E714-4327-A067-8878495C61A0}" name="Column7027"/>
    <tableColumn id="7047" xr3:uid="{022E54DB-0D46-4411-9F7C-23597C3D7011}" name="Column7028"/>
    <tableColumn id="7048" xr3:uid="{94A744F2-DFCA-40B6-9D07-B67F2FB85728}" name="Column7029"/>
    <tableColumn id="7049" xr3:uid="{BDC653D3-4AA0-4666-9240-8B870325B47C}" name="Column7030"/>
    <tableColumn id="7050" xr3:uid="{5C0C779C-3691-4F5A-8F42-9653613EB821}" name="Column7031"/>
    <tableColumn id="7051" xr3:uid="{AB98143C-2B21-4E5D-AC44-5220B85B2832}" name="Column7032"/>
    <tableColumn id="7052" xr3:uid="{0073B1BF-687F-41AE-A915-D1EAADD22732}" name="Column7033"/>
    <tableColumn id="7053" xr3:uid="{44A9A350-0FC2-4A1C-B625-0CF599842D61}" name="Column7034"/>
    <tableColumn id="7054" xr3:uid="{8C65B909-2E0F-455A-A062-158ECCF15C88}" name="Column7035"/>
    <tableColumn id="7055" xr3:uid="{9F90552C-C709-4B21-80F2-2C54DC87A0D0}" name="Column7036"/>
    <tableColumn id="7056" xr3:uid="{20479FC0-4476-480B-92D4-C9B393F2ABBB}" name="Column7037"/>
    <tableColumn id="7057" xr3:uid="{18B69A58-6E1F-44EC-A9E0-52A28195424B}" name="Column7038"/>
    <tableColumn id="7058" xr3:uid="{1AE2630E-FBB9-4E4C-9D9E-EB36ED1AF519}" name="Column7039"/>
    <tableColumn id="7059" xr3:uid="{61E9ECC0-2506-4FD8-B5CB-A63EB69CD7E9}" name="Column7040"/>
    <tableColumn id="7060" xr3:uid="{7990E5EE-0C34-4DB5-9C1A-B27094A0196A}" name="Column7041"/>
    <tableColumn id="7061" xr3:uid="{95F3F147-2342-481A-BCA2-230646B0C50B}" name="Column7042"/>
    <tableColumn id="7062" xr3:uid="{09AD0757-3117-43C5-B83B-FEFBBFBDA8D5}" name="Column7043"/>
    <tableColumn id="7063" xr3:uid="{75AC7628-2810-47F1-B448-AE7B217F8727}" name="Column7044"/>
    <tableColumn id="7064" xr3:uid="{AA238F69-BAC6-40CA-91E5-ECB064603C6E}" name="Column7045"/>
    <tableColumn id="7065" xr3:uid="{9C5BB678-EEFB-42F4-B050-D8DA53B60A3D}" name="Column7046"/>
    <tableColumn id="7066" xr3:uid="{B470F72C-6F8B-4BC7-B130-47B7666E1BED}" name="Column7047"/>
    <tableColumn id="7067" xr3:uid="{1C3B919C-2765-4883-9E63-A89D5E90AC9E}" name="Column7048"/>
    <tableColumn id="7068" xr3:uid="{CD14DB61-3050-4F42-A8AA-518ACB50CD67}" name="Column7049"/>
    <tableColumn id="7069" xr3:uid="{E597220E-F440-4567-84E4-CEAFD6A3FFAB}" name="Column7050"/>
    <tableColumn id="7070" xr3:uid="{B8D73336-1BF0-4C11-A630-07295D4C8056}" name="Column7051"/>
    <tableColumn id="7071" xr3:uid="{87D109C7-304B-498F-BBB6-58A64B6592DA}" name="Column7052"/>
    <tableColumn id="7072" xr3:uid="{CDDFBED7-7B37-48D1-B661-ABC4275F893C}" name="Column7053"/>
    <tableColumn id="7073" xr3:uid="{E9F66A89-BFC3-4BA9-9504-11E80995536C}" name="Column7054"/>
    <tableColumn id="7074" xr3:uid="{4E662F78-4638-46B2-85B3-5433B5C24CA5}" name="Column7055"/>
    <tableColumn id="7075" xr3:uid="{976D728E-A523-4112-B917-F7D15A94ECA6}" name="Column7056"/>
    <tableColumn id="7076" xr3:uid="{B00DC3E7-5865-4DB2-A7DA-AFE136E6087B}" name="Column7057"/>
    <tableColumn id="7077" xr3:uid="{F0CEA2EF-3EE7-49D4-A6A3-EB5867AA3215}" name="Column7058"/>
    <tableColumn id="7078" xr3:uid="{6306937D-B5A1-4AF5-B741-829B3785EBC6}" name="Column7059"/>
    <tableColumn id="7079" xr3:uid="{13D93100-A92D-4586-A7F1-1EA365CAAE60}" name="Column7060"/>
    <tableColumn id="7080" xr3:uid="{E0F0AE13-31AC-4401-A428-598AEF70E752}" name="Column7061"/>
    <tableColumn id="7081" xr3:uid="{079E4DBE-EAC4-4DF7-854D-86AED598696F}" name="Column7062"/>
    <tableColumn id="7082" xr3:uid="{9C58F3B4-886C-424C-AD6D-12CFFFC8D5AA}" name="Column7063"/>
    <tableColumn id="7083" xr3:uid="{E646E964-3CDA-463A-8254-C4B7816CBE9D}" name="Column7064"/>
    <tableColumn id="7084" xr3:uid="{37F4C0D0-7808-4CCF-9DE6-6D26388D00B8}" name="Column7065"/>
    <tableColumn id="7085" xr3:uid="{1FA56D15-01F7-4EB6-A128-70EE930170E8}" name="Column7066"/>
    <tableColumn id="7086" xr3:uid="{EDA20506-6D13-4CE6-83A1-E85D32F491B9}" name="Column7067"/>
    <tableColumn id="7087" xr3:uid="{85FC8DC4-D679-42C2-BEC4-F92019FDB2F1}" name="Column7068"/>
    <tableColumn id="7088" xr3:uid="{020F0C2C-C779-486F-AEBC-431E649E7AD0}" name="Column7069"/>
    <tableColumn id="7089" xr3:uid="{E3A6D9DC-53E4-409B-986F-46AEC47557C4}" name="Column7070"/>
    <tableColumn id="7090" xr3:uid="{F2E8CC3E-54F9-4394-B679-09E5B2F023A2}" name="Column7071"/>
    <tableColumn id="7091" xr3:uid="{9D5005D5-8A32-434A-AE8D-591A7CF80FCC}" name="Column7072"/>
    <tableColumn id="7092" xr3:uid="{C18A16BB-D80D-40FA-9BF7-61BCEE8D2DC8}" name="Column7073"/>
    <tableColumn id="7093" xr3:uid="{FBCDCA4F-B3A9-40EE-B487-1F9545DDDE28}" name="Column7074"/>
    <tableColumn id="7094" xr3:uid="{9F5F2428-31DA-44D6-A143-B38F3EA581D3}" name="Column7075"/>
    <tableColumn id="7095" xr3:uid="{A640BE3D-E22F-4414-8B6B-AC8894EC32E6}" name="Column7076"/>
    <tableColumn id="7096" xr3:uid="{1D797F14-7E0B-4D7E-9B3C-D18E5CDCAA78}" name="Column7077"/>
    <tableColumn id="7097" xr3:uid="{03C44CA9-ABF4-4E75-A28B-1F1C9ABCE2E3}" name="Column7078"/>
    <tableColumn id="7098" xr3:uid="{1948CBB5-2996-42BA-B67E-AD5FA58E34A7}" name="Column7079"/>
    <tableColumn id="7099" xr3:uid="{C69069D5-0C1D-4537-ABA4-5CF4DBD60364}" name="Column7080"/>
    <tableColumn id="7100" xr3:uid="{0FE880F2-8202-42EE-8205-4C8F9BE9D415}" name="Column7081"/>
    <tableColumn id="7101" xr3:uid="{E783BB79-1325-4267-BD61-ED34071684BA}" name="Column7082"/>
    <tableColumn id="7102" xr3:uid="{4168DC4A-005D-4992-93FF-E00BBF4CB9B1}" name="Column7083"/>
    <tableColumn id="7103" xr3:uid="{EEDDF4AB-415A-4420-B479-CF9EFED7EA8E}" name="Column7084"/>
    <tableColumn id="7104" xr3:uid="{F294E8C9-EBB9-4D4A-9B6C-E91B77227F17}" name="Column7085"/>
    <tableColumn id="7105" xr3:uid="{316BD42F-2058-4EA9-8345-71C1AE478E0F}" name="Column7086"/>
    <tableColumn id="7106" xr3:uid="{68A99CE7-9098-4878-BA1C-6AD3A351E67A}" name="Column7087"/>
    <tableColumn id="7107" xr3:uid="{42382342-758E-47AA-BDBD-E6EC4B66FD87}" name="Column7088"/>
    <tableColumn id="7108" xr3:uid="{F0E610E8-70DB-4347-A653-88822C97E93A}" name="Column7089"/>
    <tableColumn id="7109" xr3:uid="{63092295-2B55-41B0-B992-D2FEC19226F2}" name="Column7090"/>
    <tableColumn id="7110" xr3:uid="{849D171B-423A-4F34-9672-E8A7DA9CEE0A}" name="Column7091"/>
    <tableColumn id="7111" xr3:uid="{702936D9-0F75-4CE8-871B-913BC018B0F3}" name="Column7092"/>
    <tableColumn id="7112" xr3:uid="{44094DB0-0C0D-46B4-9892-06AF6A8726AD}" name="Column7093"/>
    <tableColumn id="7113" xr3:uid="{6CBFB8EE-F0BD-4A3C-8E93-F5C2311B7CC6}" name="Column7094"/>
    <tableColumn id="7114" xr3:uid="{58F526BD-D79E-454B-A25E-B59EECACD599}" name="Column7095"/>
    <tableColumn id="7115" xr3:uid="{C0215C0D-8711-462F-88D6-4DF48D3DB967}" name="Column7096"/>
    <tableColumn id="7116" xr3:uid="{340BE745-0959-46BC-9ED0-2A400763E157}" name="Column7097"/>
    <tableColumn id="7117" xr3:uid="{9FB680C3-4FBF-4548-8913-51BFDBDA1420}" name="Column7098"/>
    <tableColumn id="7118" xr3:uid="{3F0B8C7F-A95C-4E42-AA8D-350EBAC196E1}" name="Column7099"/>
    <tableColumn id="7119" xr3:uid="{D12C421B-FB87-4EC1-A630-63932A936356}" name="Column7100"/>
    <tableColumn id="7120" xr3:uid="{DB4D2CAC-1DA9-4060-88CA-E3A9ED524396}" name="Column7101"/>
    <tableColumn id="7121" xr3:uid="{43D8526A-8CDA-40A2-827E-08245F2F943C}" name="Column7102"/>
    <tableColumn id="7122" xr3:uid="{868A43D3-7DEE-422B-B7F2-915A5C7BF53E}" name="Column7103"/>
    <tableColumn id="7123" xr3:uid="{BB38ADB0-2DFB-4884-908B-48251BA612CF}" name="Column7104"/>
    <tableColumn id="7124" xr3:uid="{7BD9864C-E8B7-4235-8507-AA5A48FBF204}" name="Column7105"/>
    <tableColumn id="7125" xr3:uid="{A717AB1B-46B2-4FED-8D45-1943C14A81B8}" name="Column7106"/>
    <tableColumn id="7126" xr3:uid="{357DC587-002C-4BA3-8B8E-D9CFECD446A8}" name="Column7107"/>
    <tableColumn id="7127" xr3:uid="{0301CF7F-7749-40C3-8527-1A273E92D193}" name="Column7108"/>
    <tableColumn id="7128" xr3:uid="{3AF2940A-B4BD-4796-AF5E-2FA8BC0819D9}" name="Column7109"/>
    <tableColumn id="7129" xr3:uid="{B5447A1C-A106-47FA-BDE9-A5278A6DBD04}" name="Column7110"/>
    <tableColumn id="7130" xr3:uid="{05780237-F951-4F3B-AD0F-055DF0A5D528}" name="Column7111"/>
    <tableColumn id="7131" xr3:uid="{069B5832-30C2-4877-A71F-2CFCE58D3E5D}" name="Column7112"/>
    <tableColumn id="7132" xr3:uid="{BC345002-AE2E-4851-857B-6D8CA6713ABC}" name="Column7113"/>
    <tableColumn id="7133" xr3:uid="{ACC393E0-1D46-4D47-BBA3-1B9872B18376}" name="Column7114"/>
    <tableColumn id="7134" xr3:uid="{A60F6AC8-A7F2-4EC4-AB54-1EA6F98F027C}" name="Column7115"/>
    <tableColumn id="7135" xr3:uid="{34694054-50C7-4308-90FE-4033F3A3D8D6}" name="Column7116"/>
    <tableColumn id="7136" xr3:uid="{0915EBE1-1585-4100-9A0D-7EB61E940EB8}" name="Column7117"/>
    <tableColumn id="7137" xr3:uid="{3D6748F6-2B78-4801-9FCD-9E2638FD702C}" name="Column7118"/>
    <tableColumn id="7138" xr3:uid="{2DB7C316-39C1-4E30-8881-F3B1F9EF9CCF}" name="Column7119"/>
    <tableColumn id="7139" xr3:uid="{D08A00DE-A62F-4573-A8FB-86A94113D6F5}" name="Column7120"/>
    <tableColumn id="7140" xr3:uid="{963D450E-D6C6-4C3C-891C-ADFAEC6319AA}" name="Column7121"/>
    <tableColumn id="7141" xr3:uid="{F006140C-8BC7-42B0-BADE-F9D5C2C8956E}" name="Column7122"/>
    <tableColumn id="7142" xr3:uid="{9FA6F721-9674-4FBA-814A-28C0B091E93D}" name="Column7123"/>
    <tableColumn id="7143" xr3:uid="{556DC6F5-14EF-4184-8D36-7308127EB269}" name="Column7124"/>
    <tableColumn id="7144" xr3:uid="{99E82E5E-0781-4F70-92BD-BA1AF963E70A}" name="Column7125"/>
    <tableColumn id="7145" xr3:uid="{165A21DD-A67D-4E35-97E2-D2D4B9A11E05}" name="Column7126"/>
    <tableColumn id="7146" xr3:uid="{8E9D21E3-D725-4F4D-8574-56553F786EF1}" name="Column7127"/>
    <tableColumn id="7147" xr3:uid="{6EA8FB2C-87DB-4F34-A28C-56D97FDCA7A2}" name="Column7128"/>
    <tableColumn id="7148" xr3:uid="{D3FD799F-3F44-49A0-8197-A30D8128068F}" name="Column7129"/>
    <tableColumn id="7149" xr3:uid="{F24BA53B-2742-4CEA-A6EC-3C6AC0A74E13}" name="Column7130"/>
    <tableColumn id="7150" xr3:uid="{429878DC-980F-4697-9E79-A5DB6C3A349F}" name="Column7131"/>
    <tableColumn id="7151" xr3:uid="{4BBC9E91-64FF-4FC8-9566-32133E033D4E}" name="Column7132"/>
    <tableColumn id="7152" xr3:uid="{03B5F9DC-B191-45BA-A32F-052D0C0CE4DB}" name="Column7133"/>
    <tableColumn id="7153" xr3:uid="{0D43C25D-903F-4790-B6B9-AA5306C37E44}" name="Column7134"/>
    <tableColumn id="7154" xr3:uid="{12B7AA2A-45CF-46ED-B546-A9A2E259DF9E}" name="Column7135"/>
    <tableColumn id="7155" xr3:uid="{2783849C-D8F8-4C3D-BD9B-766CCBD85E67}" name="Column7136"/>
    <tableColumn id="7156" xr3:uid="{8E612A3E-CD11-4C2B-B723-EEF439856626}" name="Column7137"/>
    <tableColumn id="7157" xr3:uid="{2C28A733-4010-4482-914E-92A3AC738172}" name="Column7138"/>
    <tableColumn id="7158" xr3:uid="{29D13D09-150F-4772-A7D3-1D5AF029B337}" name="Column7139"/>
    <tableColumn id="7159" xr3:uid="{40C953D4-9325-40D4-85C0-1813F0F2FDB7}" name="Column7140"/>
    <tableColumn id="7160" xr3:uid="{6A25A024-539C-4AAB-855E-254F1FE398F5}" name="Column7141"/>
    <tableColumn id="7161" xr3:uid="{06B1366E-E906-4A81-BE84-4A1F909DF763}" name="Column7142"/>
    <tableColumn id="7162" xr3:uid="{7FE530DA-CF9A-4B67-ABD5-41AFC48AF680}" name="Column7143"/>
    <tableColumn id="7163" xr3:uid="{A8D24DF9-C12E-4416-9917-DCCF8D5FD3D9}" name="Column7144"/>
    <tableColumn id="7164" xr3:uid="{935FE32F-098B-49ED-8C1E-8C29B18F064A}" name="Column7145"/>
    <tableColumn id="7165" xr3:uid="{2C68B572-DA39-4C35-9636-7FAF9F8EE8B8}" name="Column7146"/>
    <tableColumn id="7166" xr3:uid="{289E2AE5-1111-4C8A-BA6E-F104A14DD146}" name="Column7147"/>
    <tableColumn id="7167" xr3:uid="{1AE2F537-EA03-4B4A-A884-9A9D5E2B6CEF}" name="Column7148"/>
    <tableColumn id="7168" xr3:uid="{08B63F0A-E2BF-4EBE-8716-B138B36573D7}" name="Column7149"/>
    <tableColumn id="7169" xr3:uid="{9E33313A-3574-4CFD-B287-B94372E21A3D}" name="Column7150"/>
    <tableColumn id="7170" xr3:uid="{C493EFDF-A429-4091-84F1-4D4D4E2613F3}" name="Column7151"/>
    <tableColumn id="7171" xr3:uid="{3B4C66E2-F645-4D5B-9A0A-723E24B63D8E}" name="Column7152"/>
    <tableColumn id="7172" xr3:uid="{B16E7246-7424-4B68-8F77-E0894706BEE2}" name="Column7153"/>
    <tableColumn id="7173" xr3:uid="{00C6AC81-B06B-415C-ABBB-2BDCEC6ED731}" name="Column7154"/>
    <tableColumn id="7174" xr3:uid="{23002EBD-48C1-407E-99AF-34D5A10F9EDD}" name="Column7155"/>
    <tableColumn id="7175" xr3:uid="{30B667EA-5CA1-4CF0-BB32-12E170731DBC}" name="Column7156"/>
    <tableColumn id="7176" xr3:uid="{EBCFE526-8D96-4C0B-90D2-F7C5B72C6CC1}" name="Column7157"/>
    <tableColumn id="7177" xr3:uid="{3B3CE8D9-3783-4B77-AC69-96028E809F35}" name="Column7158"/>
    <tableColumn id="7178" xr3:uid="{43847D70-15AE-469A-AA6A-D55CC62F5AD0}" name="Column7159"/>
    <tableColumn id="7179" xr3:uid="{34D55120-932C-42F9-A1E5-F8DB1633B334}" name="Column7160"/>
    <tableColumn id="7180" xr3:uid="{84326C45-4911-48DD-8144-1CC05F6597BA}" name="Column7161"/>
    <tableColumn id="7181" xr3:uid="{3F569CDD-7F17-4785-A2FA-30F4DC6B2400}" name="Column7162"/>
    <tableColumn id="7182" xr3:uid="{F9A3EDE4-86BD-45B9-9021-A8D295D66A69}" name="Column7163"/>
    <tableColumn id="7183" xr3:uid="{88848F0D-4E7C-4FE1-8334-6D434179BF95}" name="Column7164"/>
    <tableColumn id="7184" xr3:uid="{5A645BA6-4AF6-48F6-8F79-7A44FDBA508C}" name="Column7165"/>
    <tableColumn id="7185" xr3:uid="{1F70D027-1239-4EB2-AF2C-A373FF50760F}" name="Column7166"/>
    <tableColumn id="7186" xr3:uid="{EC2EB980-28C5-49FF-9E7E-5266F4B25EF8}" name="Column7167"/>
    <tableColumn id="7187" xr3:uid="{5DA003A1-5574-4A37-8D33-BACCD236AB96}" name="Column7168"/>
    <tableColumn id="7188" xr3:uid="{C2B13D92-B051-47DF-913A-E9D123584186}" name="Column7169"/>
    <tableColumn id="7189" xr3:uid="{D1D4E8D4-DE70-47D3-864E-331360F83F72}" name="Column7170"/>
    <tableColumn id="7190" xr3:uid="{DFF516DD-9F83-4034-9AB7-DAD2F5AA941A}" name="Column7171"/>
    <tableColumn id="7191" xr3:uid="{857B2E88-00DF-4983-8426-CF0C931BD798}" name="Column7172"/>
    <tableColumn id="7192" xr3:uid="{37FDDE66-BE7E-4290-B670-EC1F7063BE84}" name="Column7173"/>
    <tableColumn id="7193" xr3:uid="{0BD7F111-18AB-4CD8-93D9-A0FE181C2245}" name="Column7174"/>
    <tableColumn id="7194" xr3:uid="{E42D271F-6014-4BA6-89F7-E06F6610E3A3}" name="Column7175"/>
    <tableColumn id="7195" xr3:uid="{5A27CD65-B04D-445A-858C-8553E27B44B8}" name="Column7176"/>
    <tableColumn id="7196" xr3:uid="{58AE6785-C448-4E3D-B148-1C6DE4FFCF24}" name="Column7177"/>
    <tableColumn id="7197" xr3:uid="{8C493079-1029-4911-8AED-7037B4504208}" name="Column7178"/>
    <tableColumn id="7198" xr3:uid="{DCD42F10-3CC2-4A31-971E-AD48D11FB820}" name="Column7179"/>
    <tableColumn id="7199" xr3:uid="{7C241756-7B39-4DB4-9F0D-4F1415BF17E2}" name="Column7180"/>
    <tableColumn id="7200" xr3:uid="{7B0F6141-45EE-417C-B483-195182EFD6D6}" name="Column7181"/>
    <tableColumn id="7201" xr3:uid="{43758C82-F6D9-40DE-8145-1B10C3B0EA5E}" name="Column7182"/>
    <tableColumn id="7202" xr3:uid="{36D9377E-C5BD-4D5D-BE6F-783758C81225}" name="Column7183"/>
    <tableColumn id="7203" xr3:uid="{3F34E2ED-5F82-4D7B-912D-2BAF5890981A}" name="Column7184"/>
    <tableColumn id="7204" xr3:uid="{268C7B55-B7AF-498F-9006-41AB323E5921}" name="Column7185"/>
    <tableColumn id="7205" xr3:uid="{8C9B4BEB-4826-4D36-839D-C2D14A724D26}" name="Column7186"/>
    <tableColumn id="7206" xr3:uid="{90836BF0-973B-4566-AB08-57AB834364CE}" name="Column7187"/>
    <tableColumn id="7207" xr3:uid="{43D1934E-A697-46FE-8CCA-6206184ACDF5}" name="Column7188"/>
    <tableColumn id="7208" xr3:uid="{D7E0BF27-FF73-4F66-9A6E-9EB0860A3C3E}" name="Column7189"/>
    <tableColumn id="7209" xr3:uid="{34A5CC7D-3A20-4873-88B5-D26495C12D73}" name="Column7190"/>
    <tableColumn id="7210" xr3:uid="{F2B63C51-6F3B-41B2-B1E9-4607754855E4}" name="Column7191"/>
    <tableColumn id="7211" xr3:uid="{1F3AE53E-D7F9-450F-8697-817D29B4B57B}" name="Column7192"/>
    <tableColumn id="7212" xr3:uid="{4F48358F-14E3-488E-92F6-17714B855EFA}" name="Column7193"/>
    <tableColumn id="7213" xr3:uid="{F536207B-48F3-4FB5-B82F-FAA701EEA2D0}" name="Column7194"/>
    <tableColumn id="7214" xr3:uid="{9A019AD4-D78F-411F-A6D5-EECE4BCC4CE4}" name="Column7195"/>
    <tableColumn id="7215" xr3:uid="{3C181BB9-CE04-489C-856F-2A20D0C65FD3}" name="Column7196"/>
    <tableColumn id="7216" xr3:uid="{F6855DD6-C9F2-4F92-9AEE-54F2A2092107}" name="Column7197"/>
    <tableColumn id="7217" xr3:uid="{9C336E36-92FC-4A24-8190-74F537437FDA}" name="Column7198"/>
    <tableColumn id="7218" xr3:uid="{027EAC22-255A-4B0A-8E15-6DFECD94D449}" name="Column7199"/>
    <tableColumn id="7219" xr3:uid="{6A6DEFCD-77B6-4D7E-89E9-7305D3E924FF}" name="Column7200"/>
    <tableColumn id="7220" xr3:uid="{E05E560E-0D0A-47A2-A6F9-449DC5B609F9}" name="Column7201"/>
    <tableColumn id="7221" xr3:uid="{747753CC-8AEA-4CB6-A83A-77EF12598FAE}" name="Column7202"/>
    <tableColumn id="7222" xr3:uid="{B0A30B0B-08E7-4A72-B7A5-98EAF04CA872}" name="Column7203"/>
    <tableColumn id="7223" xr3:uid="{FC502922-A7BD-4D77-B775-CF3A70D57A9D}" name="Column7204"/>
    <tableColumn id="7224" xr3:uid="{3747ADE8-EC29-4A27-9022-AA96D694AD8D}" name="Column7205"/>
    <tableColumn id="7225" xr3:uid="{5C0E7796-20DC-491D-BBD3-9D116E053325}" name="Column7206"/>
    <tableColumn id="7226" xr3:uid="{AA110B9F-55A3-46CD-B05C-3DF029FB780C}" name="Column7207"/>
    <tableColumn id="7227" xr3:uid="{CD381AD7-15F7-4BF2-A862-A6CF8E0A7840}" name="Column7208"/>
    <tableColumn id="7228" xr3:uid="{ABE72F5F-0418-4D70-A936-855E6DACD31A}" name="Column7209"/>
    <tableColumn id="7229" xr3:uid="{49A7FD7C-8239-4845-B4C5-D05EEAA3882A}" name="Column7210"/>
    <tableColumn id="7230" xr3:uid="{9C8E366A-D3D3-4758-81A1-AF54B5EACAA6}" name="Column7211"/>
    <tableColumn id="7231" xr3:uid="{554EA34D-D060-4178-8ED3-209C3056BCC9}" name="Column7212"/>
    <tableColumn id="7232" xr3:uid="{24E5035F-A7E6-4BFA-9BB6-43EBAC391CDA}" name="Column7213"/>
    <tableColumn id="7233" xr3:uid="{C555E8CC-9CF4-4A40-87FA-30C563E538C3}" name="Column7214"/>
    <tableColumn id="7234" xr3:uid="{AF005B05-4304-4676-B4DC-AC7D430FC46B}" name="Column7215"/>
    <tableColumn id="7235" xr3:uid="{F99B0926-F59D-494B-8898-4E20CC512C5B}" name="Column7216"/>
    <tableColumn id="7236" xr3:uid="{FFCC0F3D-7016-4E66-8637-11F4042AA818}" name="Column7217"/>
    <tableColumn id="7237" xr3:uid="{7356D463-3106-40AE-87E6-7BE80004990A}" name="Column7218"/>
    <tableColumn id="7238" xr3:uid="{61DDACDC-AEFC-4BCC-A407-25F2721FF24F}" name="Column7219"/>
    <tableColumn id="7239" xr3:uid="{7B60A5F4-14DD-461A-867E-F691AFC0818E}" name="Column7220"/>
    <tableColumn id="7240" xr3:uid="{F23A03B4-3BA0-47AC-864C-8223E056CEE7}" name="Column7221"/>
    <tableColumn id="7241" xr3:uid="{66A80FAD-6821-4FB2-A36B-05D065BB7286}" name="Column7222"/>
    <tableColumn id="7242" xr3:uid="{3374F914-3B98-43A1-9C73-D0F2F37CCB8F}" name="Column7223"/>
    <tableColumn id="7243" xr3:uid="{69BF6017-F0D8-49D6-9626-4790E4E19DFC}" name="Column7224"/>
    <tableColumn id="7244" xr3:uid="{0B4F5378-5601-4A7D-8CFF-7DC7885A2002}" name="Column7225"/>
    <tableColumn id="7245" xr3:uid="{806D7BAD-7EEA-4F74-84C2-119A85E9EE06}" name="Column7226"/>
    <tableColumn id="7246" xr3:uid="{1936D332-DF73-4B53-B930-3DA53602A093}" name="Column7227"/>
    <tableColumn id="7247" xr3:uid="{EBFBD74F-E423-467A-AE1C-C880EEAABECE}" name="Column7228"/>
    <tableColumn id="7248" xr3:uid="{E315AB83-9036-4340-84E1-352FFEAC0C20}" name="Column7229"/>
    <tableColumn id="7249" xr3:uid="{3CE9D4D4-A681-48BC-AE33-2D5AB7443673}" name="Column7230"/>
    <tableColumn id="7250" xr3:uid="{F9E3337E-027F-4806-ABB5-870FF07E7C0D}" name="Column7231"/>
    <tableColumn id="7251" xr3:uid="{019AF325-4347-417A-9F7C-E2719482FE46}" name="Column7232"/>
    <tableColumn id="7252" xr3:uid="{6A0A8C37-F555-4A6F-9245-050DB3944B5A}" name="Column7233"/>
    <tableColumn id="7253" xr3:uid="{1553B3AB-9FF3-47AA-8C40-B78EFAD81936}" name="Column7234"/>
    <tableColumn id="7254" xr3:uid="{774CE2D6-5654-4EEC-9EE0-271CA0A8DB65}" name="Column7235"/>
    <tableColumn id="7255" xr3:uid="{8FE0DA3C-9F6D-48FA-A6AB-C30EEAC67A38}" name="Column7236"/>
    <tableColumn id="7256" xr3:uid="{4E6F2633-BA37-49C2-B6BB-F99F860E78C9}" name="Column7237"/>
    <tableColumn id="7257" xr3:uid="{9ECD7CF2-56EB-4632-ADD9-406A29EE6436}" name="Column7238"/>
    <tableColumn id="7258" xr3:uid="{BFDA10A6-BC31-4218-B877-EE51F87A88EC}" name="Column7239"/>
    <tableColumn id="7259" xr3:uid="{C7E32538-984B-47AF-8CA2-03E39D19FEC9}" name="Column7240"/>
    <tableColumn id="7260" xr3:uid="{CD42D23D-84D3-4EFB-942F-5705C430FFC3}" name="Column7241"/>
    <tableColumn id="7261" xr3:uid="{B38A40FB-AA0D-4192-9A42-16009E8EA00A}" name="Column7242"/>
    <tableColumn id="7262" xr3:uid="{8C2176E1-0A4E-41FA-93DA-37361A754BB2}" name="Column7243"/>
    <tableColumn id="7263" xr3:uid="{6E1C5439-2C18-462C-8374-62EBD8D31D41}" name="Column7244"/>
    <tableColumn id="7264" xr3:uid="{92963B91-C7E6-4027-BECA-088F8A8E7021}" name="Column7245"/>
    <tableColumn id="7265" xr3:uid="{1B1ECEE8-8185-4264-B6C1-2209E9150A0B}" name="Column7246"/>
    <tableColumn id="7266" xr3:uid="{A2C5102B-1BA2-4991-B9C0-BF6FD2AFE3DF}" name="Column7247"/>
    <tableColumn id="7267" xr3:uid="{0E02C3AF-4451-491E-B57E-D5A6B01B7947}" name="Column7248"/>
    <tableColumn id="7268" xr3:uid="{B1B208EA-5043-41D4-AB69-A27F321A7CAD}" name="Column7249"/>
    <tableColumn id="7269" xr3:uid="{67821507-B930-4F8E-8A12-FA0EC25F026D}" name="Column7250"/>
    <tableColumn id="7270" xr3:uid="{D46031D5-930A-4D3E-BFDC-6A7CEB6B7853}" name="Column7251"/>
    <tableColumn id="7271" xr3:uid="{D6DE11F7-9C2F-4E99-885F-61C76FAC1AF9}" name="Column7252"/>
    <tableColumn id="7272" xr3:uid="{F25960E9-0188-4B99-97A8-7D30D5CD229B}" name="Column7253"/>
    <tableColumn id="7273" xr3:uid="{50919C0A-43E0-4830-98DC-1E9BB11627B6}" name="Column7254"/>
    <tableColumn id="7274" xr3:uid="{A77C3008-DC8E-4B2D-888C-3A78BB420320}" name="Column7255"/>
    <tableColumn id="7275" xr3:uid="{6934470B-E2DA-4357-B54E-7FDF667663C0}" name="Column7256"/>
    <tableColumn id="7276" xr3:uid="{5C2C3AC5-2BB2-42EE-A8D5-7B1641697BDC}" name="Column7257"/>
    <tableColumn id="7277" xr3:uid="{D6540CCE-5511-463B-8CAC-FF519F7616F7}" name="Column7258"/>
    <tableColumn id="7278" xr3:uid="{F4D64C57-0699-4A2F-AD01-141AB8035C65}" name="Column7259"/>
    <tableColumn id="7279" xr3:uid="{1B4D8F41-FF63-461D-B48B-67A51A5AFD7C}" name="Column7260"/>
    <tableColumn id="7280" xr3:uid="{2CA678B4-A577-4EEB-A7ED-E0B486927F05}" name="Column7261"/>
    <tableColumn id="7281" xr3:uid="{BC1BE29F-DA57-460E-A74E-5406FB7E24C0}" name="Column7262"/>
    <tableColumn id="7282" xr3:uid="{B00D8D5A-4D65-4C4A-B540-1E54AA5E4EFB}" name="Column7263"/>
    <tableColumn id="7283" xr3:uid="{3D8C7A15-62FB-4FA2-B488-DA9CBDDA6655}" name="Column7264"/>
    <tableColumn id="7284" xr3:uid="{ABE305A2-6CAC-4D2C-A2B8-87E8B073154A}" name="Column7265"/>
    <tableColumn id="7285" xr3:uid="{BAF9E578-A9DE-43ED-8BA1-566F7B9B010E}" name="Column7266"/>
    <tableColumn id="7286" xr3:uid="{662C568B-D5A1-4A4B-A638-27D64861B6D8}" name="Column7267"/>
    <tableColumn id="7287" xr3:uid="{B1A4D9F4-66E2-4E74-8EA7-C02BD42A3B16}" name="Column7268"/>
    <tableColumn id="7288" xr3:uid="{B85E7F68-46E3-4BC7-9BA3-4CB11F1CECD5}" name="Column7269"/>
    <tableColumn id="7289" xr3:uid="{02D9C439-ADDA-4663-8BF6-68BDC78BE8B5}" name="Column7270"/>
    <tableColumn id="7290" xr3:uid="{9D4B338C-605B-402B-9620-4CDE2DBFF239}" name="Column7271"/>
    <tableColumn id="7291" xr3:uid="{1B15EC2C-41CA-4462-85A6-4B2CA0E847EC}" name="Column7272"/>
    <tableColumn id="7292" xr3:uid="{57CBA06A-9782-4913-815D-ABDA40998272}" name="Column7273"/>
    <tableColumn id="7293" xr3:uid="{A28D7ADF-C460-44A8-B87A-3FBDABC1D0C6}" name="Column7274"/>
    <tableColumn id="7294" xr3:uid="{0F186637-1D94-46D0-8B7C-BDBB1A47E335}" name="Column7275"/>
    <tableColumn id="7295" xr3:uid="{F239676B-0634-4D75-939E-AD7EB7972712}" name="Column7276"/>
    <tableColumn id="7296" xr3:uid="{54E67A8D-08D2-4DA2-A32E-0E1B061F4BB1}" name="Column7277"/>
    <tableColumn id="7297" xr3:uid="{6D46BF2A-B93F-426E-B6EB-DFF6D712AAD7}" name="Column7278"/>
    <tableColumn id="7298" xr3:uid="{E868175C-EEB6-4FA2-B0E6-3768D4E816EA}" name="Column7279"/>
    <tableColumn id="7299" xr3:uid="{D5C576AD-C6CC-4BF4-A9CB-DC51B096923F}" name="Column7280"/>
    <tableColumn id="7300" xr3:uid="{238794DD-498C-46F5-B5CA-F427CCDED149}" name="Column7281"/>
    <tableColumn id="7301" xr3:uid="{3CC08D97-8ED5-40A1-B369-FA3710D8366C}" name="Column7282"/>
    <tableColumn id="7302" xr3:uid="{5AC1DD93-ED42-41E0-A544-BB523AC9E09D}" name="Column7283"/>
    <tableColumn id="7303" xr3:uid="{7BAF5ED6-7925-4581-85B3-DF3644755DA4}" name="Column7284"/>
    <tableColumn id="7304" xr3:uid="{3922B8FE-624C-4F3E-A2FF-E881DCC007B3}" name="Column7285"/>
    <tableColumn id="7305" xr3:uid="{B59A21EF-8086-4CD5-A86D-6C4226FA9D8C}" name="Column7286"/>
    <tableColumn id="7306" xr3:uid="{A1E5BF9C-18EB-4E38-A84B-D8D4EC7FFD0E}" name="Column7287"/>
    <tableColumn id="7307" xr3:uid="{C8593257-8EA2-4625-BB7E-D6125FC0A9FF}" name="Column7288"/>
    <tableColumn id="7308" xr3:uid="{9B980BC4-6876-4DD7-9CB5-04C2C88738B4}" name="Column7289"/>
    <tableColumn id="7309" xr3:uid="{906A3190-4F59-4339-96D1-9A0F76485BF3}" name="Column7290"/>
    <tableColumn id="7310" xr3:uid="{1BD441BE-C7C7-41AE-802F-C5B7BE781B3C}" name="Column7291"/>
    <tableColumn id="7311" xr3:uid="{407F3767-E9BD-45EB-9810-ACE76298D3C1}" name="Column7292"/>
    <tableColumn id="7312" xr3:uid="{6197C6DF-27C5-4BDF-9157-EA2521FD3ABC}" name="Column7293"/>
    <tableColumn id="7313" xr3:uid="{6F8424F7-FB30-455E-A5C1-890E109E84AC}" name="Column7294"/>
    <tableColumn id="7314" xr3:uid="{712AD0BC-FD9B-455D-B057-B42EB7D6CF6D}" name="Column7295"/>
    <tableColumn id="7315" xr3:uid="{6DBE8079-2C87-44D9-8EFB-16AF3E97D07A}" name="Column7296"/>
    <tableColumn id="7316" xr3:uid="{AAAD1941-E2E2-4A75-9093-263CA87078C8}" name="Column7297"/>
    <tableColumn id="7317" xr3:uid="{C179E681-A7CC-4E80-9791-B7436D4C4BBE}" name="Column7298"/>
    <tableColumn id="7318" xr3:uid="{18A5ECD7-35E3-4C5D-9417-B5489C434C8B}" name="Column7299"/>
    <tableColumn id="7319" xr3:uid="{067373E5-B707-4549-B5CD-D75AF6B2E867}" name="Column7300"/>
    <tableColumn id="7320" xr3:uid="{4946C586-795B-41F7-AEF9-F7FF738593E1}" name="Column7301"/>
    <tableColumn id="7321" xr3:uid="{585242B6-BE88-482B-A654-D83FBFD0F886}" name="Column7302"/>
    <tableColumn id="7322" xr3:uid="{F62A09ED-E8E7-4657-BF9E-366052E9A80D}" name="Column7303"/>
    <tableColumn id="7323" xr3:uid="{B4C60B41-7D07-4A1D-AC3A-A2ED99C4EA77}" name="Column7304"/>
    <tableColumn id="7324" xr3:uid="{915AD4FC-4515-499C-991B-9975A5F28A38}" name="Column7305"/>
    <tableColumn id="7325" xr3:uid="{3089BDFE-A9E3-4147-AC60-F51EC4F94906}" name="Column7306"/>
    <tableColumn id="7326" xr3:uid="{9DE1019A-E2F5-47E1-9CF1-9B408F139F7F}" name="Column7307"/>
    <tableColumn id="7327" xr3:uid="{450B2AA9-520A-488E-9219-2E313B157FC8}" name="Column7308"/>
    <tableColumn id="7328" xr3:uid="{9E3AFE20-448B-4AA2-849A-8C2E9720FE9A}" name="Column7309"/>
    <tableColumn id="7329" xr3:uid="{DB1787B2-F173-4555-A404-C67B7149467D}" name="Column7310"/>
    <tableColumn id="7330" xr3:uid="{CACEF4E2-BDDE-4477-B292-04567416E0B0}" name="Column7311"/>
    <tableColumn id="7331" xr3:uid="{104A36E2-92D0-4D4B-B5C9-7EA0D6966791}" name="Column7312"/>
    <tableColumn id="7332" xr3:uid="{C11A81CD-CD6A-47C1-AFB3-D64D28758038}" name="Column7313"/>
    <tableColumn id="7333" xr3:uid="{73F368AF-9006-470F-B34A-F5EFC7DAFD6E}" name="Column7314"/>
    <tableColumn id="7334" xr3:uid="{6CDF68DA-0C88-4A80-97D5-4A4EC7AA41E0}" name="Column7315"/>
    <tableColumn id="7335" xr3:uid="{C3A7B37B-D9B7-4270-94D0-BC300C2F53E2}" name="Column7316"/>
    <tableColumn id="7336" xr3:uid="{D9467C08-2052-402E-B510-671EA9CF13C6}" name="Column7317"/>
    <tableColumn id="7337" xr3:uid="{BC645721-04D2-40B0-8EB3-6B5D31387EC1}" name="Column7318"/>
    <tableColumn id="7338" xr3:uid="{7A2F7415-21AB-4BD8-A0FF-28D12DD94703}" name="Column7319"/>
    <tableColumn id="7339" xr3:uid="{352CF86B-4CEB-4B84-840C-DEF34380BEDF}" name="Column7320"/>
    <tableColumn id="7340" xr3:uid="{DCE3DF07-3739-48F9-9B4B-B8A11C418266}" name="Column7321"/>
    <tableColumn id="7341" xr3:uid="{C591448A-28D2-48AF-993B-140AD9A7DA42}" name="Column7322"/>
    <tableColumn id="7342" xr3:uid="{A7611CDE-1CCB-4B54-A508-8B1D6188629E}" name="Column7323"/>
    <tableColumn id="7343" xr3:uid="{AF9A6110-80CB-4054-A1BF-5573F6823092}" name="Column7324"/>
    <tableColumn id="7344" xr3:uid="{9C165FF3-33CD-4764-A96F-1E84CDD172CF}" name="Column7325"/>
    <tableColumn id="7345" xr3:uid="{255BCA2F-D364-43A9-9062-BE63206309F2}" name="Column7326"/>
    <tableColumn id="7346" xr3:uid="{90D366DF-DDCB-4EA0-AB52-9E8957BE47DB}" name="Column7327"/>
    <tableColumn id="7347" xr3:uid="{07D834E4-6853-4B9C-9EA4-2F7E3348B208}" name="Column7328"/>
    <tableColumn id="7348" xr3:uid="{FDE87904-2B68-4697-9696-6806A8CA910B}" name="Column7329"/>
    <tableColumn id="7349" xr3:uid="{DDE8233A-20DE-4932-9A37-139F19CD8988}" name="Column7330"/>
    <tableColumn id="7350" xr3:uid="{3860C59A-9DC1-47A1-9FC4-740DB04419E5}" name="Column7331"/>
    <tableColumn id="7351" xr3:uid="{E5BB965C-400D-4239-A807-6A835D6D464C}" name="Column7332"/>
    <tableColumn id="7352" xr3:uid="{CDEA8302-8C74-46A1-BE7C-33A2315CADFF}" name="Column7333"/>
    <tableColumn id="7353" xr3:uid="{FE68B436-2322-4890-8DDC-1277AF7948E6}" name="Column7334"/>
    <tableColumn id="7354" xr3:uid="{8C2DF7E9-EE48-4138-91DB-9D8B58759FD5}" name="Column7335"/>
    <tableColumn id="7355" xr3:uid="{63EE4CEA-0C3C-44CD-96CB-F5DC9940FCC6}" name="Column7336"/>
    <tableColumn id="7356" xr3:uid="{B8964BA8-BEA2-48D8-824F-E011C4F92A66}" name="Column7337"/>
    <tableColumn id="7357" xr3:uid="{5FCD7D4B-F051-4A51-A2D3-C445E24FA260}" name="Column7338"/>
    <tableColumn id="7358" xr3:uid="{7E95708B-853B-4BBD-9320-3D2DDD2A3E10}" name="Column7339"/>
    <tableColumn id="7359" xr3:uid="{61D82445-7C5E-4E91-BDA0-2121AAC1B402}" name="Column7340"/>
    <tableColumn id="7360" xr3:uid="{AB53E89D-1785-43C3-A222-CFD1A3E71A04}" name="Column7341"/>
    <tableColumn id="7361" xr3:uid="{3B5FFC9B-99DD-427C-8971-CD9A32B4AD93}" name="Column7342"/>
    <tableColumn id="7362" xr3:uid="{551DA5BC-C5F6-4B2B-8CAC-EC402905857F}" name="Column7343"/>
    <tableColumn id="7363" xr3:uid="{CE6E4275-06D0-4A1E-BFDD-03E9032E3B6F}" name="Column7344"/>
    <tableColumn id="7364" xr3:uid="{C8543534-B5AC-4DC3-95D2-6AD3694B5417}" name="Column7345"/>
    <tableColumn id="7365" xr3:uid="{2911A0F7-DAB3-4992-914A-5F8D0BB0E289}" name="Column7346"/>
    <tableColumn id="7366" xr3:uid="{A06C9353-F577-4722-A126-10B639A3453D}" name="Column7347"/>
    <tableColumn id="7367" xr3:uid="{51FB4BFE-A68A-40AB-A354-69FF5178BD63}" name="Column7348"/>
    <tableColumn id="7368" xr3:uid="{C6DCB811-E2D3-42D4-B809-188CDECF6C3B}" name="Column7349"/>
    <tableColumn id="7369" xr3:uid="{5FC3622C-A3A7-4453-AF2C-48A7AB6C9A09}" name="Column7350"/>
    <tableColumn id="7370" xr3:uid="{027446D2-B961-407C-9BB2-B726A54C2C9E}" name="Column7351"/>
    <tableColumn id="7371" xr3:uid="{568AC290-3668-4430-94BB-A4A3DB7F5A6D}" name="Column7352"/>
    <tableColumn id="7372" xr3:uid="{0137ED21-0D17-4A30-9AF3-E462F10C980F}" name="Column7353"/>
    <tableColumn id="7373" xr3:uid="{24C4811D-E572-4C90-A16D-5F4DA1C6E2B3}" name="Column7354"/>
    <tableColumn id="7374" xr3:uid="{4282AF1A-00AC-47E4-B712-920B072E9F26}" name="Column7355"/>
    <tableColumn id="7375" xr3:uid="{25D93CD8-5E5A-4FEA-9B65-B31B686EDDC3}" name="Column7356"/>
    <tableColumn id="7376" xr3:uid="{0C5F0CEF-818A-434A-87F8-0E6C47F13193}" name="Column7357"/>
    <tableColumn id="7377" xr3:uid="{75574302-757E-4753-97F4-C8FB8949EB94}" name="Column7358"/>
    <tableColumn id="7378" xr3:uid="{6C1C626F-8DC8-40F3-B4E8-378B4CBFFADF}" name="Column7359"/>
    <tableColumn id="7379" xr3:uid="{FE1F0154-F729-40AA-8B36-386A3C4B6D18}" name="Column7360"/>
    <tableColumn id="7380" xr3:uid="{7CE0E18F-E1CC-45EB-9991-BA62B630FAF6}" name="Column7361"/>
    <tableColumn id="7381" xr3:uid="{799B77EF-B45D-4EAA-997C-3DC03935228F}" name="Column7362"/>
    <tableColumn id="7382" xr3:uid="{03F0A9FA-6C6E-4F46-BC31-27FC7AF98320}" name="Column7363"/>
    <tableColumn id="7383" xr3:uid="{0B523E9E-A540-44EA-95E2-1F0DE7E647D1}" name="Column7364"/>
    <tableColumn id="7384" xr3:uid="{4C3D3E55-4C7C-4D65-9A10-5EA011608312}" name="Column7365"/>
    <tableColumn id="7385" xr3:uid="{C0C222C2-C23F-4435-A0C1-E9C6C7D32F08}" name="Column7366"/>
    <tableColumn id="7386" xr3:uid="{26088926-7CA3-4266-A1D3-B5C0ECB398C6}" name="Column7367"/>
    <tableColumn id="7387" xr3:uid="{C62E98D5-71D2-4B64-A773-4355E77AD39C}" name="Column7368"/>
    <tableColumn id="7388" xr3:uid="{9DC78D87-064A-4E73-9E56-E24A2BBB5E52}" name="Column7369"/>
    <tableColumn id="7389" xr3:uid="{D8DF0788-6860-4762-966E-6802C202B502}" name="Column7370"/>
    <tableColumn id="7390" xr3:uid="{AB84B179-C4C4-4CF6-9D42-AC31A9758668}" name="Column7371"/>
    <tableColumn id="7391" xr3:uid="{9ADD4294-FE60-4B93-A4DD-6D5F0921AC9E}" name="Column7372"/>
    <tableColumn id="7392" xr3:uid="{97D54F32-D966-43D6-A279-A57FFB1C5099}" name="Column7373"/>
    <tableColumn id="7393" xr3:uid="{E9CBF3BA-0508-40F8-9ACF-F11CB3731C66}" name="Column7374"/>
    <tableColumn id="7394" xr3:uid="{3968271B-D1F0-4859-A928-19CC660BBD3C}" name="Column7375"/>
    <tableColumn id="7395" xr3:uid="{7DD91FA8-A8A4-4AE6-A902-BDD1BDA3F2FA}" name="Column7376"/>
    <tableColumn id="7396" xr3:uid="{86938250-2048-4AD4-88B0-2B013B31E70D}" name="Column7377"/>
    <tableColumn id="7397" xr3:uid="{2CD295C3-8DE2-4DB5-B864-D361F3F57ABE}" name="Column7378"/>
    <tableColumn id="7398" xr3:uid="{78B9996D-914A-464E-A518-75BB8663E8C3}" name="Column7379"/>
    <tableColumn id="7399" xr3:uid="{56F387A9-8C7B-43D4-9E47-D3E9276E60E0}" name="Column7380"/>
    <tableColumn id="7400" xr3:uid="{9378A9E4-ADEE-4606-B05C-3CC01C8A636E}" name="Column7381"/>
    <tableColumn id="7401" xr3:uid="{411D31DA-45A5-4FD3-8C13-2E4A07D92570}" name="Column7382"/>
    <tableColumn id="7402" xr3:uid="{1F286C4A-5736-471C-962C-2E1BC6BE5409}" name="Column7383"/>
    <tableColumn id="7403" xr3:uid="{4808709A-B798-42B7-900F-907FB923B2B7}" name="Column7384"/>
    <tableColumn id="7404" xr3:uid="{968A246F-4E29-4EED-ADCA-C81240790C91}" name="Column7385"/>
    <tableColumn id="7405" xr3:uid="{37DB6FFC-1FC2-4F60-98CA-5C466EC584BD}" name="Column7386"/>
    <tableColumn id="7406" xr3:uid="{6AE9A819-04DB-45A5-8114-ADC6D0828DB8}" name="Column7387"/>
    <tableColumn id="7407" xr3:uid="{4EC9E6E4-8D70-486A-9D84-BD7C70267E7E}" name="Column7388"/>
    <tableColumn id="7408" xr3:uid="{D6773EDA-41A9-4093-9707-6F0E7E86679F}" name="Column7389"/>
    <tableColumn id="7409" xr3:uid="{0494F263-FB8D-4E79-B289-5514E71D929F}" name="Column7390"/>
    <tableColumn id="7410" xr3:uid="{50967F31-618D-4090-B122-23011981FA54}" name="Column7391"/>
    <tableColumn id="7411" xr3:uid="{DE617BDA-5431-4940-BAB7-21F6E78F3B47}" name="Column7392"/>
    <tableColumn id="7412" xr3:uid="{68090B22-C1EF-4D03-9785-87B801F6313D}" name="Column7393"/>
    <tableColumn id="7413" xr3:uid="{A7C77484-431B-4307-9691-78DC198A28B5}" name="Column7394"/>
    <tableColumn id="7414" xr3:uid="{56CFEA67-0535-447C-9422-40BEC52D2781}" name="Column7395"/>
    <tableColumn id="7415" xr3:uid="{619BD685-F528-4E7E-BA08-1CFDF12900C3}" name="Column7396"/>
    <tableColumn id="7416" xr3:uid="{5BFB05CE-458F-484A-8564-FC88D118927C}" name="Column7397"/>
    <tableColumn id="7417" xr3:uid="{A205C758-C9D2-4CF7-AB45-D1800967EDD2}" name="Column7398"/>
    <tableColumn id="7418" xr3:uid="{113E135F-B152-4131-9A8D-ADFD284D7AE6}" name="Column7399"/>
    <tableColumn id="7419" xr3:uid="{0D10B29C-D37A-436D-BC49-55DD225A80F7}" name="Column7400"/>
    <tableColumn id="7420" xr3:uid="{D1BD509E-167B-4E75-B13A-954FDB31EADF}" name="Column7401"/>
    <tableColumn id="7421" xr3:uid="{3E104DC0-4AE6-4154-877E-B7148E9EF91D}" name="Column7402"/>
    <tableColumn id="7422" xr3:uid="{A4558859-9AE6-46C2-99AB-C9EC099350E1}" name="Column7403"/>
    <tableColumn id="7423" xr3:uid="{E796731E-BAF9-4406-9D36-51F5C569FF6B}" name="Column7404"/>
    <tableColumn id="7424" xr3:uid="{2FA73ECD-DD6D-4D72-BAC9-98D517140993}" name="Column7405"/>
    <tableColumn id="7425" xr3:uid="{94F6D61A-1F7E-4559-A27F-1C06A5DAE0E5}" name="Column7406"/>
    <tableColumn id="7426" xr3:uid="{3802AA92-D4BB-469C-B90B-A5B6861DD751}" name="Column7407"/>
    <tableColumn id="7427" xr3:uid="{28CA14BE-C139-4180-B79A-BCE34045A9D9}" name="Column7408"/>
    <tableColumn id="7428" xr3:uid="{6D4F1B73-A786-4F9E-8A1C-82C0E884EB14}" name="Column7409"/>
    <tableColumn id="7429" xr3:uid="{332FD3D2-8DFF-46F9-9CBD-56D91068DDD6}" name="Column7410"/>
    <tableColumn id="7430" xr3:uid="{7EA32DD7-9969-4096-AB1E-3259E13DC22C}" name="Column7411"/>
    <tableColumn id="7431" xr3:uid="{C439BFDD-E582-444E-8837-1BDBA993B59E}" name="Column7412"/>
    <tableColumn id="7432" xr3:uid="{A1783234-8363-4BD6-B0C8-49EAEE4E6A52}" name="Column7413"/>
    <tableColumn id="7433" xr3:uid="{72CA3271-8A07-4BD3-9AA1-97F7EBBFDF09}" name="Column7414"/>
    <tableColumn id="7434" xr3:uid="{60F64A67-1C98-4EAA-9D7B-21079C8E1C2D}" name="Column7415"/>
    <tableColumn id="7435" xr3:uid="{33D6D59C-B903-4C9F-A6FC-77B9AD75BC26}" name="Column7416"/>
    <tableColumn id="7436" xr3:uid="{052B9EF9-9BA2-4F99-9267-22BE95C85030}" name="Column7417"/>
    <tableColumn id="7437" xr3:uid="{C3FB0FEF-E85B-49A9-A140-1176FA7E0ACC}" name="Column7418"/>
    <tableColumn id="7438" xr3:uid="{297F3F9E-2634-4A89-B449-A198D82D94BF}" name="Column7419"/>
    <tableColumn id="7439" xr3:uid="{C0D34208-2F06-4978-915F-E8994760ECD3}" name="Column7420"/>
    <tableColumn id="7440" xr3:uid="{532C1773-85DD-4758-A5A3-45476E179B17}" name="Column7421"/>
    <tableColumn id="7441" xr3:uid="{495593D0-F0A0-4632-ADF2-48080F5DC803}" name="Column7422"/>
    <tableColumn id="7442" xr3:uid="{E3671DF7-7037-4373-B01E-160CC6F016AF}" name="Column7423"/>
    <tableColumn id="7443" xr3:uid="{F53C6989-96D3-4C7A-98D4-E4BF6810F293}" name="Column7424"/>
    <tableColumn id="7444" xr3:uid="{2094307F-8D7F-4FF2-84DE-9B8AFCDDCE44}" name="Column7425"/>
    <tableColumn id="7445" xr3:uid="{52EC7FE4-20C0-4842-B794-A1E599932AF6}" name="Column7426"/>
    <tableColumn id="7446" xr3:uid="{8E1E0D2E-DF72-421B-A716-1D0C6537BD94}" name="Column7427"/>
    <tableColumn id="7447" xr3:uid="{2B033E55-9D3A-43F4-A7CF-E134D6127258}" name="Column7428"/>
    <tableColumn id="7448" xr3:uid="{28D0CD0B-2C76-4EB1-A8B9-CBAAD1DA8A70}" name="Column7429"/>
    <tableColumn id="7449" xr3:uid="{BDE250F4-0222-40F8-A87D-20516A47080D}" name="Column7430"/>
    <tableColumn id="7450" xr3:uid="{778398E6-C349-4D5A-8CD3-91240ACD455A}" name="Column7431"/>
    <tableColumn id="7451" xr3:uid="{6BC8E5E0-432D-4110-85F7-252607BEAE57}" name="Column7432"/>
    <tableColumn id="7452" xr3:uid="{627E6865-2798-4612-9C6D-947E7A0FE8A5}" name="Column7433"/>
    <tableColumn id="7453" xr3:uid="{5C33D6C2-1935-486F-BD07-AA97FC7FE8C4}" name="Column7434"/>
    <tableColumn id="7454" xr3:uid="{62DD358E-89A7-4907-AD30-B5293E97B3C0}" name="Column7435"/>
    <tableColumn id="7455" xr3:uid="{DF7F9001-EEFE-47CE-8E52-B7D334C9DD4C}" name="Column7436"/>
    <tableColumn id="7456" xr3:uid="{957D90FA-3496-4B31-82F3-8F03022D9D9C}" name="Column7437"/>
    <tableColumn id="7457" xr3:uid="{4F2EF502-BFBD-41E0-B271-B4F2F54168B7}" name="Column7438"/>
    <tableColumn id="7458" xr3:uid="{D8CD42AC-372F-4511-ABA5-54BB8A1F12A4}" name="Column7439"/>
    <tableColumn id="7459" xr3:uid="{C40440C8-BCF0-4640-96AC-A04A0A3ACD77}" name="Column7440"/>
    <tableColumn id="7460" xr3:uid="{F5DFE531-0BE6-4A1E-8BC8-CFA6CDDBC088}" name="Column7441"/>
    <tableColumn id="7461" xr3:uid="{F06992A5-EA7D-4C39-994A-6893A339C50C}" name="Column7442"/>
    <tableColumn id="7462" xr3:uid="{83A99CFE-D262-4307-95FD-2D70D954D4E9}" name="Column7443"/>
    <tableColumn id="7463" xr3:uid="{5F44B3A1-BF0F-431F-A8B8-3443BEC7F8D8}" name="Column7444"/>
    <tableColumn id="7464" xr3:uid="{5E8363B1-2A0C-4933-AE03-0903DD10F4E5}" name="Column7445"/>
    <tableColumn id="7465" xr3:uid="{16B09619-D9B0-4237-8D05-67BDC3A600F9}" name="Column7446"/>
    <tableColumn id="7466" xr3:uid="{9DDC1EA5-B0C3-4E4E-BE9A-08EDF13A7E84}" name="Column7447"/>
    <tableColumn id="7467" xr3:uid="{7776B716-AB56-4704-8DB0-17F26EFAB7A2}" name="Column7448"/>
    <tableColumn id="7468" xr3:uid="{5DB34EDD-70F6-4D37-AB47-4E8A0FF39BDC}" name="Column7449"/>
    <tableColumn id="7469" xr3:uid="{B08DCAC9-CB26-4180-AFDA-6A54358D46BB}" name="Column7450"/>
    <tableColumn id="7470" xr3:uid="{9C49172C-728D-479A-A6CD-3BE3B7AB582F}" name="Column7451"/>
    <tableColumn id="7471" xr3:uid="{3A248E49-43F3-459D-8146-84BF4948CEAE}" name="Column7452"/>
    <tableColumn id="7472" xr3:uid="{D844D0CE-CE11-42B4-9E2C-29A2C3EA8CEC}" name="Column7453"/>
    <tableColumn id="7473" xr3:uid="{2BBA9BD2-5762-43A4-BF2F-4FE661425B74}" name="Column7454"/>
    <tableColumn id="7474" xr3:uid="{3236BC88-10DC-4BA3-A19D-037BECDE6B09}" name="Column7455"/>
    <tableColumn id="7475" xr3:uid="{B3089529-DAFF-49B7-9B3E-CB76C31A4694}" name="Column7456"/>
    <tableColumn id="7476" xr3:uid="{9169560D-39FC-4656-AEA7-A5DEC911EB95}" name="Column7457"/>
    <tableColumn id="7477" xr3:uid="{304D143D-5866-4102-89CB-3E0B494A7711}" name="Column7458"/>
    <tableColumn id="7478" xr3:uid="{D374029B-5255-4730-A321-34A20CB9D704}" name="Column7459"/>
    <tableColumn id="7479" xr3:uid="{B904227C-F85A-40D7-B9DF-AF03FBB8F347}" name="Column7460"/>
    <tableColumn id="7480" xr3:uid="{69829F60-7FEE-4538-A089-134D492E5F25}" name="Column7461"/>
    <tableColumn id="7481" xr3:uid="{97B29671-2263-453F-ABA1-90567B7C8E72}" name="Column7462"/>
    <tableColumn id="7482" xr3:uid="{F41EDC9C-002A-479B-9C0F-A894B330FE4F}" name="Column7463"/>
    <tableColumn id="7483" xr3:uid="{BC4A3509-1FFD-45DB-89C3-662445EA7F9C}" name="Column7464"/>
    <tableColumn id="7484" xr3:uid="{DC7688F6-0D2A-4A8A-94AF-000512D64D36}" name="Column7465"/>
    <tableColumn id="7485" xr3:uid="{030022D3-DFC3-49DE-B64C-2008BE862025}" name="Column7466"/>
    <tableColumn id="7486" xr3:uid="{0A3DD808-8785-46F6-B917-9CAA7D8B5612}" name="Column7467"/>
    <tableColumn id="7487" xr3:uid="{39F35A46-72F5-40B1-81BF-FE0A590FAF41}" name="Column7468"/>
    <tableColumn id="7488" xr3:uid="{5D4F17B9-8F6C-4548-B61A-BC929549B131}" name="Column7469"/>
    <tableColumn id="7489" xr3:uid="{3886BCFD-1A12-41C2-815C-819832D3BA4B}" name="Column7470"/>
    <tableColumn id="7490" xr3:uid="{06AE67AB-A22C-4486-897D-A4359F633178}" name="Column7471"/>
    <tableColumn id="7491" xr3:uid="{74C587E2-9982-418A-B419-F70958D9C482}" name="Column7472"/>
    <tableColumn id="7492" xr3:uid="{529ED97A-9491-496B-B77A-E6774F31BC88}" name="Column7473"/>
    <tableColumn id="7493" xr3:uid="{5FE2FB22-23FE-4F68-ABBF-04D7B83C4602}" name="Column7474"/>
    <tableColumn id="7494" xr3:uid="{DE59BAF7-F957-4653-9652-5A902AEAEA68}" name="Column7475"/>
    <tableColumn id="7495" xr3:uid="{18ED7DFD-BDEB-4D03-B26B-6A6A16A5B266}" name="Column7476"/>
    <tableColumn id="7496" xr3:uid="{C8E8F8EC-A02D-49E9-856E-725548E7FB31}" name="Column7477"/>
    <tableColumn id="7497" xr3:uid="{807ECA3C-2490-4B3C-BA58-C6FC526F62F4}" name="Column7478"/>
    <tableColumn id="7498" xr3:uid="{7BBAC43F-9718-4374-948E-521A8BB6A48A}" name="Column7479"/>
    <tableColumn id="7499" xr3:uid="{48FEBBA0-997A-4EBD-A2C0-A586F4EC2068}" name="Column7480"/>
    <tableColumn id="7500" xr3:uid="{21F0EAD9-5F77-46C8-A98A-6D7AE218A0D4}" name="Column7481"/>
    <tableColumn id="7501" xr3:uid="{F1CFCDF3-043A-4B43-8207-71D1420C150B}" name="Column7482"/>
    <tableColumn id="7502" xr3:uid="{422CC473-BAF0-44AE-ACB1-48F3B7C57015}" name="Column7483"/>
    <tableColumn id="7503" xr3:uid="{60531358-0CB7-46F2-AC1A-98EFD107EDF4}" name="Column7484"/>
    <tableColumn id="7504" xr3:uid="{0C2B9D81-C43E-46B4-AEC5-FC1712E7FFE5}" name="Column7485"/>
    <tableColumn id="7505" xr3:uid="{774F1509-7AFC-4BF9-BE75-81C91303433F}" name="Column7486"/>
    <tableColumn id="7506" xr3:uid="{9698B12B-B6A9-463D-BD00-95F874FC2FA3}" name="Column7487"/>
    <tableColumn id="7507" xr3:uid="{A7DCFA54-67E1-4D40-9DD4-1F64F29A8B22}" name="Column7488"/>
    <tableColumn id="7508" xr3:uid="{F084FC19-6CCD-4192-BD76-BE90BE82C81C}" name="Column7489"/>
    <tableColumn id="7509" xr3:uid="{D58B787E-670C-4914-88CF-B7342A9A3FB7}" name="Column7490"/>
    <tableColumn id="7510" xr3:uid="{3C96C2FD-CBDB-45B8-B38B-0EC10F4BED0F}" name="Column7491"/>
    <tableColumn id="7511" xr3:uid="{87EBC6BE-D517-437E-9838-FCFEE63EF7C9}" name="Column7492"/>
    <tableColumn id="7512" xr3:uid="{4C06D615-E085-4C2A-A57A-219B8E19A7BD}" name="Column7493"/>
    <tableColumn id="7513" xr3:uid="{3758E8B9-7427-4F21-9DB0-DD445C8BFAB1}" name="Column7494"/>
    <tableColumn id="7514" xr3:uid="{EAEED9DE-147A-4947-8B6D-904FFB05E813}" name="Column7495"/>
    <tableColumn id="7515" xr3:uid="{B6C80586-E745-4F30-A8DC-485830DA3BAA}" name="Column7496"/>
    <tableColumn id="7516" xr3:uid="{261E9B8B-AE7F-4A2F-BCA7-77177A2816AA}" name="Column7497"/>
    <tableColumn id="7517" xr3:uid="{6CD72D61-E5E6-42FE-9E8A-B73659EE69DC}" name="Column7498"/>
    <tableColumn id="7518" xr3:uid="{ABF7DE60-2E0A-4C8F-A151-1A1048916FDD}" name="Column7499"/>
    <tableColumn id="7519" xr3:uid="{8AC5F01E-6A06-4139-A3BF-1259E14520F8}" name="Column7500"/>
    <tableColumn id="7520" xr3:uid="{5E08CCF5-EA26-444E-9C51-65A3D524374E}" name="Column7501"/>
    <tableColumn id="7521" xr3:uid="{6BD99A6B-C780-4CB9-8434-4C1DD53EAF18}" name="Column7502"/>
    <tableColumn id="7522" xr3:uid="{75CE2AD5-00D4-45BA-B882-49EE5044C635}" name="Column7503"/>
    <tableColumn id="7523" xr3:uid="{9EDBBE84-CF22-4B05-9C6D-E18176BC7165}" name="Column7504"/>
    <tableColumn id="7524" xr3:uid="{D33C2F43-0273-466E-AF41-32243B2C56CF}" name="Column7505"/>
    <tableColumn id="7525" xr3:uid="{2099BE52-1A4D-4543-94EC-38C2ADAD4BA6}" name="Column7506"/>
    <tableColumn id="7526" xr3:uid="{0760D21F-A74B-417C-B4C0-41594C6CC542}" name="Column7507"/>
    <tableColumn id="7527" xr3:uid="{CF50E50C-3B15-412B-8C1D-9CB89AE20E2A}" name="Column7508"/>
    <tableColumn id="7528" xr3:uid="{8CCD1EDF-CE6B-41D8-8087-AA59B339081C}" name="Column7509"/>
    <tableColumn id="7529" xr3:uid="{4639DE8E-1B9B-480F-9F44-B4375E79945F}" name="Column7510"/>
    <tableColumn id="7530" xr3:uid="{C52458A2-E614-450E-8889-59101E909728}" name="Column7511"/>
    <tableColumn id="7531" xr3:uid="{0D874062-8348-46E3-8638-A785D20EB43C}" name="Column7512"/>
    <tableColumn id="7532" xr3:uid="{291DAB86-49F4-4ADD-A8DC-7E000D81352B}" name="Column7513"/>
    <tableColumn id="7533" xr3:uid="{C5DE7EDC-E040-401C-9708-8141C1FE9103}" name="Column7514"/>
    <tableColumn id="7534" xr3:uid="{76E6D67C-5EF6-4CC0-93CE-86DC510C3A4C}" name="Column7515"/>
    <tableColumn id="7535" xr3:uid="{4E41E988-D322-4AA1-92CC-384BD6079FAE}" name="Column7516"/>
    <tableColumn id="7536" xr3:uid="{B516DB1B-FD1C-40C2-8D28-424D1500F257}" name="Column7517"/>
    <tableColumn id="7537" xr3:uid="{9B81E351-39B1-4C7E-A142-B119C984DEF1}" name="Column7518"/>
    <tableColumn id="7538" xr3:uid="{A690A7E8-179F-4824-9356-12D87124B5D2}" name="Column7519"/>
    <tableColumn id="7539" xr3:uid="{E5D5FD00-E2CD-47F8-A25E-2C792A8F2C3A}" name="Column7520"/>
    <tableColumn id="7540" xr3:uid="{FB875F0D-9557-4BF3-BA5E-9F859BE7D8E0}" name="Column7521"/>
    <tableColumn id="7541" xr3:uid="{1F14EDB6-3BB2-4127-AA35-B41E97686CA8}" name="Column7522"/>
    <tableColumn id="7542" xr3:uid="{CE2F6AE1-ADF1-43CF-B645-406668660BCB}" name="Column7523"/>
    <tableColumn id="7543" xr3:uid="{C0ACE244-8BAD-4F68-B2F8-C67C5B09B1BB}" name="Column7524"/>
    <tableColumn id="7544" xr3:uid="{9475D217-3A6A-407E-A1D2-1A329D587F19}" name="Column7525"/>
    <tableColumn id="7545" xr3:uid="{952FC039-A987-4145-8A5E-EFA609A44BB1}" name="Column7526"/>
    <tableColumn id="7546" xr3:uid="{5099CBC4-5BA6-4057-B9FD-372053218B7C}" name="Column7527"/>
    <tableColumn id="7547" xr3:uid="{70659CE2-EC21-4F36-AC7D-49E2F6CFF7E2}" name="Column7528"/>
    <tableColumn id="7548" xr3:uid="{05BD9C71-A329-49E7-9F29-1897194DCDF7}" name="Column7529"/>
    <tableColumn id="7549" xr3:uid="{F7D7B25C-2185-480F-88FC-AA0B81A72BB3}" name="Column7530"/>
    <tableColumn id="7550" xr3:uid="{BED81476-D9FF-4177-BD95-040E54ECCCE4}" name="Column7531"/>
    <tableColumn id="7551" xr3:uid="{A09C4675-0DD1-48B1-96F8-4A726E9CFC91}" name="Column7532"/>
    <tableColumn id="7552" xr3:uid="{B6A58718-6B30-48E6-BA4C-0E49123EF738}" name="Column7533"/>
    <tableColumn id="7553" xr3:uid="{0A8F0689-8CA9-4D1E-9DDD-58C1EC4EF6C5}" name="Column7534"/>
    <tableColumn id="7554" xr3:uid="{43FFE643-0D85-4A63-BA72-BE1ADB0DD7EF}" name="Column7535"/>
    <tableColumn id="7555" xr3:uid="{6BA8C7FF-E2F9-42EC-99AC-A4168D877347}" name="Column7536"/>
    <tableColumn id="7556" xr3:uid="{8A8E2059-1691-430B-A0DE-9E1CFAD50FC2}" name="Column7537"/>
    <tableColumn id="7557" xr3:uid="{D03E5019-69D0-486E-BB0A-53CFF372C910}" name="Column7538"/>
    <tableColumn id="7558" xr3:uid="{258DF19A-89C8-4D36-AC35-00BE3A25E06E}" name="Column7539"/>
    <tableColumn id="7559" xr3:uid="{60AD9A9A-F6BC-4108-9053-D77BAEFC6E72}" name="Column7540"/>
    <tableColumn id="7560" xr3:uid="{0ECEDEF5-2647-416A-BB04-28C07FFE673C}" name="Column7541"/>
    <tableColumn id="7561" xr3:uid="{25E910D6-C589-43BE-94FC-B02BE0B45D0D}" name="Column7542"/>
    <tableColumn id="7562" xr3:uid="{1C75DD49-0126-4137-B6E2-07F44AB5D889}" name="Column7543"/>
    <tableColumn id="7563" xr3:uid="{21AA1389-D7A1-4E6B-A088-8B7F6C09E0AF}" name="Column7544"/>
    <tableColumn id="7564" xr3:uid="{69B298C4-4551-4854-AAFA-3B664A320C3E}" name="Column7545"/>
    <tableColumn id="7565" xr3:uid="{A56CE322-1351-48DB-9C51-46F57218B85B}" name="Column7546"/>
    <tableColumn id="7566" xr3:uid="{841135AA-DAB7-4AE0-A037-97877A23CDAF}" name="Column7547"/>
    <tableColumn id="7567" xr3:uid="{79818832-5511-4F21-ACED-3F29706B4E6D}" name="Column7548"/>
    <tableColumn id="7568" xr3:uid="{FF4BAE98-B184-48CA-BEAD-64B98BDC94D4}" name="Column7549"/>
    <tableColumn id="7569" xr3:uid="{0945BD21-772F-4DDC-A461-47F2611C7C8D}" name="Column7550"/>
    <tableColumn id="7570" xr3:uid="{6315988F-E824-401D-B0E2-05645901E239}" name="Column7551"/>
    <tableColumn id="7571" xr3:uid="{7202CEF6-88C6-4E3E-A83E-6E88424E4F3A}" name="Column7552"/>
    <tableColumn id="7572" xr3:uid="{8E2F5497-7231-41AD-8F5B-7A5D4889692D}" name="Column7553"/>
    <tableColumn id="7573" xr3:uid="{282B1E18-408E-47AD-B0F3-F54DE4F7D698}" name="Column7554"/>
    <tableColumn id="7574" xr3:uid="{F97DAD15-2860-4D67-9BB4-A985B9F79CCC}" name="Column7555"/>
    <tableColumn id="7575" xr3:uid="{EDDA1224-B4D2-468E-806F-D047F5E49998}" name="Column7556"/>
    <tableColumn id="7576" xr3:uid="{3A335461-4880-41EC-BF7D-DDF3F8EEA457}" name="Column7557"/>
    <tableColumn id="7577" xr3:uid="{E60D3AD1-BB87-48DF-BD29-6D553E418510}" name="Column7558"/>
    <tableColumn id="7578" xr3:uid="{FC34B463-DA23-4ADB-9880-4F01FAC0E2C7}" name="Column7559"/>
    <tableColumn id="7579" xr3:uid="{684699CA-0045-48BB-B063-461AFC00D48E}" name="Column7560"/>
    <tableColumn id="7580" xr3:uid="{38963C7D-4885-4E9D-A96A-4F9A10270F11}" name="Column7561"/>
    <tableColumn id="7581" xr3:uid="{BA401D33-DE98-47BE-8708-E457183C83C3}" name="Column7562"/>
    <tableColumn id="7582" xr3:uid="{B2DE98E8-0E48-4486-8AC9-8750299D0D9A}" name="Column7563"/>
    <tableColumn id="7583" xr3:uid="{83238F70-945B-4C51-80CD-B77CCC260643}" name="Column7564"/>
    <tableColumn id="7584" xr3:uid="{B3EC4C07-8AE2-4852-824A-A6AC582DF67D}" name="Column7565"/>
    <tableColumn id="7585" xr3:uid="{B3EFDEC6-CD8A-4C97-9503-EEE9C3683C90}" name="Column7566"/>
    <tableColumn id="7586" xr3:uid="{9581BA94-2D79-4E06-BD97-75DD62FDA3DE}" name="Column7567"/>
    <tableColumn id="7587" xr3:uid="{5626A3D7-F706-4603-8531-835299290692}" name="Column7568"/>
    <tableColumn id="7588" xr3:uid="{BFB672E8-42B5-48B9-BB85-DC479432AD29}" name="Column7569"/>
    <tableColumn id="7589" xr3:uid="{DE2F2C50-FB97-457C-99C1-3692613ECD8E}" name="Column7570"/>
    <tableColumn id="7590" xr3:uid="{900B954E-11C2-4EDD-9746-0FC6CE08A305}" name="Column7571"/>
    <tableColumn id="7591" xr3:uid="{92437F4D-542E-4AE1-9813-3FD82C2AEB4A}" name="Column7572"/>
    <tableColumn id="7592" xr3:uid="{B31C5290-0068-4E9A-BD5B-E53556CAC430}" name="Column7573"/>
    <tableColumn id="7593" xr3:uid="{76D6A85A-1BC3-479A-ACAC-EEE6ACB76A2F}" name="Column7574"/>
    <tableColumn id="7594" xr3:uid="{A921DAB5-667D-467D-B9D9-E734EF0A1279}" name="Column7575"/>
    <tableColumn id="7595" xr3:uid="{896EA82B-B12E-4A10-9798-BDF34B83138A}" name="Column7576"/>
    <tableColumn id="7596" xr3:uid="{3B8905B4-9E7F-45D6-9DAF-51824D25DAE1}" name="Column7577"/>
    <tableColumn id="7597" xr3:uid="{EFE5CA67-D612-420A-BBA9-EAA86D9012DA}" name="Column7578"/>
    <tableColumn id="7598" xr3:uid="{31E32649-849D-4E40-98C3-71F0AA52F14E}" name="Column7579"/>
    <tableColumn id="7599" xr3:uid="{7E005863-A1CF-4546-98CB-581F773343E3}" name="Column7580"/>
    <tableColumn id="7600" xr3:uid="{30EFD774-AE80-4135-9642-F92DA180D81B}" name="Column7581"/>
    <tableColumn id="7601" xr3:uid="{CB90D122-AE1F-45C9-A494-8AFF8FC10B8E}" name="Column7582"/>
    <tableColumn id="7602" xr3:uid="{B36B609A-DB1E-43FD-9616-488E12434490}" name="Column7583"/>
    <tableColumn id="7603" xr3:uid="{3A943DC2-F2DE-48DB-94A5-104A6175DF57}" name="Column7584"/>
    <tableColumn id="7604" xr3:uid="{DC58C4CD-5C31-449C-82A2-22C125879572}" name="Column7585"/>
    <tableColumn id="7605" xr3:uid="{A72C78D8-3D29-4F53-A977-C75C8872D21B}" name="Column7586"/>
    <tableColumn id="7606" xr3:uid="{6BC97C3E-1873-433B-A70D-E8664A74C6C3}" name="Column7587"/>
    <tableColumn id="7607" xr3:uid="{3FFFF1D3-EBDD-4F2A-BE09-864987D8A83F}" name="Column7588"/>
    <tableColumn id="7608" xr3:uid="{A0088134-057F-49B8-A7F1-26FC0A70AA05}" name="Column7589"/>
    <tableColumn id="7609" xr3:uid="{38450983-252C-4552-9955-61297E411A51}" name="Column7590"/>
    <tableColumn id="7610" xr3:uid="{1C8E4FAA-4978-4633-8DA2-38A168D521F8}" name="Column7591"/>
    <tableColumn id="7611" xr3:uid="{A7D3FFD2-7147-46B8-A746-867C398C41C0}" name="Column7592"/>
    <tableColumn id="7612" xr3:uid="{FE50A186-63B0-49F3-BB93-2796CB3E2054}" name="Column7593"/>
    <tableColumn id="7613" xr3:uid="{9F3857FF-1321-4782-9514-90A3C4469F17}" name="Column7594"/>
    <tableColumn id="7614" xr3:uid="{B53145BD-3D8D-4E84-BF58-9EADE7BC7A91}" name="Column7595"/>
    <tableColumn id="7615" xr3:uid="{058A5939-09C3-41E9-8059-50D09AB74E5C}" name="Column7596"/>
    <tableColumn id="7616" xr3:uid="{5E883C06-604C-44CD-8CEB-3269F4644AE6}" name="Column7597"/>
    <tableColumn id="7617" xr3:uid="{E3A9FFD5-16C3-4EA3-9759-9090A3F38602}" name="Column7598"/>
    <tableColumn id="7618" xr3:uid="{9FB4A66E-E108-4D89-A2FA-2B9E023179A9}" name="Column7599"/>
    <tableColumn id="7619" xr3:uid="{59EFBFB8-98F7-4E13-9847-82D9D6A41471}" name="Column7600"/>
    <tableColumn id="7620" xr3:uid="{91E281F1-D8B2-4E7C-A9B5-CDC74C95B78E}" name="Column7601"/>
    <tableColumn id="7621" xr3:uid="{61C298D7-7574-4BE7-9E7F-6D9D63748DCB}" name="Column7602"/>
    <tableColumn id="7622" xr3:uid="{C9AA892C-24BE-4738-ABFC-5FBCBFA27DAA}" name="Column7603"/>
    <tableColumn id="7623" xr3:uid="{04F7921B-7F6C-464D-BB32-ABD79314D9D1}" name="Column7604"/>
    <tableColumn id="7624" xr3:uid="{4376E137-4E11-4713-81FA-4311ED4221B0}" name="Column7605"/>
    <tableColumn id="7625" xr3:uid="{0A67AE03-16CD-4708-ADD5-7791EE10D672}" name="Column7606"/>
    <tableColumn id="7626" xr3:uid="{7E56D6E2-5437-42E4-93E0-D89C640F456E}" name="Column7607"/>
    <tableColumn id="7627" xr3:uid="{1291F2E3-3933-4B42-9930-068A21AB9EBF}" name="Column7608"/>
    <tableColumn id="7628" xr3:uid="{4D5EFF25-7F74-410C-BB13-1B13751CF554}" name="Column7609"/>
    <tableColumn id="7629" xr3:uid="{E64B05DD-4883-4A7F-AF19-C42578D7DD9C}" name="Column7610"/>
    <tableColumn id="7630" xr3:uid="{F5765F66-4C52-4271-8EE5-42082644CF5D}" name="Column7611"/>
    <tableColumn id="7631" xr3:uid="{2E778755-262E-4855-B0EF-6F0911386E51}" name="Column7612"/>
    <tableColumn id="7632" xr3:uid="{1172D8CB-8015-440C-A7EE-348ADD286F32}" name="Column7613"/>
    <tableColumn id="7633" xr3:uid="{843C6B8A-7A61-451A-827F-FC3390CCACBD}" name="Column7614"/>
    <tableColumn id="7634" xr3:uid="{B9090F2F-986E-47E5-A12E-E889D1DA0DB2}" name="Column7615"/>
    <tableColumn id="7635" xr3:uid="{45BB2611-B56E-4F35-8074-4F65FD4D3340}" name="Column7616"/>
    <tableColumn id="7636" xr3:uid="{98A99839-3DE3-4386-A1B8-DE267D1CD63F}" name="Column7617"/>
    <tableColumn id="7637" xr3:uid="{74C6A21B-A560-4D8F-8AFF-B216CC528AF0}" name="Column7618"/>
    <tableColumn id="7638" xr3:uid="{DBADFD79-34FA-4794-B1EF-731260ABDAE2}" name="Column7619"/>
    <tableColumn id="7639" xr3:uid="{9DA5642F-809F-4080-9BC2-1B1BAAD3E6DC}" name="Column7620"/>
    <tableColumn id="7640" xr3:uid="{67E91E39-2847-4F29-9ECC-A3E4ECCA57D9}" name="Column7621"/>
    <tableColumn id="7641" xr3:uid="{AC33468A-9C4D-48B6-B96E-36A004FB891F}" name="Column7622"/>
    <tableColumn id="7642" xr3:uid="{AFEF7A66-0525-4603-B132-037D2EDFCB4B}" name="Column7623"/>
    <tableColumn id="7643" xr3:uid="{1292E14C-1A36-486A-BCAB-6AE5819111A7}" name="Column7624"/>
    <tableColumn id="7644" xr3:uid="{3D127446-1667-4A2E-9287-ECE7493B1DE2}" name="Column7625"/>
    <tableColumn id="7645" xr3:uid="{E6E473EE-0C29-42A7-AA07-860F16EDF73A}" name="Column7626"/>
    <tableColumn id="7646" xr3:uid="{D24CE95B-7761-4648-B567-9389892E7F3D}" name="Column7627"/>
    <tableColumn id="7647" xr3:uid="{BD08CED0-321A-409F-84C0-6C28C589766F}" name="Column7628"/>
    <tableColumn id="7648" xr3:uid="{A21441DE-E349-44DF-BD44-83188AA2126C}" name="Column7629"/>
    <tableColumn id="7649" xr3:uid="{B42D4ABE-3F37-4902-A58C-4C0F0B1D4E89}" name="Column7630"/>
    <tableColumn id="7650" xr3:uid="{0FA45BAC-2655-44E6-86AE-8FF419A48E52}" name="Column7631"/>
    <tableColumn id="7651" xr3:uid="{EA86EC68-49D3-4D39-82C7-40D2D30024C8}" name="Column7632"/>
    <tableColumn id="7652" xr3:uid="{3D646447-EEA2-4B3D-AF4A-23D21352CDF5}" name="Column7633"/>
    <tableColumn id="7653" xr3:uid="{51AEE55A-B442-4832-94BA-E384980AFB69}" name="Column7634"/>
    <tableColumn id="7654" xr3:uid="{392CDB2A-4223-4D5A-93F0-333215051791}" name="Column7635"/>
    <tableColumn id="7655" xr3:uid="{FF81C859-A288-49C4-81A8-0A618CC35612}" name="Column7636"/>
    <tableColumn id="7656" xr3:uid="{E3E20A8C-5F68-4B6C-A9F2-F3546DCBA72D}" name="Column7637"/>
    <tableColumn id="7657" xr3:uid="{90A11C8A-B2C7-4165-8CAA-F7C7A0680FBA}" name="Column7638"/>
    <tableColumn id="7658" xr3:uid="{F0CC2241-804F-4074-8FC7-8CF56B1C03CD}" name="Column7639"/>
    <tableColumn id="7659" xr3:uid="{387A5AA1-1149-4CF6-93EE-FFB75195C280}" name="Column7640"/>
    <tableColumn id="7660" xr3:uid="{B6ABFF2E-1B3F-4DC3-982C-3C6098FEA960}" name="Column7641"/>
    <tableColumn id="7661" xr3:uid="{AEA22337-E35C-4D41-8291-F10C1DB768EA}" name="Column7642"/>
    <tableColumn id="7662" xr3:uid="{3FCAD3AB-8709-42C0-9F6D-60230AE5EFEA}" name="Column7643"/>
    <tableColumn id="7663" xr3:uid="{EEE12F75-0FF8-4A13-915E-4F5378D0C577}" name="Column7644"/>
    <tableColumn id="7664" xr3:uid="{5E86B0BD-AF6D-4314-930C-BFB9EFF1676A}" name="Column7645"/>
    <tableColumn id="7665" xr3:uid="{8DD9EA6C-B294-41F9-B552-820BEE295F76}" name="Column7646"/>
    <tableColumn id="7666" xr3:uid="{9CFB40EB-7F4A-4BFC-989A-15758350B9CB}" name="Column7647"/>
    <tableColumn id="7667" xr3:uid="{12FC11EE-E4FD-4C50-ADDB-DBEAB24A5EEF}" name="Column7648"/>
    <tableColumn id="7668" xr3:uid="{19FF13EF-0619-4A6B-AC19-1EF2B1EEE5FE}" name="Column7649"/>
    <tableColumn id="7669" xr3:uid="{FA22731D-5F3C-4008-8446-91C01BE9B18B}" name="Column7650"/>
    <tableColumn id="7670" xr3:uid="{173F5729-E1F1-46A7-BCDF-E9C8735AA70B}" name="Column7651"/>
    <tableColumn id="7671" xr3:uid="{5476A1EB-70E3-405F-A287-A1F6729D8A71}" name="Column7652"/>
    <tableColumn id="7672" xr3:uid="{71A4D006-7116-4F74-B94A-7746DF72D8E3}" name="Column7653"/>
    <tableColumn id="7673" xr3:uid="{67B950D4-17A4-4D93-98E1-6D9018F83173}" name="Column7654"/>
    <tableColumn id="7674" xr3:uid="{25F3AB95-61B6-4FAE-8730-A9185AD3978D}" name="Column7655"/>
    <tableColumn id="7675" xr3:uid="{A9EF4175-2678-4D99-8FA8-7FFED32C97EB}" name="Column7656"/>
    <tableColumn id="7676" xr3:uid="{375AEC81-855B-4394-BA3E-A5884D05A38F}" name="Column7657"/>
    <tableColumn id="7677" xr3:uid="{0B2418AE-3C05-4B75-88B1-1AA44F3AF8F4}" name="Column7658"/>
    <tableColumn id="7678" xr3:uid="{0BB22290-EA70-48CF-9792-B9554F95257C}" name="Column7659"/>
    <tableColumn id="7679" xr3:uid="{86536E26-B7A3-46EA-ACCC-9F223BBE6578}" name="Column7660"/>
    <tableColumn id="7680" xr3:uid="{B6D47FD5-A1F7-480F-AEF8-FF3B34162683}" name="Column7661"/>
    <tableColumn id="7681" xr3:uid="{CB50A602-C734-4024-AF0F-002C788EFF97}" name="Column7662"/>
    <tableColumn id="7682" xr3:uid="{DD557F7A-1508-4A77-ADA1-98196EC3D382}" name="Column7663"/>
    <tableColumn id="7683" xr3:uid="{35E33AE3-0722-4EF0-BADC-E270A08113F3}" name="Column7664"/>
    <tableColumn id="7684" xr3:uid="{DBCD582C-8927-419C-B021-0420F590B946}" name="Column7665"/>
    <tableColumn id="7685" xr3:uid="{9B23A4F2-C9AE-4F1F-871C-3233E0991F23}" name="Column7666"/>
    <tableColumn id="7686" xr3:uid="{5D4D824E-80F0-4AE0-A845-06B5B0E20CF5}" name="Column7667"/>
    <tableColumn id="7687" xr3:uid="{AE5D7C77-EE7D-49F5-ACA3-D442ADB4E4D1}" name="Column7668"/>
    <tableColumn id="7688" xr3:uid="{C9BFBE78-0DD3-4FBF-81A4-EFD62782D5B9}" name="Column7669"/>
    <tableColumn id="7689" xr3:uid="{CED01A3C-3740-48B4-A743-AC3E18398F0A}" name="Column7670"/>
    <tableColumn id="7690" xr3:uid="{56130824-5F78-4EBE-B8D7-C9960A156908}" name="Column7671"/>
    <tableColumn id="7691" xr3:uid="{641AD306-A79F-493D-8DDF-84E4DBD72320}" name="Column7672"/>
    <tableColumn id="7692" xr3:uid="{DBA6462D-573F-496C-85DF-5BF0D92D2C17}" name="Column7673"/>
    <tableColumn id="7693" xr3:uid="{A6B028BA-C4BA-4081-8B20-CC555B009E18}" name="Column7674"/>
    <tableColumn id="7694" xr3:uid="{5AEC6597-057E-48AE-88D3-E5610CC3A477}" name="Column7675"/>
    <tableColumn id="7695" xr3:uid="{A954BF89-AF1B-4528-8C50-1163539116B6}" name="Column7676"/>
    <tableColumn id="7696" xr3:uid="{A8DED6A5-AC23-4376-A7EB-EE32696BB2F7}" name="Column7677"/>
    <tableColumn id="7697" xr3:uid="{FB3B5003-15BC-45E7-BBBE-FF0B5741ACA0}" name="Column7678"/>
    <tableColumn id="7698" xr3:uid="{8B0B21B4-E583-4736-B53D-9E6051CE58B0}" name="Column7679"/>
    <tableColumn id="7699" xr3:uid="{94B6DC69-8A76-4906-AFBB-2BF9C140887B}" name="Column7680"/>
    <tableColumn id="7700" xr3:uid="{7AE6167A-963A-47E0-89EF-09902867E8E0}" name="Column7681"/>
    <tableColumn id="7701" xr3:uid="{082FA756-BECD-4EFC-90C0-8A544DF4F967}" name="Column7682"/>
    <tableColumn id="7702" xr3:uid="{45E3EF90-3CFE-4C7D-9A70-0185E48B41DA}" name="Column7683"/>
    <tableColumn id="7703" xr3:uid="{E8680115-D34D-4D55-9292-6D3CB44C90BA}" name="Column7684"/>
    <tableColumn id="7704" xr3:uid="{62D1E1CB-6BB8-442C-9492-B83C18ECFD4F}" name="Column7685"/>
    <tableColumn id="7705" xr3:uid="{211D75EF-776D-420D-8947-2711B88E604F}" name="Column7686"/>
    <tableColumn id="7706" xr3:uid="{0AB51C54-0525-4C64-B739-56D15A669DF2}" name="Column7687"/>
    <tableColumn id="7707" xr3:uid="{857D11B6-B4FA-4015-A5B0-B4D676C43B14}" name="Column7688"/>
    <tableColumn id="7708" xr3:uid="{9F300AED-B721-4EF6-9224-934975412D33}" name="Column7689"/>
    <tableColumn id="7709" xr3:uid="{F8D95140-031F-467E-B40B-F643BADE1EEA}" name="Column7690"/>
    <tableColumn id="7710" xr3:uid="{C4967D8F-3EAE-42E6-A123-F0608AEEC0FB}" name="Column7691"/>
    <tableColumn id="7711" xr3:uid="{C7EB01E2-49F4-4D29-B69F-D648B8A26EC7}" name="Column7692"/>
    <tableColumn id="7712" xr3:uid="{8C0B3A58-E328-4046-A135-8674A1AC11C5}" name="Column7693"/>
    <tableColumn id="7713" xr3:uid="{C8E607DE-83E2-4658-84CE-370705FE91BD}" name="Column7694"/>
    <tableColumn id="7714" xr3:uid="{7E37E54B-EF5B-4273-AF86-8DFE4079EF01}" name="Column7695"/>
    <tableColumn id="7715" xr3:uid="{F92E3232-3F88-406B-86A8-07A4A7A862D2}" name="Column7696"/>
    <tableColumn id="7716" xr3:uid="{56F8DBDB-7B64-41CD-A4C3-09AFC16231CA}" name="Column7697"/>
    <tableColumn id="7717" xr3:uid="{59F191E1-7737-4DBF-BD72-CAA6B9F7ED29}" name="Column7698"/>
    <tableColumn id="7718" xr3:uid="{12ADDD73-FBF2-4B0B-8E74-ACF4F686C57C}" name="Column7699"/>
    <tableColumn id="7719" xr3:uid="{67B432BF-58D2-4B22-9DF0-997AB77B7A91}" name="Column7700"/>
    <tableColumn id="7720" xr3:uid="{C5B1414B-BB3E-40AC-A073-E88F2E6339DA}" name="Column7701"/>
    <tableColumn id="7721" xr3:uid="{0437C282-21AF-4457-AB8B-98A381D0F1E3}" name="Column7702"/>
    <tableColumn id="7722" xr3:uid="{A5175632-804E-4B27-B16E-A4AC22566619}" name="Column7703"/>
    <tableColumn id="7723" xr3:uid="{64447D96-CAB5-4C5F-B305-94286C138C26}" name="Column7704"/>
    <tableColumn id="7724" xr3:uid="{6BDC4262-FE11-4A24-9885-E46286661EDB}" name="Column7705"/>
    <tableColumn id="7725" xr3:uid="{1DF700E3-E579-4FD0-98B2-9E2F3963BA4E}" name="Column7706"/>
    <tableColumn id="7726" xr3:uid="{8257B3A2-1BF5-4363-BA23-E81EC6FDC851}" name="Column7707"/>
    <tableColumn id="7727" xr3:uid="{48791A9F-1C4C-4CA0-9229-5B848BBC5926}" name="Column7708"/>
    <tableColumn id="7728" xr3:uid="{8B41B081-54E2-4B66-B8D6-BD207686E673}" name="Column7709"/>
    <tableColumn id="7729" xr3:uid="{EF406230-B2DE-4D63-83A3-849FF245CAA4}" name="Column7710"/>
    <tableColumn id="7730" xr3:uid="{E2200645-3E49-4133-9AC4-BCBDFD79D5E0}" name="Column7711"/>
    <tableColumn id="7731" xr3:uid="{FA67B383-82EF-4FDE-8E66-82381D83CC96}" name="Column7712"/>
    <tableColumn id="7732" xr3:uid="{058D7610-6837-4686-B35F-B660BF93AEC7}" name="Column7713"/>
    <tableColumn id="7733" xr3:uid="{76A3BE96-47DC-4062-A49F-EF79BAEDB439}" name="Column7714"/>
    <tableColumn id="7734" xr3:uid="{3B57E194-B7E3-49B3-9156-33D10A581AA2}" name="Column7715"/>
    <tableColumn id="7735" xr3:uid="{AD9ED4AE-4A8E-4B4A-971C-EE04554AF261}" name="Column7716"/>
    <tableColumn id="7736" xr3:uid="{D5AE08C4-4712-4F68-8E56-D8DCB73D2993}" name="Column7717"/>
    <tableColumn id="7737" xr3:uid="{1FF41255-457C-4C66-8A33-9B7D3D55CE8A}" name="Column7718"/>
    <tableColumn id="7738" xr3:uid="{5AF3715C-7DC2-4086-98AF-9E69812FE9FB}" name="Column7719"/>
    <tableColumn id="7739" xr3:uid="{8449C65A-30F8-4CD9-8744-717AA302CA31}" name="Column7720"/>
    <tableColumn id="7740" xr3:uid="{D5A82304-BF81-4477-9951-605DCB5347C8}" name="Column7721"/>
    <tableColumn id="7741" xr3:uid="{67A388F3-68A0-45B1-8E03-9C875A909D43}" name="Column7722"/>
    <tableColumn id="7742" xr3:uid="{6A402667-9FC1-4983-9FCE-E5DE2D73E483}" name="Column7723"/>
    <tableColumn id="7743" xr3:uid="{F9C1BA77-55E7-4DF5-9C10-BD6166C0E79F}" name="Column7724"/>
    <tableColumn id="7744" xr3:uid="{E52F0871-AAB0-487B-9D7A-F68423DD240D}" name="Column7725"/>
    <tableColumn id="7745" xr3:uid="{60E40F48-12AC-4CFF-8484-C5CCCCCD1D73}" name="Column7726"/>
    <tableColumn id="7746" xr3:uid="{6074B04B-645D-437B-ACD9-B749A89104A7}" name="Column7727"/>
    <tableColumn id="7747" xr3:uid="{1CCBDBA0-1292-4876-B007-8A5D52DA806D}" name="Column7728"/>
    <tableColumn id="7748" xr3:uid="{77F25F4D-82EF-49DB-9DBF-96999C1D9D58}" name="Column7729"/>
    <tableColumn id="7749" xr3:uid="{E0FEC99D-204B-46C9-9791-F832EAABDB67}" name="Column7730"/>
    <tableColumn id="7750" xr3:uid="{03CCBF32-E4C2-4C59-9839-D875ADF823A5}" name="Column7731"/>
    <tableColumn id="7751" xr3:uid="{176FA891-24A1-451D-B4C2-3FBB0362C684}" name="Column7732"/>
    <tableColumn id="7752" xr3:uid="{52B55AE5-F1D2-47E5-B177-ED467CE15134}" name="Column7733"/>
    <tableColumn id="7753" xr3:uid="{6C0468FC-4394-4BA3-8939-E1F4D3A893D9}" name="Column7734"/>
    <tableColumn id="7754" xr3:uid="{4C283C17-6073-44AD-8FAB-EF9E0F0CAC39}" name="Column7735"/>
    <tableColumn id="7755" xr3:uid="{D5983B1C-40A3-4422-B048-993C33BFE214}" name="Column7736"/>
    <tableColumn id="7756" xr3:uid="{765D416A-3AC0-45C3-8B1C-0D83CAF3FD65}" name="Column7737"/>
    <tableColumn id="7757" xr3:uid="{70CD7383-77B7-4773-ABBB-B2075CC25AFC}" name="Column7738"/>
    <tableColumn id="7758" xr3:uid="{0804595F-98F6-48F1-A4BE-5B4C15C981F8}" name="Column7739"/>
    <tableColumn id="7759" xr3:uid="{89982CB6-F723-4D98-A8B2-7F1B88873107}" name="Column7740"/>
    <tableColumn id="7760" xr3:uid="{AFFE5831-D79C-4176-8AD6-33B3CF33EDC2}" name="Column7741"/>
    <tableColumn id="7761" xr3:uid="{3A691492-DDFB-4AD7-B959-FB513A6503E9}" name="Column7742"/>
    <tableColumn id="7762" xr3:uid="{30DE4A01-31AF-4051-8E30-06B478482D0A}" name="Column7743"/>
    <tableColumn id="7763" xr3:uid="{9E9C81A9-1EE1-46B9-9A56-05D9EF2E9064}" name="Column7744"/>
    <tableColumn id="7764" xr3:uid="{3BBBC028-6648-4BF3-BAFD-F80755E9D1C2}" name="Column7745"/>
    <tableColumn id="7765" xr3:uid="{B63F5592-F536-4011-A003-C86BABC95210}" name="Column7746"/>
    <tableColumn id="7766" xr3:uid="{0F3F9D37-E63B-46FD-A793-A8EBAF14F080}" name="Column7747"/>
    <tableColumn id="7767" xr3:uid="{A9775E7B-F1B9-41D0-AA16-DE33F6F7D8BF}" name="Column7748"/>
    <tableColumn id="7768" xr3:uid="{4BD07119-F2FB-4C6A-81C1-8612A8AC905D}" name="Column7749"/>
    <tableColumn id="7769" xr3:uid="{BC095A25-3521-4A82-A45B-E4994F57E287}" name="Column7750"/>
    <tableColumn id="7770" xr3:uid="{4E8A80EC-9113-458A-A92D-A25281388D74}" name="Column7751"/>
    <tableColumn id="7771" xr3:uid="{106662C2-ABE1-48A4-BD8F-A544B1E26C06}" name="Column7752"/>
    <tableColumn id="7772" xr3:uid="{1298979B-7276-4B19-93EF-C03C05A40769}" name="Column7753"/>
    <tableColumn id="7773" xr3:uid="{9CFCD647-CBDA-45B6-A3BA-2FABF2EE4084}" name="Column7754"/>
    <tableColumn id="7774" xr3:uid="{72767F7F-E68B-4E81-BAB4-1615149527C8}" name="Column7755"/>
    <tableColumn id="7775" xr3:uid="{F58B1DE4-8F58-4A35-8F1E-247912883AB6}" name="Column7756"/>
    <tableColumn id="7776" xr3:uid="{DD28DD06-65BB-4B22-89BB-85315AAFF48D}" name="Column7757"/>
    <tableColumn id="7777" xr3:uid="{BE76CAE8-02ED-4001-89B2-16BC7F8C2B4A}" name="Column7758"/>
    <tableColumn id="7778" xr3:uid="{A4109110-C957-4382-B18E-6A736C67FD32}" name="Column7759"/>
    <tableColumn id="7779" xr3:uid="{81D8101E-E28E-415E-9B88-AA00017ED915}" name="Column7760"/>
    <tableColumn id="7780" xr3:uid="{382026EA-D3EC-4419-80F8-E8247A15CC01}" name="Column7761"/>
    <tableColumn id="7781" xr3:uid="{969C3AB5-C7C8-4A68-863C-AB92F60B24AD}" name="Column7762"/>
    <tableColumn id="7782" xr3:uid="{A39FA475-A9C1-4703-82B3-C0C80C6FEC94}" name="Column7763"/>
    <tableColumn id="7783" xr3:uid="{4C6E003A-7C3B-4FF1-ABC2-BB258D42E42B}" name="Column7764"/>
    <tableColumn id="7784" xr3:uid="{284A9B84-EC73-4EC6-832F-42E32D1FFD97}" name="Column7765"/>
    <tableColumn id="7785" xr3:uid="{641E793E-3D4F-4818-AE0E-E5035AE7F0DE}" name="Column7766"/>
    <tableColumn id="7786" xr3:uid="{34B7625E-43BF-4A41-A211-7F90569779FC}" name="Column7767"/>
    <tableColumn id="7787" xr3:uid="{DF2A6D81-1508-4DBA-ACCA-42C9A90C8DAC}" name="Column7768"/>
    <tableColumn id="7788" xr3:uid="{DB18EB97-C65F-4DD5-8B58-895C8832EE8D}" name="Column7769"/>
    <tableColumn id="7789" xr3:uid="{BD473359-8F88-4108-84BD-86EFC99FA9C9}" name="Column7770"/>
    <tableColumn id="7790" xr3:uid="{5C2887DC-B48B-4512-89F3-AE8052EC2087}" name="Column7771"/>
    <tableColumn id="7791" xr3:uid="{C9107C13-D34A-413C-BC89-4A87DE6827A9}" name="Column7772"/>
    <tableColumn id="7792" xr3:uid="{5262F1CC-1837-4467-93A6-E3B81917B327}" name="Column7773"/>
    <tableColumn id="7793" xr3:uid="{66D93D37-5E66-4427-96F0-D87FD6C21BF6}" name="Column7774"/>
    <tableColumn id="7794" xr3:uid="{C1195102-4B6F-45C9-9379-8D395ED855C3}" name="Column7775"/>
    <tableColumn id="7795" xr3:uid="{36B12B53-A1DE-4423-93B6-FCCDBF0DE093}" name="Column7776"/>
    <tableColumn id="7796" xr3:uid="{3191D9AA-C314-439C-ADD2-22694420A1C8}" name="Column7777"/>
    <tableColumn id="7797" xr3:uid="{A40E862E-5B42-4E6F-8304-5B2FED4D2F5E}" name="Column7778"/>
    <tableColumn id="7798" xr3:uid="{F78B5997-A18E-42BF-B4C5-255DC87FEE4A}" name="Column7779"/>
    <tableColumn id="7799" xr3:uid="{609F3B87-7DB8-4D9E-95A6-BE6943092521}" name="Column7780"/>
    <tableColumn id="7800" xr3:uid="{BA303EEE-C0C1-40B8-AC05-388D9EC7F0AB}" name="Column7781"/>
    <tableColumn id="7801" xr3:uid="{9EDBFA5E-BB7D-4FEC-B9EC-F4962915E3AC}" name="Column7782"/>
    <tableColumn id="7802" xr3:uid="{FD3D30A8-B3E4-4CBA-A463-3A206B31A564}" name="Column7783"/>
    <tableColumn id="7803" xr3:uid="{DAE5D62F-A1CC-484E-A2AD-CCCE0442CA18}" name="Column7784"/>
    <tableColumn id="7804" xr3:uid="{82C48EA5-8A32-4A82-AC22-80527002F75D}" name="Column7785"/>
    <tableColumn id="7805" xr3:uid="{0B72151E-DF27-44A6-AC17-0CA8B989F7D4}" name="Column7786"/>
    <tableColumn id="7806" xr3:uid="{8A7AB3A0-DC9C-47E0-8389-B3F9C3EA75C6}" name="Column7787"/>
    <tableColumn id="7807" xr3:uid="{076DACD8-117B-45C0-A6B7-ACDD68EACE48}" name="Column7788"/>
    <tableColumn id="7808" xr3:uid="{E7202C33-2E11-4164-9E46-1EB523E522D1}" name="Column7789"/>
    <tableColumn id="7809" xr3:uid="{4C0798D9-6EAF-42C5-B810-93E535393320}" name="Column7790"/>
    <tableColumn id="7810" xr3:uid="{DA1D718E-0B93-4630-94BF-AA3A6AB5D246}" name="Column7791"/>
    <tableColumn id="7811" xr3:uid="{E8AD6057-EB63-43C1-99B9-5E470B175C87}" name="Column7792"/>
    <tableColumn id="7812" xr3:uid="{E49B93DB-01A9-430E-8B54-2ACC03438EDC}" name="Column7793"/>
    <tableColumn id="7813" xr3:uid="{B7BE519A-B3AF-4E6A-A975-0DC73FDE9FB9}" name="Column7794"/>
    <tableColumn id="7814" xr3:uid="{7487B8E8-F51C-4C03-BC4E-0AF90124C3B2}" name="Column7795"/>
    <tableColumn id="7815" xr3:uid="{6878DBBD-F79D-4033-973F-D92FF2C9E376}" name="Column7796"/>
    <tableColumn id="7816" xr3:uid="{0A8730DC-0379-4820-B688-820A50585B49}" name="Column7797"/>
    <tableColumn id="7817" xr3:uid="{FFB884F8-7820-47B9-A1E0-D68ED54E0C36}" name="Column7798"/>
    <tableColumn id="7818" xr3:uid="{3B98C885-B502-44FD-99CB-E7021490513F}" name="Column7799"/>
    <tableColumn id="7819" xr3:uid="{15E003A3-02B5-4B6F-90C2-7DDC42EF5AE7}" name="Column7800"/>
    <tableColumn id="7820" xr3:uid="{1358F2B8-6040-425D-8803-48AB13F0076B}" name="Column7801"/>
    <tableColumn id="7821" xr3:uid="{ADCEAE86-70DB-4C60-8D90-8F5FA0CC7142}" name="Column7802"/>
    <tableColumn id="7822" xr3:uid="{442DFADD-41E2-43BA-B6FD-B53550EFED56}" name="Column7803"/>
    <tableColumn id="7823" xr3:uid="{A934CBB9-07D7-4920-BA38-84980543134F}" name="Column7804"/>
    <tableColumn id="7824" xr3:uid="{83F86C82-4AAC-467B-A916-295EF5C22F2A}" name="Column7805"/>
    <tableColumn id="7825" xr3:uid="{66B76B80-0116-4F70-A820-F9B8EFE6CAE4}" name="Column7806"/>
    <tableColumn id="7826" xr3:uid="{46B98CBD-2BE8-4C83-8D98-77ECC7F32C47}" name="Column7807"/>
    <tableColumn id="7827" xr3:uid="{BD5DCCCB-7186-4AD2-BFF7-34337E66BDDC}" name="Column7808"/>
    <tableColumn id="7828" xr3:uid="{6BF8A3C8-E2F9-4047-A76E-784976B3FAC0}" name="Column7809"/>
    <tableColumn id="7829" xr3:uid="{904F9B21-85F3-4C5E-8048-1308B808FF25}" name="Column7810"/>
    <tableColumn id="7830" xr3:uid="{D51EE2A7-F9A7-4801-8FD4-047420789DA4}" name="Column7811"/>
    <tableColumn id="7831" xr3:uid="{699347C0-B38B-4912-8A86-60A57D4CDDF2}" name="Column7812"/>
    <tableColumn id="7832" xr3:uid="{099EADCE-8AD3-4DAC-829D-C48471E3D04D}" name="Column7813"/>
    <tableColumn id="7833" xr3:uid="{C0F09E48-BDE9-4371-BA9B-9F0C6C3084F5}" name="Column7814"/>
    <tableColumn id="7834" xr3:uid="{A8554AAF-586E-4304-9A46-53767D530907}" name="Column7815"/>
    <tableColumn id="7835" xr3:uid="{E4CBEDD0-DD1D-4AD6-8B9B-330A60176276}" name="Column7816"/>
    <tableColumn id="7836" xr3:uid="{15F5F076-FDAF-4E81-A1AF-AC45819E9419}" name="Column7817"/>
    <tableColumn id="7837" xr3:uid="{5FDB9193-B693-49CA-8A69-86B838C88F35}" name="Column7818"/>
    <tableColumn id="7838" xr3:uid="{56D4AB23-9102-4125-9080-3FC35DC49D12}" name="Column7819"/>
    <tableColumn id="7839" xr3:uid="{0C1BD7F2-E6A8-4617-B03B-FBBBD8DE565C}" name="Column7820"/>
    <tableColumn id="7840" xr3:uid="{F84EE4B5-E2B9-4F90-881B-0CCFE4595FB6}" name="Column7821"/>
    <tableColumn id="7841" xr3:uid="{473A83BE-1DF9-4400-9EA6-695EE90760BC}" name="Column7822"/>
    <tableColumn id="7842" xr3:uid="{D48C41C8-A251-437D-ABA5-FE70F674D943}" name="Column7823"/>
    <tableColumn id="7843" xr3:uid="{78386B74-56B9-4A4A-83DE-E29705D4F2E3}" name="Column7824"/>
    <tableColumn id="7844" xr3:uid="{A5518B46-E8D6-4A20-AFF2-0EDA4B2C2375}" name="Column7825"/>
    <tableColumn id="7845" xr3:uid="{5B30778E-FB2E-4113-A73A-1D1991AD4947}" name="Column7826"/>
    <tableColumn id="7846" xr3:uid="{FD518C14-4A34-4468-B79E-04719AEDE0CB}" name="Column7827"/>
    <tableColumn id="7847" xr3:uid="{1A1F38D9-3DDA-4A11-94C1-157C35D89344}" name="Column7828"/>
    <tableColumn id="7848" xr3:uid="{FBDB0D73-1F41-468A-9CDF-DFECBC570F75}" name="Column7829"/>
    <tableColumn id="7849" xr3:uid="{80C4D533-4F08-42E5-B882-2202AF3FF7C6}" name="Column7830"/>
    <tableColumn id="7850" xr3:uid="{17BD11CD-081D-4C24-8604-64FE0AA7C76C}" name="Column7831"/>
    <tableColumn id="7851" xr3:uid="{2E0E9F10-8D0E-404B-95D4-D4BC1D906CD7}" name="Column7832"/>
    <tableColumn id="7852" xr3:uid="{3C2C890E-7CFF-4B5F-AF95-C87B6748860F}" name="Column7833"/>
    <tableColumn id="7853" xr3:uid="{19BB392D-641E-4EB2-8267-AD3435AA7804}" name="Column7834"/>
    <tableColumn id="7854" xr3:uid="{61D6667A-084B-4671-9EDA-8BBEDB3E7D42}" name="Column7835"/>
    <tableColumn id="7855" xr3:uid="{DCECAE6A-F103-4A32-A9EE-46CC3E0E39ED}" name="Column7836"/>
    <tableColumn id="7856" xr3:uid="{8F2EC9E2-8006-4CC4-A7CE-521AA47AB6CD}" name="Column7837"/>
    <tableColumn id="7857" xr3:uid="{240C621A-3D80-4FB1-86EF-38E0EB3B8B65}" name="Column7838"/>
    <tableColumn id="7858" xr3:uid="{2784D0CB-E8FC-45AA-B8BD-BA7A30D8AF58}" name="Column7839"/>
    <tableColumn id="7859" xr3:uid="{BDD49AEE-0248-47BA-B99E-D302650F0F93}" name="Column7840"/>
    <tableColumn id="7860" xr3:uid="{BF3B2317-168A-4E99-AACD-883D559C8E5F}" name="Column7841"/>
    <tableColumn id="7861" xr3:uid="{7D93D3C1-7630-4952-9DF6-BC0BE80FE8E3}" name="Column7842"/>
    <tableColumn id="7862" xr3:uid="{AA583EF1-90CA-4BA2-A244-BB608708B298}" name="Column7843"/>
    <tableColumn id="7863" xr3:uid="{152E9ADE-B6C7-4D56-9F70-7B233A7EE960}" name="Column7844"/>
    <tableColumn id="7864" xr3:uid="{4C397039-B28C-4767-A022-669644548D4D}" name="Column7845"/>
    <tableColumn id="7865" xr3:uid="{936F6140-CDE1-4C4C-BE7B-5D2868FF778D}" name="Column7846"/>
    <tableColumn id="7866" xr3:uid="{F0271E60-EAE2-47CB-BBE8-98E48EB0E7B4}" name="Column7847"/>
    <tableColumn id="7867" xr3:uid="{1B5B1B4A-2968-4525-921E-E2F832043524}" name="Column7848"/>
    <tableColumn id="7868" xr3:uid="{A8E1A8EA-A6C3-4244-8F60-2C4CDADBC4F3}" name="Column7849"/>
    <tableColumn id="7869" xr3:uid="{CE3AC9F9-6BC6-4746-A4D4-54F4A64598EE}" name="Column7850"/>
    <tableColumn id="7870" xr3:uid="{1584FB4A-D6E9-484E-A0DF-715793C6580E}" name="Column7851"/>
    <tableColumn id="7871" xr3:uid="{046E2976-BD92-4BCD-BE15-28E9A3EEF214}" name="Column7852"/>
    <tableColumn id="7872" xr3:uid="{9035CB3F-EE5D-4999-BE14-1D80AF62CE32}" name="Column7853"/>
    <tableColumn id="7873" xr3:uid="{6008976A-B4DC-4C04-B902-7F3534666470}" name="Column7854"/>
    <tableColumn id="7874" xr3:uid="{970CA2DC-6C17-4791-B05A-DDA703CA477B}" name="Column7855"/>
    <tableColumn id="7875" xr3:uid="{89F44197-DAFC-4A33-89DD-0482A603753D}" name="Column7856"/>
    <tableColumn id="7876" xr3:uid="{DC098FCD-6EAA-4919-9DDF-242A9949EB24}" name="Column7857"/>
    <tableColumn id="7877" xr3:uid="{0BEBAD99-0F06-47FF-985D-711311332294}" name="Column7858"/>
    <tableColumn id="7878" xr3:uid="{A90A9DB3-9DB5-41D3-9DCB-9911B3887EC4}" name="Column7859"/>
    <tableColumn id="7879" xr3:uid="{044B6956-6890-4518-84A1-EE04F9716537}" name="Column7860"/>
    <tableColumn id="7880" xr3:uid="{CAF4AF71-D4EB-4832-B95A-6BB3EE7BF094}" name="Column7861"/>
    <tableColumn id="7881" xr3:uid="{7EBF7EA2-08FD-4F71-91D9-2613F420BB29}" name="Column7862"/>
    <tableColumn id="7882" xr3:uid="{CB709EEB-4775-4AC5-8423-CC2256F4A1C7}" name="Column7863"/>
    <tableColumn id="7883" xr3:uid="{0C77EA7B-6CD7-41C4-A25A-1A42FD68C77B}" name="Column7864"/>
    <tableColumn id="7884" xr3:uid="{ED3834C2-6DCC-472D-A80C-EA3A3F027DF3}" name="Column7865"/>
    <tableColumn id="7885" xr3:uid="{70638D03-3976-41FB-A3C6-81119B00F06F}" name="Column7866"/>
    <tableColumn id="7886" xr3:uid="{AF822004-7E97-432E-A97C-85B9A17764F8}" name="Column7867"/>
    <tableColumn id="7887" xr3:uid="{D1252D00-40E9-4ACD-BC2B-2E5842EFC478}" name="Column7868"/>
    <tableColumn id="7888" xr3:uid="{F9E088A9-A757-4CBB-AE49-826CCC978E9F}" name="Column7869"/>
    <tableColumn id="7889" xr3:uid="{C1EE757C-FFFE-428F-A1B3-040866A8ED45}" name="Column7870"/>
    <tableColumn id="7890" xr3:uid="{29130221-A6F9-4DDF-8B1F-1EADFE62508A}" name="Column7871"/>
    <tableColumn id="7891" xr3:uid="{564E3C70-0CDB-486B-94AC-4F04DD877B5E}" name="Column7872"/>
    <tableColumn id="7892" xr3:uid="{910E9715-8A5D-461A-9D9D-547545D0BB3A}" name="Column7873"/>
    <tableColumn id="7893" xr3:uid="{15A09F62-E71E-4CD4-B8B0-D9B185BEF12C}" name="Column7874"/>
    <tableColumn id="7894" xr3:uid="{F9A17868-12B1-47ED-AF67-011DEC966305}" name="Column7875"/>
    <tableColumn id="7895" xr3:uid="{F440E3EB-142B-4410-8064-A96BEA4602AC}" name="Column7876"/>
    <tableColumn id="7896" xr3:uid="{F3AD3EEE-5D6A-4F77-BD45-D8DD9EC5247A}" name="Column7877"/>
    <tableColumn id="7897" xr3:uid="{C985FC23-447C-4A05-B1A2-D7381F68B860}" name="Column7878"/>
    <tableColumn id="7898" xr3:uid="{384B2A85-0C71-4445-BD27-953C2BD9240C}" name="Column7879"/>
    <tableColumn id="7899" xr3:uid="{77D10721-F8D8-451B-8F45-F95C04F8D74E}" name="Column7880"/>
    <tableColumn id="7900" xr3:uid="{F71B498B-0C06-4D7C-A445-D5FA7CA603A1}" name="Column7881"/>
    <tableColumn id="7901" xr3:uid="{D28E43A2-65AA-4E3A-ABE9-02045207CFCA}" name="Column7882"/>
    <tableColumn id="7902" xr3:uid="{5A884463-ADED-4598-BB48-768A9B06FA75}" name="Column7883"/>
    <tableColumn id="7903" xr3:uid="{EE98564A-4D38-4512-ADC5-70D22C7A2A37}" name="Column7884"/>
    <tableColumn id="7904" xr3:uid="{EDC2D9E7-CF57-4D50-ADE3-46A07D334147}" name="Column7885"/>
    <tableColumn id="7905" xr3:uid="{3B6960DD-A7B5-4333-94CA-87B007AF4C96}" name="Column7886"/>
    <tableColumn id="7906" xr3:uid="{D9040F49-98E5-417A-A237-A2490F967301}" name="Column7887"/>
    <tableColumn id="7907" xr3:uid="{485AA31B-451A-41FE-AE77-2C83F37AA725}" name="Column7888"/>
    <tableColumn id="7908" xr3:uid="{21AB8D8D-1809-4E9B-A4D6-C482108EA22A}" name="Column7889"/>
    <tableColumn id="7909" xr3:uid="{577DB5AA-4EE2-4DF2-AB2D-261BAF99A427}" name="Column7890"/>
    <tableColumn id="7910" xr3:uid="{F9C3E88D-7049-43A6-81AB-5D0444FE10E8}" name="Column7891"/>
    <tableColumn id="7911" xr3:uid="{B1B5A9CA-413C-4635-8D38-26BBB13F2415}" name="Column7892"/>
    <tableColumn id="7912" xr3:uid="{D09CDF12-1BA5-420A-8AA4-69E1173D8B31}" name="Column7893"/>
    <tableColumn id="7913" xr3:uid="{85F2DB32-4565-4219-B0FB-E37FDD09AF64}" name="Column7894"/>
    <tableColumn id="7914" xr3:uid="{2E8631C8-2B6B-4261-A6B0-9A47BA245D34}" name="Column7895"/>
    <tableColumn id="7915" xr3:uid="{BA74C52A-C3A2-49F8-8879-FEAB748162EF}" name="Column7896"/>
    <tableColumn id="7916" xr3:uid="{FE3E701B-3555-42D0-9D47-281078FE2B65}" name="Column7897"/>
    <tableColumn id="7917" xr3:uid="{CEF19724-4F35-419D-8D81-55CAE5FAA229}" name="Column7898"/>
    <tableColumn id="7918" xr3:uid="{58BE19F7-1433-4A93-A6FF-989D4E3D6C2F}" name="Column7899"/>
    <tableColumn id="7919" xr3:uid="{663CF8E4-3460-4801-8852-39531B6FE3E1}" name="Column7900"/>
    <tableColumn id="7920" xr3:uid="{ED7417E9-754A-4313-9151-431C18C8FE9F}" name="Column7901"/>
    <tableColumn id="7921" xr3:uid="{91E8E5E7-7E60-4914-AC1F-06E31EF550CE}" name="Column7902"/>
    <tableColumn id="7922" xr3:uid="{5B6A19F5-0BA2-4189-B28A-FDFE57A36C81}" name="Column7903"/>
    <tableColumn id="7923" xr3:uid="{3A25809B-7571-4095-A225-D7FE7E8D398A}" name="Column7904"/>
    <tableColumn id="7924" xr3:uid="{08DA1ECA-F88D-41FF-B94D-401F0D1C1A3A}" name="Column7905"/>
    <tableColumn id="7925" xr3:uid="{DC11353E-9AAC-4B2A-8C54-5649E9A55A9E}" name="Column7906"/>
    <tableColumn id="7926" xr3:uid="{4FF8B54B-08ED-41F1-B9A3-684B490453D5}" name="Column7907"/>
    <tableColumn id="7927" xr3:uid="{0F16BAEF-3923-40CC-9D03-E6E03BCE4C91}" name="Column7908"/>
    <tableColumn id="7928" xr3:uid="{8A53AC5E-5DB4-4C9A-BE58-365563DDF8E9}" name="Column7909"/>
    <tableColumn id="7929" xr3:uid="{2C3F6B67-AB63-48E1-BBE5-901DCFC62131}" name="Column7910"/>
    <tableColumn id="7930" xr3:uid="{C8D5D715-6AE3-462D-A529-D45C201DA5F7}" name="Column7911"/>
    <tableColumn id="7931" xr3:uid="{B54F98AA-65C9-4F47-94B7-E3B913E177B7}" name="Column7912"/>
    <tableColumn id="7932" xr3:uid="{CA90E8F3-F33C-434F-BE57-20BA4DCE3ED5}" name="Column7913"/>
    <tableColumn id="7933" xr3:uid="{999209CE-E1FA-4CD5-B68F-D12BB042D5B3}" name="Column7914"/>
    <tableColumn id="7934" xr3:uid="{96948C4E-B7AC-4C72-B419-67C351D05375}" name="Column7915"/>
    <tableColumn id="7935" xr3:uid="{E7523C54-5937-41CB-8DEB-A498B12EB8DF}" name="Column7916"/>
    <tableColumn id="7936" xr3:uid="{1DD604C8-E218-41C4-B711-1F96D7ABA1E6}" name="Column7917"/>
    <tableColumn id="7937" xr3:uid="{F1B18929-2C6C-4040-8234-E521EBCE882C}" name="Column7918"/>
    <tableColumn id="7938" xr3:uid="{D4052715-AFE1-4E6D-BE7F-9813888D6F79}" name="Column7919"/>
    <tableColumn id="7939" xr3:uid="{5C623290-9B7D-466F-B626-BF6C566D8B39}" name="Column7920"/>
    <tableColumn id="7940" xr3:uid="{4A20ADB5-9534-40DB-9B6F-219B99BFECBF}" name="Column7921"/>
    <tableColumn id="7941" xr3:uid="{656EEA36-E29D-43B2-8D76-7FE25783D625}" name="Column7922"/>
    <tableColumn id="7942" xr3:uid="{B3A524C6-5E52-49ED-8AA5-F3A4EF2B332A}" name="Column7923"/>
    <tableColumn id="7943" xr3:uid="{ACBAB0BD-AA02-42C1-AF43-9A7EFB602988}" name="Column7924"/>
    <tableColumn id="7944" xr3:uid="{1EF63749-7209-4E3B-83FD-430BCDCCB03B}" name="Column7925"/>
    <tableColumn id="7945" xr3:uid="{289AD12D-4A18-4CD6-9ADA-B0D9113562DE}" name="Column7926"/>
    <tableColumn id="7946" xr3:uid="{57A483AC-0992-48F7-A54D-A8F343102E26}" name="Column7927"/>
    <tableColumn id="7947" xr3:uid="{5DEF0913-D730-42F7-AA6D-FA43D83A02CE}" name="Column7928"/>
    <tableColumn id="7948" xr3:uid="{3A2F926B-8F90-4A80-82D9-9EA29B7EA016}" name="Column7929"/>
    <tableColumn id="7949" xr3:uid="{337C5496-2C14-40EA-A87E-ED2E1626314A}" name="Column7930"/>
    <tableColumn id="7950" xr3:uid="{79308626-8531-46BB-876C-79B89FB88705}" name="Column7931"/>
    <tableColumn id="7951" xr3:uid="{ABA85C3C-0424-4E22-937B-955AA07C1415}" name="Column7932"/>
    <tableColumn id="7952" xr3:uid="{C3CF7FE2-9F2F-4BB0-81C0-5D9B62700DC5}" name="Column7933"/>
    <tableColumn id="7953" xr3:uid="{2DA9BB78-27EA-4B88-9C4E-C1E77458B6E6}" name="Column7934"/>
    <tableColumn id="7954" xr3:uid="{F9161006-1071-4F14-A0C7-79B205F2D7AA}" name="Column7935"/>
    <tableColumn id="7955" xr3:uid="{1BCC5FB3-7B76-4B1B-9107-2BEF7675BBA7}" name="Column7936"/>
    <tableColumn id="7956" xr3:uid="{236FA33A-D115-41D6-9C71-636E896F5BCF}" name="Column7937"/>
    <tableColumn id="7957" xr3:uid="{900D3DF5-0FE9-4EB3-82B1-59CC81E20E53}" name="Column7938"/>
    <tableColumn id="7958" xr3:uid="{01964443-9338-4259-8A03-36BA910F8083}" name="Column7939"/>
    <tableColumn id="7959" xr3:uid="{BCF32C92-FA63-4764-9430-DF7B62B6A7C2}" name="Column7940"/>
    <tableColumn id="7960" xr3:uid="{30EC2F0F-147C-44DF-BEB0-7DD6F1B7BD3F}" name="Column7941"/>
    <tableColumn id="7961" xr3:uid="{383D1DE4-C396-4740-9A90-7A11FB2FE4B1}" name="Column7942"/>
    <tableColumn id="7962" xr3:uid="{6A259754-3911-430A-A70E-7682B785350E}" name="Column7943"/>
    <tableColumn id="7963" xr3:uid="{05AA3E87-ADD9-408D-8397-32949B2016EB}" name="Column7944"/>
    <tableColumn id="7964" xr3:uid="{2BE895AD-95FF-4A4E-9983-22647960CF20}" name="Column7945"/>
    <tableColumn id="7965" xr3:uid="{70984795-5439-4C0A-B961-9AAEDF590745}" name="Column7946"/>
    <tableColumn id="7966" xr3:uid="{ACCD6540-BFE7-48E2-9379-D6CFA1D24206}" name="Column7947"/>
    <tableColumn id="7967" xr3:uid="{9C6AB04D-571C-4A79-8EBC-2A07F8D5BE0A}" name="Column7948"/>
    <tableColumn id="7968" xr3:uid="{2BC7BDD2-C3CD-42CA-BB93-7150384AC493}" name="Column7949"/>
    <tableColumn id="7969" xr3:uid="{5108F395-0B55-41F5-B67C-6D2D7C262794}" name="Column7950"/>
    <tableColumn id="7970" xr3:uid="{262F35D5-9114-44EA-8908-D82EF6EA1CFB}" name="Column7951"/>
    <tableColumn id="7971" xr3:uid="{C1AC49FE-DE51-419A-BA29-0449BCD9E21B}" name="Column7952"/>
    <tableColumn id="7972" xr3:uid="{E03B4D68-FEAC-4D49-8293-ED091293D83E}" name="Column7953"/>
    <tableColumn id="7973" xr3:uid="{4DA1480A-4A55-4C5F-8AEF-63E7C3FB4BC5}" name="Column7954"/>
    <tableColumn id="7974" xr3:uid="{E9D8471A-782C-421E-859D-C425FA6E5DFB}" name="Column7955"/>
    <tableColumn id="7975" xr3:uid="{21BAE084-7622-42EA-A888-D661235EDED0}" name="Column7956"/>
    <tableColumn id="7976" xr3:uid="{90F49B6D-066F-4D04-B4C7-1BA409479911}" name="Column7957"/>
    <tableColumn id="7977" xr3:uid="{F0BD2002-03A2-4FB0-863F-CFC5ABAA8D41}" name="Column7958"/>
    <tableColumn id="7978" xr3:uid="{A7F02615-7E75-43BD-BDAA-A30A9C244E46}" name="Column7959"/>
    <tableColumn id="7979" xr3:uid="{B6951AF6-327B-480F-86F7-F9D10BF931D0}" name="Column7960"/>
    <tableColumn id="7980" xr3:uid="{C351110C-0132-45B5-B49E-2E0FF7CB0959}" name="Column7961"/>
    <tableColumn id="7981" xr3:uid="{E7E8CEC5-4975-4649-8A8D-FCA307F2E79C}" name="Column7962"/>
    <tableColumn id="7982" xr3:uid="{B3E449C2-9357-4078-A1A2-BB04670C9E50}" name="Column7963"/>
    <tableColumn id="7983" xr3:uid="{85AA62D9-2899-423A-A01B-799688574665}" name="Column7964"/>
    <tableColumn id="7984" xr3:uid="{46860AAD-D900-458D-844E-45295053D7E7}" name="Column7965"/>
    <tableColumn id="7985" xr3:uid="{5F9005E4-429D-48DE-BA01-A18C85B5DEB7}" name="Column7966"/>
    <tableColumn id="7986" xr3:uid="{58A5A28B-A9A0-4E54-A4C2-041956A8A3E7}" name="Column7967"/>
    <tableColumn id="7987" xr3:uid="{4AE177D7-3934-4998-8FC3-423667F56BC8}" name="Column7968"/>
    <tableColumn id="7988" xr3:uid="{DED94B3B-502D-4FC6-A596-CADB99B9E861}" name="Column7969"/>
    <tableColumn id="7989" xr3:uid="{4DEFEF43-3938-4197-BE1D-F1E63A6B37AE}" name="Column7970"/>
    <tableColumn id="7990" xr3:uid="{1BB1589F-DE51-4370-B8D9-8261502F0E29}" name="Column7971"/>
    <tableColumn id="7991" xr3:uid="{4FFC9401-7AF5-41DD-AD62-421C8A7DDD1D}" name="Column7972"/>
    <tableColumn id="7992" xr3:uid="{6D739F9F-6154-4437-B47F-FA2EAA4F6AE3}" name="Column7973"/>
    <tableColumn id="7993" xr3:uid="{9DA4661F-2840-4E2E-B311-5B87DA9A5317}" name="Column7974"/>
    <tableColumn id="7994" xr3:uid="{0B72CD4C-5D89-44F3-BADA-75F239E399FC}" name="Column7975"/>
    <tableColumn id="7995" xr3:uid="{E30A8D0A-D973-4338-BE70-CF9AEEC0A6A3}" name="Column7976"/>
    <tableColumn id="7996" xr3:uid="{45F7D3F4-19B6-4CD7-939A-7D5A68528038}" name="Column7977"/>
    <tableColumn id="7997" xr3:uid="{B3D804A3-7C0D-4424-8593-DA6E72A62D44}" name="Column7978"/>
    <tableColumn id="7998" xr3:uid="{0D027C5B-25B6-43BC-BDFB-1F40D52BAA5B}" name="Column7979"/>
    <tableColumn id="7999" xr3:uid="{B70FFEB8-4B83-4FE5-A536-B20AD955D519}" name="Column7980"/>
    <tableColumn id="8000" xr3:uid="{08A6974D-BF7F-4022-BCB5-D574B02F320D}" name="Column7981"/>
    <tableColumn id="8001" xr3:uid="{53D6C296-11A6-4878-9155-A90B013A1BD2}" name="Column7982"/>
    <tableColumn id="8002" xr3:uid="{2DD91691-77CB-4196-A54F-C0FFB8073A11}" name="Column7983"/>
    <tableColumn id="8003" xr3:uid="{0A67B958-D763-4A18-BD54-E0A77B6714F3}" name="Column7984"/>
    <tableColumn id="8004" xr3:uid="{29FE2455-018D-4B22-B6D7-AA479D0C8B5C}" name="Column7985"/>
    <tableColumn id="8005" xr3:uid="{383E1910-EEAB-402C-A827-F7D1611D7CD6}" name="Column7986"/>
    <tableColumn id="8006" xr3:uid="{9072C026-6440-49F7-A04E-A2B752E7ED87}" name="Column7987"/>
    <tableColumn id="8007" xr3:uid="{300F8687-50CD-4B72-A76A-8E2147CCE310}" name="Column7988"/>
    <tableColumn id="8008" xr3:uid="{6010AB5B-A69C-4E9B-A0CD-E7AC04CBC196}" name="Column7989"/>
    <tableColumn id="8009" xr3:uid="{FD712A15-673C-4DC1-B904-FC5C86F2FB5F}" name="Column7990"/>
    <tableColumn id="8010" xr3:uid="{15E59B57-F644-4B65-9E40-1D3C8C7D2B83}" name="Column7991"/>
    <tableColumn id="8011" xr3:uid="{7043EE70-1497-47E2-AE37-33C0C7F5B773}" name="Column7992"/>
    <tableColumn id="8012" xr3:uid="{65CFF736-BB3E-4135-A9FA-239E29382216}" name="Column7993"/>
    <tableColumn id="8013" xr3:uid="{CFDAEDBD-49E2-4587-9908-BD5CBBB3B41F}" name="Column7994"/>
    <tableColumn id="8014" xr3:uid="{F631075B-663F-418B-81CD-C89C91248943}" name="Column7995"/>
    <tableColumn id="8015" xr3:uid="{CB9597D7-B54B-473B-A8C1-B27D8A8D6A12}" name="Column7996"/>
    <tableColumn id="8016" xr3:uid="{206ACE63-7B1A-4BDC-980D-805C870D8A3F}" name="Column7997"/>
    <tableColumn id="8017" xr3:uid="{9B710FAC-8FAE-446F-BEBC-7E3910308F3E}" name="Column7998"/>
    <tableColumn id="8018" xr3:uid="{FBBDD1F8-C25A-447C-BF1F-2F196C14A988}" name="Column7999"/>
    <tableColumn id="8019" xr3:uid="{A6A00B1F-F765-458F-AF47-EFF9E92661A6}" name="Column8000"/>
    <tableColumn id="8020" xr3:uid="{26CCB006-81AF-416A-88FB-1EDE913FB84F}" name="Column8001"/>
    <tableColumn id="8021" xr3:uid="{AF2DAC23-3149-4FA5-A059-D4FF7F585432}" name="Column8002"/>
    <tableColumn id="8022" xr3:uid="{2FB5356A-6843-4592-AA81-804406169B16}" name="Column8003"/>
    <tableColumn id="8023" xr3:uid="{BF8D3D1A-9D4B-4E9B-AB7C-0D63F1890A19}" name="Column8004"/>
    <tableColumn id="8024" xr3:uid="{09FA9096-C7D4-4468-903F-726FD2BF51A8}" name="Column8005"/>
    <tableColumn id="8025" xr3:uid="{88EF8EC5-2643-49EF-B3AB-101648D292EE}" name="Column8006"/>
    <tableColumn id="8026" xr3:uid="{E4C9CD14-DDC2-4F31-AB8A-E6B400DD1FBC}" name="Column8007"/>
    <tableColumn id="8027" xr3:uid="{31080301-44AA-4B64-9D9B-D25DF9EC1144}" name="Column8008"/>
    <tableColumn id="8028" xr3:uid="{6815CB06-1C12-4BC9-922A-C9B249669136}" name="Column8009"/>
    <tableColumn id="8029" xr3:uid="{E389352C-51D6-4AB9-94C3-360C81611C31}" name="Column8010"/>
    <tableColumn id="8030" xr3:uid="{A834DE28-F34B-43C0-A21F-D2ECC7037F9E}" name="Column8011"/>
    <tableColumn id="8031" xr3:uid="{D21C552A-F374-4802-937B-10F86CAAFCB3}" name="Column8012"/>
    <tableColumn id="8032" xr3:uid="{08620836-B494-426B-A39E-CF420179448E}" name="Column8013"/>
    <tableColumn id="8033" xr3:uid="{AFBC275B-A0F8-4C4E-83C6-2BE45585C7C1}" name="Column8014"/>
    <tableColumn id="8034" xr3:uid="{44F98CC7-E524-4DE4-8623-B160AE3AFCCE}" name="Column8015"/>
    <tableColumn id="8035" xr3:uid="{211CAA47-5284-4B1D-AE1C-4E604A3C4489}" name="Column8016"/>
    <tableColumn id="8036" xr3:uid="{1AE97410-783C-4E42-B6DD-572E5AE459BE}" name="Column8017"/>
    <tableColumn id="8037" xr3:uid="{102B756D-2422-404D-A4F8-69DD92A0ECB0}" name="Column8018"/>
    <tableColumn id="8038" xr3:uid="{7CF01CEE-AD69-427E-8B4C-88FEB68A4F74}" name="Column8019"/>
    <tableColumn id="8039" xr3:uid="{40C180F3-54DA-421E-B535-2B1E824C6ECC}" name="Column8020"/>
    <tableColumn id="8040" xr3:uid="{2D05CF52-7EE7-49C2-AFEB-32176D268840}" name="Column8021"/>
    <tableColumn id="8041" xr3:uid="{81D1D9D6-FA68-4906-AA41-82BE90547E62}" name="Column8022"/>
    <tableColumn id="8042" xr3:uid="{736C80AE-F728-4860-8817-F5BBA86EC870}" name="Column8023"/>
    <tableColumn id="8043" xr3:uid="{B74458B6-DE61-4E63-A69C-DA738AA8F40D}" name="Column8024"/>
    <tableColumn id="8044" xr3:uid="{689D60A5-E8AE-4A38-AA51-D49C08A59F09}" name="Column8025"/>
    <tableColumn id="8045" xr3:uid="{B7ED450E-810D-42BD-9129-80FFF1215E10}" name="Column8026"/>
    <tableColumn id="8046" xr3:uid="{6B2E9399-2F26-4862-B365-64053985C48B}" name="Column8027"/>
    <tableColumn id="8047" xr3:uid="{C43EB17B-F4EA-41E3-B6D3-4FF819359FC6}" name="Column8028"/>
    <tableColumn id="8048" xr3:uid="{4DB375F3-6361-4877-9B43-E6E1857AFEEE}" name="Column8029"/>
    <tableColumn id="8049" xr3:uid="{3C874010-1E02-46D1-B034-36F2EFCBA556}" name="Column8030"/>
    <tableColumn id="8050" xr3:uid="{6CE84127-961C-4B5D-A49C-DA9DF9EAB336}" name="Column8031"/>
    <tableColumn id="8051" xr3:uid="{B61113F3-6BDA-4056-B5C9-D7859323EF2B}" name="Column8032"/>
    <tableColumn id="8052" xr3:uid="{0D832005-1C12-4C2A-ACF8-4B2D475821DB}" name="Column8033"/>
    <tableColumn id="8053" xr3:uid="{C794186B-1078-4DD5-A31E-306D11983ACC}" name="Column8034"/>
    <tableColumn id="8054" xr3:uid="{4EB326F6-8CE4-4F42-A230-B8608D267810}" name="Column8035"/>
    <tableColumn id="8055" xr3:uid="{930B726B-3FEB-41A4-90FA-38BC496EBA31}" name="Column8036"/>
    <tableColumn id="8056" xr3:uid="{3794D548-0D2D-4E9F-994B-7590C0D17C84}" name="Column8037"/>
    <tableColumn id="8057" xr3:uid="{996B1414-2C63-42AD-93CA-10F7A9BA7440}" name="Column8038"/>
    <tableColumn id="8058" xr3:uid="{88256F34-4F89-42F8-93B5-FBB14771F0F4}" name="Column8039"/>
    <tableColumn id="8059" xr3:uid="{64DF932A-D00D-4133-B656-AD907D587959}" name="Column8040"/>
    <tableColumn id="8060" xr3:uid="{B2871A6B-9CD4-4679-845B-03523F930E90}" name="Column8041"/>
    <tableColumn id="8061" xr3:uid="{61BD0696-3484-4EB3-A9C8-7AB8742C3323}" name="Column8042"/>
    <tableColumn id="8062" xr3:uid="{5914F633-2CC3-4C85-B29B-38382D285915}" name="Column8043"/>
    <tableColumn id="8063" xr3:uid="{4F01B205-71B8-4D12-AA1A-B6BB6AF439E0}" name="Column8044"/>
    <tableColumn id="8064" xr3:uid="{A719B05D-C391-4B31-9D51-121369A1363D}" name="Column8045"/>
    <tableColumn id="8065" xr3:uid="{E1F4092C-05F1-49F1-890F-7D169B9EEB54}" name="Column8046"/>
    <tableColumn id="8066" xr3:uid="{D189E60B-B0A3-4C69-BAAE-FE5A2B183D50}" name="Column8047"/>
    <tableColumn id="8067" xr3:uid="{06C61D40-6548-4C65-8045-32F6A78E3D57}" name="Column8048"/>
    <tableColumn id="8068" xr3:uid="{DCA48977-5AA8-4980-ADB3-23C66E6676BC}" name="Column8049"/>
    <tableColumn id="8069" xr3:uid="{347AB4B5-92ED-4DD8-8B54-BF42292679F1}" name="Column8050"/>
    <tableColumn id="8070" xr3:uid="{7E1EB190-0D10-4352-A825-8EB64B4503C9}" name="Column8051"/>
    <tableColumn id="8071" xr3:uid="{A42BA198-DB33-4831-8FF9-6F094E349B05}" name="Column8052"/>
    <tableColumn id="8072" xr3:uid="{720E3FEB-DC68-43E7-89BD-0F2B3B338431}" name="Column8053"/>
    <tableColumn id="8073" xr3:uid="{635B92DA-DFDC-4862-B0AE-33758FD40382}" name="Column8054"/>
    <tableColumn id="8074" xr3:uid="{8A369F70-ACF9-421A-BAD3-4B6F322A5368}" name="Column8055"/>
    <tableColumn id="8075" xr3:uid="{03E583C0-3328-4874-B014-260032CD1446}" name="Column8056"/>
    <tableColumn id="8076" xr3:uid="{65504AFA-EA8C-4E8E-8433-165F1A84CEDC}" name="Column8057"/>
    <tableColumn id="8077" xr3:uid="{E4BDF567-8EA0-40A4-BEFD-6B65F17076A2}" name="Column8058"/>
    <tableColumn id="8078" xr3:uid="{C4BAC0AD-D845-4F80-A261-2824BB11DF06}" name="Column8059"/>
    <tableColumn id="8079" xr3:uid="{0F517D60-2957-4D83-BB81-BA579D9B1520}" name="Column8060"/>
    <tableColumn id="8080" xr3:uid="{BC13E3F1-8D7C-4903-B8F7-120B0037B21C}" name="Column8061"/>
    <tableColumn id="8081" xr3:uid="{D8C868D0-1ABF-4B41-9A37-BC0D49110BA6}" name="Column8062"/>
    <tableColumn id="8082" xr3:uid="{1FB28D39-0706-4124-9D41-1DF554994D8E}" name="Column8063"/>
    <tableColumn id="8083" xr3:uid="{57EF7EAC-1C01-4782-A4A9-431ED5AE11B7}" name="Column8064"/>
    <tableColumn id="8084" xr3:uid="{CD2F3DAF-AFB1-494F-9E20-DEC1E0E1E84B}" name="Column8065"/>
    <tableColumn id="8085" xr3:uid="{973BD893-AAAE-40DF-93F8-B2448A4EBFA9}" name="Column8066"/>
    <tableColumn id="8086" xr3:uid="{D88D6458-07FB-433D-9347-058456AB55D6}" name="Column8067"/>
    <tableColumn id="8087" xr3:uid="{AF07C4FE-10C5-459E-9388-9945CA939A9F}" name="Column8068"/>
    <tableColumn id="8088" xr3:uid="{ECE8BB27-B016-4172-AD16-65BF4FFE3AD4}" name="Column8069"/>
    <tableColumn id="8089" xr3:uid="{B288A329-6E1F-4AF0-B7C3-104652856808}" name="Column8070"/>
    <tableColumn id="8090" xr3:uid="{7A391FD5-2AE6-405A-86D1-B7B34156CB67}" name="Column8071"/>
    <tableColumn id="8091" xr3:uid="{DD5E5B8D-67B8-4B05-8767-375A4C738BB1}" name="Column8072"/>
    <tableColumn id="8092" xr3:uid="{A6399A6B-0B8D-4497-AEFD-1D5058D0827D}" name="Column8073"/>
    <tableColumn id="8093" xr3:uid="{7D3A0C6C-8600-4268-9086-F4105C106D2F}" name="Column8074"/>
    <tableColumn id="8094" xr3:uid="{D3E58485-09D7-4FC0-8172-17F58C56CEB6}" name="Column8075"/>
    <tableColumn id="8095" xr3:uid="{14E3DE08-E5CA-4C2B-8DF3-02ACA0023B5E}" name="Column8076"/>
    <tableColumn id="8096" xr3:uid="{6BB6D856-4465-4E78-9F97-55F47CB3F0FA}" name="Column8077"/>
    <tableColumn id="8097" xr3:uid="{D8DAD869-21A0-4A8C-B6C7-BAEF9597AB3F}" name="Column8078"/>
    <tableColumn id="8098" xr3:uid="{BAF3429D-B308-4EC1-AEB2-1DAD72A5FE86}" name="Column8079"/>
    <tableColumn id="8099" xr3:uid="{2685B7BD-CFBF-4B18-BA0A-CD49BDDD40D1}" name="Column8080"/>
    <tableColumn id="8100" xr3:uid="{0C360106-9D83-4DB2-8412-3D33C3C5EA62}" name="Column8081"/>
    <tableColumn id="8101" xr3:uid="{19AD03E6-13D4-4E7D-8848-F145DD433823}" name="Column8082"/>
    <tableColumn id="8102" xr3:uid="{ABC86A92-24F0-467E-AE66-6F473415910D}" name="Column8083"/>
    <tableColumn id="8103" xr3:uid="{21876EB8-DFCF-4B0A-BD98-739BFC085B54}" name="Column8084"/>
    <tableColumn id="8104" xr3:uid="{78E55379-C6EF-4910-A9C1-B364E04613DF}" name="Column8085"/>
    <tableColumn id="8105" xr3:uid="{B140FDD9-9108-4F69-9B72-77FA9EA0331D}" name="Column8086"/>
    <tableColumn id="8106" xr3:uid="{D5527CC9-09CC-4C88-AB20-81C1812D1D05}" name="Column8087"/>
    <tableColumn id="8107" xr3:uid="{3BA8B146-A966-4C45-9A80-4576E58A8884}" name="Column8088"/>
    <tableColumn id="8108" xr3:uid="{D77A636A-0A9E-49C0-942A-6AAD8D1728E6}" name="Column8089"/>
    <tableColumn id="8109" xr3:uid="{2D0AA747-0EBC-442D-AFE9-8A03D58B0752}" name="Column8090"/>
    <tableColumn id="8110" xr3:uid="{BDC33140-E2F8-4C1A-9403-70E7FE1CA282}" name="Column8091"/>
    <tableColumn id="8111" xr3:uid="{B67A1485-78EA-455D-90C9-6F12E63BFA0E}" name="Column8092"/>
    <tableColumn id="8112" xr3:uid="{FDD8CAB6-16E9-41C9-907A-63117F8D87BF}" name="Column8093"/>
    <tableColumn id="8113" xr3:uid="{59F6FEB5-E112-4D87-9444-1794328BC6F4}" name="Column8094"/>
    <tableColumn id="8114" xr3:uid="{002255CE-E97E-4815-80DF-D53AB29E8E78}" name="Column8095"/>
    <tableColumn id="8115" xr3:uid="{72DC436D-BF0B-4C0C-9BBC-379319A99458}" name="Column8096"/>
    <tableColumn id="8116" xr3:uid="{DB68ADDC-07D4-4751-BF35-7527D13B3516}" name="Column8097"/>
    <tableColumn id="8117" xr3:uid="{0A2080C9-2485-4433-9315-400552C8DE24}" name="Column8098"/>
    <tableColumn id="8118" xr3:uid="{0C2FB15F-FA4E-4DAD-8E7F-592CC917FDAB}" name="Column8099"/>
    <tableColumn id="8119" xr3:uid="{9585D9E6-8E7F-4847-8D8B-797F3D8A17FC}" name="Column8100"/>
    <tableColumn id="8120" xr3:uid="{0E1824FE-30C7-4237-B09A-25F25AC28C65}" name="Column8101"/>
    <tableColumn id="8121" xr3:uid="{C1F5AF94-5FFD-4C69-AEAD-090DA9D4C74E}" name="Column8102"/>
    <tableColumn id="8122" xr3:uid="{9C43EF79-7529-4DF1-952E-6083481C0605}" name="Column8103"/>
    <tableColumn id="8123" xr3:uid="{6354C6AB-1DE3-48BC-8AC5-20B68ECC51B2}" name="Column8104"/>
    <tableColumn id="8124" xr3:uid="{DEA2D56A-7A58-4BC9-9221-EF1EDDE05EDD}" name="Column8105"/>
    <tableColumn id="8125" xr3:uid="{CC2A84D5-4E65-4A5D-8CE4-6AF626E3D550}" name="Column8106"/>
    <tableColumn id="8126" xr3:uid="{042A93E1-6A12-419E-9D38-42489AE823A7}" name="Column8107"/>
    <tableColumn id="8127" xr3:uid="{A1D3074E-F07F-4FDD-B4BD-48B5FD7E5514}" name="Column8108"/>
    <tableColumn id="8128" xr3:uid="{99B16A94-E7FD-4E71-AFE4-3113C1B64ACC}" name="Column8109"/>
    <tableColumn id="8129" xr3:uid="{2C4E9446-A702-4B28-9E79-430EF3C78CD0}" name="Column8110"/>
    <tableColumn id="8130" xr3:uid="{118D6B21-DE27-4091-9750-3ACEF3897A50}" name="Column8111"/>
    <tableColumn id="8131" xr3:uid="{8812FEF6-358D-4511-BA64-063A50A8F97A}" name="Column8112"/>
    <tableColumn id="8132" xr3:uid="{A8FFCD7A-B773-439A-A505-D40B66EF81B6}" name="Column8113"/>
    <tableColumn id="8133" xr3:uid="{8E156C78-B248-4184-931A-95B44B0805C3}" name="Column8114"/>
    <tableColumn id="8134" xr3:uid="{B607DCFC-7C59-44FC-A07C-31A535AB26C4}" name="Column8115"/>
    <tableColumn id="8135" xr3:uid="{E7395247-9032-4B44-89BD-0703D37AF6D7}" name="Column8116"/>
    <tableColumn id="8136" xr3:uid="{0468CA08-7886-4AAE-BAD8-CE0080A8ADB4}" name="Column8117"/>
    <tableColumn id="8137" xr3:uid="{43D41EF7-0E65-43CF-B1F4-8AC095D53F10}" name="Column8118"/>
    <tableColumn id="8138" xr3:uid="{B160E7C9-D5CA-4353-94A4-2EA876E741F4}" name="Column8119"/>
    <tableColumn id="8139" xr3:uid="{0DD59DA7-A8BC-41CF-A600-F57FE38A172D}" name="Column8120"/>
    <tableColumn id="8140" xr3:uid="{6CEAA41E-E4B6-4518-808E-B11A77E96DD2}" name="Column8121"/>
    <tableColumn id="8141" xr3:uid="{1A55A390-05CF-46A5-9EFC-B6EA051C580C}" name="Column8122"/>
    <tableColumn id="8142" xr3:uid="{8F5A634C-DA62-49F9-81D4-9259C27D31E1}" name="Column8123"/>
    <tableColumn id="8143" xr3:uid="{1B5BE1D2-1C31-4FB8-81EA-156C55BC6234}" name="Column8124"/>
    <tableColumn id="8144" xr3:uid="{286E6BF9-D5EA-4F92-9828-16F9B1E4EBAA}" name="Column8125"/>
    <tableColumn id="8145" xr3:uid="{26101110-2570-4CA8-A986-90D574E060D3}" name="Column8126"/>
    <tableColumn id="8146" xr3:uid="{F6AE9BF7-EE78-45B5-B7D7-A14414B92C9B}" name="Column8127"/>
    <tableColumn id="8147" xr3:uid="{0322D940-0B1E-48D8-82B3-62980B742DE0}" name="Column8128"/>
    <tableColumn id="8148" xr3:uid="{4F8321BC-49C5-480F-B169-4EF545361053}" name="Column8129"/>
    <tableColumn id="8149" xr3:uid="{9B785EE1-BD58-47C3-B76C-EC6D1FA85F8D}" name="Column8130"/>
    <tableColumn id="8150" xr3:uid="{E689733A-AE9D-49F1-8783-BD2FF8974B3D}" name="Column8131"/>
    <tableColumn id="8151" xr3:uid="{3F332231-0840-42BB-A1F1-25D5FF8BAAC8}" name="Column8132"/>
    <tableColumn id="8152" xr3:uid="{60CEF74E-60AE-475C-B360-B8DAF7A93159}" name="Column8133"/>
    <tableColumn id="8153" xr3:uid="{A3D164F9-17C4-4131-82EA-A8C73579CBA6}" name="Column8134"/>
    <tableColumn id="8154" xr3:uid="{0578C6EB-1D3A-4656-B1F2-B0AB1BE84A9B}" name="Column8135"/>
    <tableColumn id="8155" xr3:uid="{F4E73315-B5AD-4929-B67A-AD0CF6DA50D6}" name="Column8136"/>
    <tableColumn id="8156" xr3:uid="{1B6D30CF-C848-4EE1-86A7-6872BAADE456}" name="Column8137"/>
    <tableColumn id="8157" xr3:uid="{0C9D6268-81FD-4BA9-92D3-98CE5158E2F4}" name="Column8138"/>
    <tableColumn id="8158" xr3:uid="{BF414102-54C7-45DD-A5EE-EA1FFD1700E3}" name="Column8139"/>
    <tableColumn id="8159" xr3:uid="{F6EBDBD8-E25B-4184-8308-ED07869346DC}" name="Column8140"/>
    <tableColumn id="8160" xr3:uid="{6979279A-21C6-4675-A5E5-AF41C398A011}" name="Column8141"/>
    <tableColumn id="8161" xr3:uid="{971B7B1F-FE12-44A6-B6C1-1036DA1EF79E}" name="Column8142"/>
    <tableColumn id="8162" xr3:uid="{802787E5-554F-45D0-B161-7DC95F84D538}" name="Column8143"/>
    <tableColumn id="8163" xr3:uid="{4BB4C829-AC23-4B5B-AD8D-37B2211B0000}" name="Column8144"/>
    <tableColumn id="8164" xr3:uid="{511B1A99-254D-4E47-B2EB-49E1DCC0E93A}" name="Column8145"/>
    <tableColumn id="8165" xr3:uid="{FFD5D42E-719A-435B-BBCA-C147A712C1C9}" name="Column8146"/>
    <tableColumn id="8166" xr3:uid="{3B34DF69-BDFB-41EE-BCD6-CD494946F37D}" name="Column8147"/>
    <tableColumn id="8167" xr3:uid="{7E1AC44C-AA59-43EB-BB53-2167CB284912}" name="Column8148"/>
    <tableColumn id="8168" xr3:uid="{374CB600-4750-403C-A84F-01F39930BF94}" name="Column8149"/>
    <tableColumn id="8169" xr3:uid="{550449FA-3BE9-4EAD-BBF3-0D0231D2CB6B}" name="Column8150"/>
    <tableColumn id="8170" xr3:uid="{78DC2844-3865-4036-90C5-57433494CFD0}" name="Column8151"/>
    <tableColumn id="8171" xr3:uid="{EA40456E-1A58-406D-8093-584506174F10}" name="Column8152"/>
    <tableColumn id="8172" xr3:uid="{7EDD50BE-534F-490D-A31F-9C39DB394A7E}" name="Column8153"/>
    <tableColumn id="8173" xr3:uid="{1D1ED0C2-5E7A-41A0-BA50-F7D5E805106A}" name="Column8154"/>
    <tableColumn id="8174" xr3:uid="{CB430936-BC63-4DF1-8496-4B04ACAF083A}" name="Column8155"/>
    <tableColumn id="8175" xr3:uid="{78976D8D-7953-4FAB-9470-2905DFB80A73}" name="Column8156"/>
    <tableColumn id="8176" xr3:uid="{B72F9822-EBCD-42E5-AC3F-D1F027E0C4F4}" name="Column8157"/>
    <tableColumn id="8177" xr3:uid="{E76622C4-C7A4-448D-A146-81D3C6332B8C}" name="Column8158"/>
    <tableColumn id="8178" xr3:uid="{92A4E269-8C61-4FB4-82CB-ED4A2EE869D8}" name="Column8159"/>
    <tableColumn id="8179" xr3:uid="{56AC018C-DD00-4F55-BE3D-D68F51F89598}" name="Column8160"/>
    <tableColumn id="8180" xr3:uid="{3E77743E-82AF-4271-92D6-EC3EE14B17A5}" name="Column8161"/>
    <tableColumn id="8181" xr3:uid="{270C3D15-2A59-4282-BB56-DC42C5472828}" name="Column8162"/>
    <tableColumn id="8182" xr3:uid="{8CF9536A-D887-4299-A400-2DC2071AFABE}" name="Column8163"/>
    <tableColumn id="8183" xr3:uid="{C5729280-8D49-4CED-8B87-C44FB8FAA389}" name="Column8164"/>
    <tableColumn id="8184" xr3:uid="{F5B95B09-0AC6-4369-88F9-3957E9B600C5}" name="Column8165"/>
    <tableColumn id="8185" xr3:uid="{64983514-A34F-4CB5-90A0-4D7FA340F923}" name="Column8166"/>
    <tableColumn id="8186" xr3:uid="{A44E893B-EFE5-4848-8684-5BFF7C282303}" name="Column8167"/>
    <tableColumn id="8187" xr3:uid="{9F7390CB-A38E-401B-A8EE-5124402D6F8B}" name="Column8168"/>
    <tableColumn id="8188" xr3:uid="{375D4990-8152-4760-9016-FC40C1F13B3F}" name="Column8169"/>
    <tableColumn id="8189" xr3:uid="{76FC7307-9576-422A-A05C-5C7D5FB9914D}" name="Column8170"/>
    <tableColumn id="8190" xr3:uid="{A5C5EF05-1A30-43FC-9CCF-36856247FCAE}" name="Column8171"/>
    <tableColumn id="8191" xr3:uid="{FBEF0BB1-159B-47A1-BF33-8BB7ED950820}" name="Column8172"/>
    <tableColumn id="8192" xr3:uid="{0AA5AB4F-2C18-48FB-9282-4F9CEA3DF571}" name="Column8173"/>
    <tableColumn id="8193" xr3:uid="{0EFE4756-D795-4B57-B6EA-7283051B1F3E}" name="Column8174"/>
    <tableColumn id="8194" xr3:uid="{967BCE4B-D677-41A8-8D79-7DB94876EC0F}" name="Column8175"/>
    <tableColumn id="8195" xr3:uid="{D99AA588-CEE1-4EB1-9D2D-A741855A97B3}" name="Column8176"/>
    <tableColumn id="8196" xr3:uid="{55EEE6EE-DFBE-444D-9F72-AC8E1A3A5C47}" name="Column8177"/>
    <tableColumn id="8197" xr3:uid="{E7CB1482-743F-484B-A454-1A8EDAF15221}" name="Column8178"/>
    <tableColumn id="8198" xr3:uid="{07F16D1C-B821-44EA-8952-17207CAF7964}" name="Column8179"/>
    <tableColumn id="8199" xr3:uid="{C2C0FFFE-74E2-4226-8A8F-5A17383ABFFA}" name="Column8180"/>
    <tableColumn id="8200" xr3:uid="{AC0AA695-D3DD-4F41-9711-407D2467676D}" name="Column8181"/>
    <tableColumn id="8201" xr3:uid="{0F21FFDF-04AB-4E96-967B-29E5529871B4}" name="Column8182"/>
    <tableColumn id="8202" xr3:uid="{8DB37F46-DD67-478A-8A71-8C4BB9FDEDDA}" name="Column8183"/>
    <tableColumn id="8203" xr3:uid="{4F41A9E2-C70A-4E20-A9CF-8CA0652C5CDE}" name="Column8184"/>
    <tableColumn id="8204" xr3:uid="{392A1068-A661-4CF5-9582-B9AEE0B61A49}" name="Column8185"/>
    <tableColumn id="8205" xr3:uid="{4342F469-25A8-4EF0-B58E-FD0A70AF878C}" name="Column8186"/>
    <tableColumn id="8206" xr3:uid="{BB5B97A2-9AD2-42AD-B561-64D05360AA22}" name="Column8187"/>
    <tableColumn id="8207" xr3:uid="{4721FDD5-171D-4DCC-B5BD-9510F93AF42A}" name="Column8188"/>
    <tableColumn id="8208" xr3:uid="{ECDDD54D-B58B-43A9-98C8-048FE4AAC87D}" name="Column8189"/>
    <tableColumn id="8209" xr3:uid="{B2FD3101-EFB2-4CE4-BA34-4509DAF50EAF}" name="Column8190"/>
    <tableColumn id="8210" xr3:uid="{59D251FB-B6FC-4EAD-851E-5CA8A627347C}" name="Column8191"/>
    <tableColumn id="8211" xr3:uid="{44FCF7D7-9FCD-4BFE-BA99-4D6C9D3534FA}" name="Column8192"/>
    <tableColumn id="8212" xr3:uid="{BCF7405D-0DCE-472B-9F7C-F9EDD1C96D40}" name="Column8193"/>
    <tableColumn id="8213" xr3:uid="{AD2A52AC-8802-494A-B8F1-F27D0A3A0F60}" name="Column8194"/>
    <tableColumn id="8214" xr3:uid="{ED8B7E50-1B66-4EA8-B5D6-DBFAA9456BC0}" name="Column8195"/>
    <tableColumn id="8215" xr3:uid="{EC3F97C9-9730-4409-92EF-D49725A367C4}" name="Column8196"/>
    <tableColumn id="8216" xr3:uid="{8D70EE32-11B2-43F9-A4F5-75779E00ECFC}" name="Column8197"/>
    <tableColumn id="8217" xr3:uid="{D8FB19EE-8F22-4FA3-BCB7-8AEC2BDED6A9}" name="Column8198"/>
    <tableColumn id="8218" xr3:uid="{2F70E496-99AD-4BF7-B456-D029D0D4F56E}" name="Column8199"/>
    <tableColumn id="8219" xr3:uid="{93F93388-84BD-43E4-B9A9-6244C435AD73}" name="Column8200"/>
    <tableColumn id="8220" xr3:uid="{CCF8F579-8350-448F-AE1D-0735DCF7DC69}" name="Column8201"/>
    <tableColumn id="8221" xr3:uid="{BD291506-BCE6-4AF0-BFAE-6E7F94117DC3}" name="Column8202"/>
    <tableColumn id="8222" xr3:uid="{4AEED89E-0D87-42FF-8352-E0BDC339DF85}" name="Column8203"/>
    <tableColumn id="8223" xr3:uid="{1ADA88E8-AC83-4DF4-895A-0E218C6F074A}" name="Column8204"/>
    <tableColumn id="8224" xr3:uid="{1AFA29B3-3A59-496D-BD0F-6A8BF41A8B01}" name="Column8205"/>
    <tableColumn id="8225" xr3:uid="{3355FB36-23FD-4970-A44C-82F948B63E37}" name="Column8206"/>
    <tableColumn id="8226" xr3:uid="{C4E607EF-4E39-488C-BB6F-A405CC669DB8}" name="Column8207"/>
    <tableColumn id="8227" xr3:uid="{AA385F48-B7EC-46D3-90A5-AB122137E0FF}" name="Column8208"/>
    <tableColumn id="8228" xr3:uid="{CCB7520C-E0ED-470D-A11C-886D534FB0D8}" name="Column8209"/>
    <tableColumn id="8229" xr3:uid="{ABD2338B-4319-4CD1-B634-2453D31F7383}" name="Column8210"/>
    <tableColumn id="8230" xr3:uid="{34F6F88C-E628-4BC3-A25B-A93AD9A3B82B}" name="Column8211"/>
    <tableColumn id="8231" xr3:uid="{01566D08-1FAC-460A-84BC-FCC03E66C0A5}" name="Column8212"/>
    <tableColumn id="8232" xr3:uid="{68D62F52-8156-4EF0-BEF0-63011BDF528D}" name="Column8213"/>
    <tableColumn id="8233" xr3:uid="{FAA79B6B-A201-48A4-B803-A50FC0F184D7}" name="Column8214"/>
    <tableColumn id="8234" xr3:uid="{AB74BACF-C3AF-4EBA-9261-B50B4F44C8CA}" name="Column8215"/>
    <tableColumn id="8235" xr3:uid="{A5884FB9-29D7-412D-ADCB-47F0272AB83D}" name="Column8216"/>
    <tableColumn id="8236" xr3:uid="{39D3D1CF-115E-4382-9E51-D1F734B2BCE9}" name="Column8217"/>
    <tableColumn id="8237" xr3:uid="{B36F6D88-A86A-4419-A384-0D586F7C0C8C}" name="Column8218"/>
    <tableColumn id="8238" xr3:uid="{886B3EE0-42A3-4210-9A7F-733799453EF1}" name="Column8219"/>
    <tableColumn id="8239" xr3:uid="{DEA95592-D409-4D7F-9D6E-A342E9335DD5}" name="Column8220"/>
    <tableColumn id="8240" xr3:uid="{48BF1110-9B82-4290-8ED4-33D56E432C4A}" name="Column8221"/>
    <tableColumn id="8241" xr3:uid="{8E9F79C5-DB6D-496C-8E2A-16342456FBCC}" name="Column8222"/>
    <tableColumn id="8242" xr3:uid="{8E8F2E4B-EB99-4118-933A-497CD61D9AFE}" name="Column8223"/>
    <tableColumn id="8243" xr3:uid="{0CA8EE97-C649-4F2A-9B57-5A7544CF806B}" name="Column8224"/>
    <tableColumn id="8244" xr3:uid="{DB33A238-207E-4CCB-915E-1E34F7A92B03}" name="Column8225"/>
    <tableColumn id="8245" xr3:uid="{A60DEF9F-1027-4C1F-A5D9-BD784470C366}" name="Column8226"/>
    <tableColumn id="8246" xr3:uid="{D5912916-0040-4BCA-BF0E-462919A0D002}" name="Column8227"/>
    <tableColumn id="8247" xr3:uid="{8AA34D86-582D-422C-9A9A-4C21824B7DB9}" name="Column8228"/>
    <tableColumn id="8248" xr3:uid="{6E9358A2-7979-4C39-B9C2-3FF4A7B59271}" name="Column8229"/>
    <tableColumn id="8249" xr3:uid="{855E066E-3E8E-4C04-9FE5-BD9C282805FB}" name="Column8230"/>
    <tableColumn id="8250" xr3:uid="{55E470F6-A2CB-487C-AF67-74B517F1293E}" name="Column8231"/>
    <tableColumn id="8251" xr3:uid="{BDBE2C66-53A6-444B-A946-33DAD4D5F05C}" name="Column8232"/>
    <tableColumn id="8252" xr3:uid="{7E2EBF34-AF43-4BEC-9AA3-0DEC28A7AC15}" name="Column8233"/>
    <tableColumn id="8253" xr3:uid="{12DE9AAD-77BB-4AC5-8E37-0D6E32E53AE6}" name="Column8234"/>
    <tableColumn id="8254" xr3:uid="{EEDEAAB1-3568-4B94-984C-316F95D0A469}" name="Column8235"/>
    <tableColumn id="8255" xr3:uid="{15E491F7-2ABE-44D6-8BAD-708475ACB00E}" name="Column8236"/>
    <tableColumn id="8256" xr3:uid="{CD41C46A-2C06-4FD2-96ED-09E143478E41}" name="Column8237"/>
    <tableColumn id="8257" xr3:uid="{F74E5456-A719-4C6F-8343-4881ED781EE6}" name="Column8238"/>
    <tableColumn id="8258" xr3:uid="{D46F1C66-3BE0-4AEA-9CD5-BD0E268732A3}" name="Column8239"/>
    <tableColumn id="8259" xr3:uid="{D00E3E66-4F04-46A5-9DAE-4314B95A082F}" name="Column8240"/>
    <tableColumn id="8260" xr3:uid="{ADF65AC2-3146-4808-99A7-B5FB4C0A4328}" name="Column8241"/>
    <tableColumn id="8261" xr3:uid="{E95E87C7-42D8-4345-A88F-170399F4158A}" name="Column8242"/>
    <tableColumn id="8262" xr3:uid="{242E189D-B545-4170-93D4-E7BFF79B9EDA}" name="Column8243"/>
    <tableColumn id="8263" xr3:uid="{048B01DA-89A2-4C56-8FB7-5257A39948B4}" name="Column8244"/>
    <tableColumn id="8264" xr3:uid="{BC62B00D-A20B-4E67-875F-340027B6DE5F}" name="Column8245"/>
    <tableColumn id="8265" xr3:uid="{830C07C2-CE24-47D1-B664-199001D0BBCF}" name="Column8246"/>
    <tableColumn id="8266" xr3:uid="{1ED11EB8-A5CB-44E3-B027-C2819D836F0B}" name="Column8247"/>
    <tableColumn id="8267" xr3:uid="{94BDD3D9-BC71-4564-9F44-8BED3F00E9A4}" name="Column8248"/>
    <tableColumn id="8268" xr3:uid="{E4B8548A-16C0-44D2-83BA-A2E9235CF658}" name="Column8249"/>
    <tableColumn id="8269" xr3:uid="{1610CC7F-2990-4B5D-B66F-F37DDD9AB8A1}" name="Column8250"/>
    <tableColumn id="8270" xr3:uid="{CB968580-74C9-48A5-B5AC-33C1D2193AE0}" name="Column8251"/>
    <tableColumn id="8271" xr3:uid="{225EEAED-177E-4678-8552-93AADC45936A}" name="Column8252"/>
    <tableColumn id="8272" xr3:uid="{46494FFC-3591-4DB9-AFA2-F146A7DE6B38}" name="Column8253"/>
    <tableColumn id="8273" xr3:uid="{03D7A421-F877-4737-99E4-451FDAF96411}" name="Column8254"/>
    <tableColumn id="8274" xr3:uid="{84EA0393-EF3F-4A26-9C55-7EBDB03B6CB4}" name="Column8255"/>
    <tableColumn id="8275" xr3:uid="{B0BC2AA7-7046-48AB-B8EF-659DF5C28F25}" name="Column8256"/>
    <tableColumn id="8276" xr3:uid="{C827013E-10E6-40EF-B7F5-E8BFE068AF65}" name="Column8257"/>
    <tableColumn id="8277" xr3:uid="{C87A5660-B32F-4748-8847-3A6EFC0A235D}" name="Column8258"/>
    <tableColumn id="8278" xr3:uid="{3DBD3213-E161-4358-A0CA-F1AFF6E177D0}" name="Column8259"/>
    <tableColumn id="8279" xr3:uid="{1E43CFA9-0FF6-452C-9958-B07DE0642297}" name="Column8260"/>
    <tableColumn id="8280" xr3:uid="{2B1B784B-F3EF-41B5-9994-188DF7F79274}" name="Column8261"/>
    <tableColumn id="8281" xr3:uid="{B8FDB5E8-7DEC-4377-A2E4-447B3D84D25D}" name="Column8262"/>
    <tableColumn id="8282" xr3:uid="{F11A33AE-BFBA-401C-B462-6ACE6F3CE6E4}" name="Column8263"/>
    <tableColumn id="8283" xr3:uid="{5A6B73CF-0E59-49B5-90EF-C4172C1BA6D6}" name="Column8264"/>
    <tableColumn id="8284" xr3:uid="{DFCC432A-E08B-474F-A511-D82C094DCA87}" name="Column8265"/>
    <tableColumn id="8285" xr3:uid="{0A09F3F1-0B86-4A46-BD89-AC1D31CF5724}" name="Column8266"/>
    <tableColumn id="8286" xr3:uid="{B4919D92-B5C4-4537-8438-515EFAADAFF6}" name="Column8267"/>
    <tableColumn id="8287" xr3:uid="{2AA05FF2-4243-4D57-9D71-4505285177B5}" name="Column8268"/>
    <tableColumn id="8288" xr3:uid="{99FEEB34-BAC4-45F7-A38B-BCD602E2327A}" name="Column8269"/>
    <tableColumn id="8289" xr3:uid="{91A72280-510F-4A1B-8DD1-C10E40AF3912}" name="Column8270"/>
    <tableColumn id="8290" xr3:uid="{0F4AC309-3E89-418A-94F7-42538D1DE446}" name="Column8271"/>
    <tableColumn id="8291" xr3:uid="{E42E221F-82E5-42F8-BD35-C69E34BDE45D}" name="Column8272"/>
    <tableColumn id="8292" xr3:uid="{48B3BA2A-12DF-4FA5-8ACF-E95B387FB84D}" name="Column8273"/>
    <tableColumn id="8293" xr3:uid="{44F7BED3-167B-4E56-B3F9-A7E810BBE570}" name="Column8274"/>
    <tableColumn id="8294" xr3:uid="{DA1BB11F-FB34-4E30-B1B3-5EE553982E7D}" name="Column8275"/>
    <tableColumn id="8295" xr3:uid="{26E7CC68-738C-4034-8E59-71A0573E2A56}" name="Column8276"/>
    <tableColumn id="8296" xr3:uid="{E3038FDF-44EE-47F9-914B-ED1783B9F6A0}" name="Column8277"/>
    <tableColumn id="8297" xr3:uid="{BA8D6CE0-FFA8-428C-8770-0777AC47A6F5}" name="Column8278"/>
    <tableColumn id="8298" xr3:uid="{E7ED4610-B66E-4B4E-87A7-B6A80F6B7A7B}" name="Column8279"/>
    <tableColumn id="8299" xr3:uid="{FEBCC485-B57C-4EF6-A59E-B7DEFF637EFE}" name="Column8280"/>
    <tableColumn id="8300" xr3:uid="{31646545-2AB7-4301-BAAF-087C3BEE0914}" name="Column8281"/>
    <tableColumn id="8301" xr3:uid="{5B6675A7-33B2-4E3E-97D7-55A6D46B325F}" name="Column8282"/>
    <tableColumn id="8302" xr3:uid="{A03BE53D-D40F-4777-A85D-AA4FFF0B7D3F}" name="Column8283"/>
    <tableColumn id="8303" xr3:uid="{731BE806-6309-42AC-812F-936296E906D6}" name="Column8284"/>
    <tableColumn id="8304" xr3:uid="{BDB60704-C535-48A0-8E90-A7911515A6FA}" name="Column8285"/>
    <tableColumn id="8305" xr3:uid="{9A9F5B62-226E-42A0-A18A-6106A012A92F}" name="Column8286"/>
    <tableColumn id="8306" xr3:uid="{203AFA31-824B-40F0-A610-DCE552913DE0}" name="Column8287"/>
    <tableColumn id="8307" xr3:uid="{0ACF6C7B-E77E-44E6-95AD-24A1C9E6DDA7}" name="Column8288"/>
    <tableColumn id="8308" xr3:uid="{CAA9326F-B5DD-404E-810D-EEA635EC271B}" name="Column8289"/>
    <tableColumn id="8309" xr3:uid="{2301403B-B0E4-4BB4-A27C-29D5310A1FF0}" name="Column8290"/>
    <tableColumn id="8310" xr3:uid="{0F3F2B53-1EB0-4580-83E8-5180D32C72DB}" name="Column8291"/>
    <tableColumn id="8311" xr3:uid="{85C53007-0473-40BD-9EB7-1CF3FAC22486}" name="Column8292"/>
    <tableColumn id="8312" xr3:uid="{6DFA46D8-AB49-410E-AFDF-7C87A84E8625}" name="Column8293"/>
    <tableColumn id="8313" xr3:uid="{05992A48-4728-4417-98B0-7D8A709E2DFF}" name="Column8294"/>
    <tableColumn id="8314" xr3:uid="{8A9AAE51-D5E0-46E1-A964-E4FD9AF0B312}" name="Column8295"/>
    <tableColumn id="8315" xr3:uid="{6243EB4D-9458-416C-8440-6048712114C0}" name="Column8296"/>
    <tableColumn id="8316" xr3:uid="{50357065-8F65-47DD-A599-5D36DB088FB4}" name="Column8297"/>
    <tableColumn id="8317" xr3:uid="{3DF37EC5-543C-4DF3-A041-4E5EEF7D8B8B}" name="Column8298"/>
    <tableColumn id="8318" xr3:uid="{80E41A49-D04C-4D9C-81D1-4031760B2E69}" name="Column8299"/>
    <tableColumn id="8319" xr3:uid="{E3A7F936-27FA-445D-916D-FAFF98C9A9BB}" name="Column8300"/>
    <tableColumn id="8320" xr3:uid="{1A1ADD02-A7FF-45AD-B7FC-58FACE04FBEF}" name="Column8301"/>
    <tableColumn id="8321" xr3:uid="{7BBF77C4-5460-4DBF-83CA-D687C0080A85}" name="Column8302"/>
    <tableColumn id="8322" xr3:uid="{4BE870B0-0D39-4389-AE1E-91FB31D97165}" name="Column8303"/>
    <tableColumn id="8323" xr3:uid="{3B0AFAED-CC49-4789-BDE0-E3F0B8D647FD}" name="Column8304"/>
    <tableColumn id="8324" xr3:uid="{EB2ADE3B-4F33-4FCC-9A74-367C2EDB9C37}" name="Column8305"/>
    <tableColumn id="8325" xr3:uid="{5376FF48-EE58-43F8-954B-589C63F1E8C2}" name="Column8306"/>
    <tableColumn id="8326" xr3:uid="{5BB5FF41-8F80-4523-B1BF-6129909847EC}" name="Column8307"/>
    <tableColumn id="8327" xr3:uid="{D84197D9-05EC-42B0-9FC7-87DE3F5EF90F}" name="Column8308"/>
    <tableColumn id="8328" xr3:uid="{2A373A2F-8CB8-45F5-92A6-4217CF9996E0}" name="Column8309"/>
    <tableColumn id="8329" xr3:uid="{4A066E6B-6C17-4656-B56F-96E33C3AD435}" name="Column8310"/>
    <tableColumn id="8330" xr3:uid="{97E25556-96FA-4A80-80C9-ACB3B1991131}" name="Column8311"/>
    <tableColumn id="8331" xr3:uid="{59CCAF8E-8A54-4EE8-A09E-70E1E2B1F330}" name="Column8312"/>
    <tableColumn id="8332" xr3:uid="{A1326F11-E3E2-4590-80A6-5A07F7F834C9}" name="Column8313"/>
    <tableColumn id="8333" xr3:uid="{8FDB0F51-9E0B-4118-9EB7-18968DD21715}" name="Column8314"/>
    <tableColumn id="8334" xr3:uid="{1F68DF87-ABB0-4AD9-BCB7-FF8591295C11}" name="Column8315"/>
    <tableColumn id="8335" xr3:uid="{B71CC805-9BB0-41BD-BBD9-746804639B23}" name="Column8316"/>
    <tableColumn id="8336" xr3:uid="{2B9BCE8B-8C44-4224-A0C7-E29DDBD5DB26}" name="Column8317"/>
    <tableColumn id="8337" xr3:uid="{7C482E6E-E012-45DA-AF2B-47DACF5AAFE7}" name="Column8318"/>
    <tableColumn id="8338" xr3:uid="{92EB9B6C-5852-41F8-BAAF-0678BE403509}" name="Column8319"/>
    <tableColumn id="8339" xr3:uid="{D628702F-FE03-4D35-92B8-F31C72840E56}" name="Column8320"/>
    <tableColumn id="8340" xr3:uid="{D2D3EB76-254B-47BC-97D4-44B8C7E44571}" name="Column8321"/>
    <tableColumn id="8341" xr3:uid="{2A7C65D6-F9B4-4EF3-9BC0-D8F46AB28AC9}" name="Column8322"/>
    <tableColumn id="8342" xr3:uid="{CF534503-A953-4449-834C-885681DCB150}" name="Column8323"/>
    <tableColumn id="8343" xr3:uid="{DEBA43C3-73B5-4459-8349-A859E01E4A3A}" name="Column8324"/>
    <tableColumn id="8344" xr3:uid="{A0E1EC21-21B6-4ABC-A090-FD57ECE10516}" name="Column8325"/>
    <tableColumn id="8345" xr3:uid="{2CF06401-318D-487E-8ABC-D3613A1F3BAD}" name="Column8326"/>
    <tableColumn id="8346" xr3:uid="{CE01905C-609B-491C-9442-89EB0399BD2E}" name="Column8327"/>
    <tableColumn id="8347" xr3:uid="{625CA21E-902B-44FA-BC87-DC8082323065}" name="Column8328"/>
    <tableColumn id="8348" xr3:uid="{083968C2-6437-4380-A8E1-A74FEADA8340}" name="Column8329"/>
    <tableColumn id="8349" xr3:uid="{DE9D11CF-A749-4967-832B-26B57E8E45B9}" name="Column8330"/>
    <tableColumn id="8350" xr3:uid="{EE9F7AA1-6A0E-4373-9729-C76BF9E9C704}" name="Column8331"/>
    <tableColumn id="8351" xr3:uid="{5EED3092-FF2C-442B-88B7-F359457D22F9}" name="Column8332"/>
    <tableColumn id="8352" xr3:uid="{D26BBA0D-D4AC-43E1-AEB0-79785FF5C7FA}" name="Column8333"/>
    <tableColumn id="8353" xr3:uid="{2C2D2B78-C08F-41A8-A80C-CB0B4B659ABF}" name="Column8334"/>
    <tableColumn id="8354" xr3:uid="{E3147C74-7878-4269-A89D-FCFBC09B819C}" name="Column8335"/>
    <tableColumn id="8355" xr3:uid="{A9C8EC20-D2C2-4B4D-9F82-2554153F160E}" name="Column8336"/>
    <tableColumn id="8356" xr3:uid="{43C52607-E033-4615-9953-C14FCAFF9A08}" name="Column8337"/>
    <tableColumn id="8357" xr3:uid="{ECF9DCF0-8009-4B1A-ACBC-01D1ECD04449}" name="Column8338"/>
    <tableColumn id="8358" xr3:uid="{86D0978C-F57B-4BE1-BBB4-8F21C9A30B16}" name="Column8339"/>
    <tableColumn id="8359" xr3:uid="{E6F34620-FED5-4131-B55D-9154AC0CD705}" name="Column8340"/>
    <tableColumn id="8360" xr3:uid="{F068E3D4-22F4-485A-B207-A5293CD6620B}" name="Column8341"/>
    <tableColumn id="8361" xr3:uid="{596DC1D9-A629-4357-82BE-850FF50EC055}" name="Column8342"/>
    <tableColumn id="8362" xr3:uid="{A6ECC28B-A681-4471-B998-83BB90ED9FB1}" name="Column8343"/>
    <tableColumn id="8363" xr3:uid="{0447DD5D-6DA3-4BED-BFC4-AEDF99F81BBC}" name="Column8344"/>
    <tableColumn id="8364" xr3:uid="{29815D37-EEAA-4F21-8A06-59603DE04A11}" name="Column8345"/>
    <tableColumn id="8365" xr3:uid="{84DB9A1D-370A-4E18-8FFE-6FDBD8E795A3}" name="Column8346"/>
    <tableColumn id="8366" xr3:uid="{F20D8D14-8B28-4047-A658-C965E31CCCE2}" name="Column8347"/>
    <tableColumn id="8367" xr3:uid="{1FFCB5C8-C6DF-4F3B-ADD4-B449D52C81EF}" name="Column8348"/>
    <tableColumn id="8368" xr3:uid="{89CD8594-80BE-49AD-AA80-6E905DFD8DB0}" name="Column8349"/>
    <tableColumn id="8369" xr3:uid="{C4245C98-1036-4000-86F9-3D35583EC633}" name="Column8350"/>
    <tableColumn id="8370" xr3:uid="{0B88E7DB-6D59-4549-A05F-81E95443E26E}" name="Column8351"/>
    <tableColumn id="8371" xr3:uid="{866E781E-7605-4E1F-B72E-5D32C5ABB7D8}" name="Column8352"/>
    <tableColumn id="8372" xr3:uid="{6E4E9F2E-EC75-4957-8EDD-9ABFFA7CD8FF}" name="Column8353"/>
    <tableColumn id="8373" xr3:uid="{941D3E73-430B-4138-A1E8-1E253D0BA47E}" name="Column8354"/>
    <tableColumn id="8374" xr3:uid="{6340CA03-5412-4982-AED0-9EDFE6E61629}" name="Column8355"/>
    <tableColumn id="8375" xr3:uid="{CAD4E3B0-0FC2-48F5-A590-E96587DADC82}" name="Column8356"/>
    <tableColumn id="8376" xr3:uid="{84DC676D-7F43-4AB2-A5BF-4183BAF295EF}" name="Column8357"/>
    <tableColumn id="8377" xr3:uid="{9B9CDEA4-8067-413E-8B0B-F10262DE8C1D}" name="Column8358"/>
    <tableColumn id="8378" xr3:uid="{CD1B45B9-553E-499C-879C-14A3D2DD619E}" name="Column8359"/>
    <tableColumn id="8379" xr3:uid="{A078C047-4573-4DBA-8AFA-AB70951DC810}" name="Column8360"/>
    <tableColumn id="8380" xr3:uid="{2619F71D-AF76-4449-A9FD-AEC27EE9C32C}" name="Column8361"/>
    <tableColumn id="8381" xr3:uid="{B4A2BEC6-761A-490A-BF00-5C490F51CE4C}" name="Column8362"/>
    <tableColumn id="8382" xr3:uid="{2A449BF1-2941-47E9-B781-7ED0A480C2E6}" name="Column8363"/>
    <tableColumn id="8383" xr3:uid="{432C4E5C-D593-416A-8410-052D0E1DBAA2}" name="Column8364"/>
    <tableColumn id="8384" xr3:uid="{022B139B-4A37-420A-AB29-3915A504C186}" name="Column8365"/>
    <tableColumn id="8385" xr3:uid="{F0EFB713-A3FA-486E-B34B-B5E964FB4219}" name="Column8366"/>
    <tableColumn id="8386" xr3:uid="{08770061-B0C0-4D4E-8CC3-5D5A83CB767A}" name="Column8367"/>
    <tableColumn id="8387" xr3:uid="{ADFD1DE9-0168-4B73-A132-EA9473C2DC1E}" name="Column8368"/>
    <tableColumn id="8388" xr3:uid="{4F039A0E-DC0E-44CD-8894-6F80673612F6}" name="Column8369"/>
    <tableColumn id="8389" xr3:uid="{47C6E166-4527-4EB2-8BA2-DF0DFB28227F}" name="Column8370"/>
    <tableColumn id="8390" xr3:uid="{E5FC9FE0-18CC-4D0C-8BC5-331BA32B4554}" name="Column8371"/>
    <tableColumn id="8391" xr3:uid="{11052B17-5BDD-4EF7-BD68-B77A21925EF3}" name="Column8372"/>
    <tableColumn id="8392" xr3:uid="{DF5B08C9-11D7-4914-B80C-70DA5926AABA}" name="Column8373"/>
    <tableColumn id="8393" xr3:uid="{8C884DD1-64E2-434E-8687-1A84A0708014}" name="Column8374"/>
    <tableColumn id="8394" xr3:uid="{1A6CC36A-00F7-4398-AD04-A5558278A0DF}" name="Column8375"/>
    <tableColumn id="8395" xr3:uid="{453A477E-34E6-49C8-9A56-4F8041D351B9}" name="Column8376"/>
    <tableColumn id="8396" xr3:uid="{660FDB3C-27FC-4B74-BB4F-F550E28D2810}" name="Column8377"/>
    <tableColumn id="8397" xr3:uid="{B387DE38-FEEC-4F1C-98F0-8B11B9474810}" name="Column8378"/>
    <tableColumn id="8398" xr3:uid="{0275E665-889A-4B72-813B-91DE12DB801C}" name="Column8379"/>
    <tableColumn id="8399" xr3:uid="{78507662-BE9C-40B4-BC39-B3C02BFD612D}" name="Column8380"/>
    <tableColumn id="8400" xr3:uid="{35B5FA28-0C48-4A2E-A46D-009116EB844B}" name="Column8381"/>
    <tableColumn id="8401" xr3:uid="{C3C08C90-77BB-4D12-9786-8C63858EA108}" name="Column8382"/>
    <tableColumn id="8402" xr3:uid="{C94E81C7-F174-426D-908A-140E27FE9F9B}" name="Column8383"/>
    <tableColumn id="8403" xr3:uid="{D774C527-9D60-4522-BDB0-C5768EBEF834}" name="Column8384"/>
    <tableColumn id="8404" xr3:uid="{3769FBF1-809B-45D5-A746-ACDDBAAB1E2B}" name="Column8385"/>
    <tableColumn id="8405" xr3:uid="{E7058B75-8E0E-415A-B314-D76CF6D7F8EA}" name="Column8386"/>
    <tableColumn id="8406" xr3:uid="{AA90803D-6454-4A78-B003-4957BBE87960}" name="Column8387"/>
    <tableColumn id="8407" xr3:uid="{FA983C8D-A49F-48B5-B937-FBC889A3D233}" name="Column8388"/>
    <tableColumn id="8408" xr3:uid="{97AA428A-5DBD-4B8E-8104-CBBD3B235C91}" name="Column8389"/>
    <tableColumn id="8409" xr3:uid="{275E9101-F249-4826-ADA9-4A6791535403}" name="Column8390"/>
    <tableColumn id="8410" xr3:uid="{502B5338-32F0-4D23-967D-7D018563BC0C}" name="Column8391"/>
    <tableColumn id="8411" xr3:uid="{A38462C3-3BC4-4EB4-9080-5CDFBE4936F2}" name="Column8392"/>
    <tableColumn id="8412" xr3:uid="{1977AA9A-3AA7-4F48-AE77-BECA2200AE33}" name="Column8393"/>
    <tableColumn id="8413" xr3:uid="{6B8EE868-6A30-42E0-BE5B-C10DAA25837C}" name="Column8394"/>
    <tableColumn id="8414" xr3:uid="{72AB0586-7A39-4847-9BD7-84DCC9829CA1}" name="Column8395"/>
    <tableColumn id="8415" xr3:uid="{5E102159-F118-4F91-87BD-34D8ADE2089C}" name="Column8396"/>
    <tableColumn id="8416" xr3:uid="{70213D2C-EB58-4525-A72A-631D84055D35}" name="Column8397"/>
    <tableColumn id="8417" xr3:uid="{9FCD7DD3-F54F-4B27-AA9B-120D843E95CC}" name="Column8398"/>
    <tableColumn id="8418" xr3:uid="{D92C6EDD-CE9E-4B8B-9463-0C580F5C9E44}" name="Column8399"/>
    <tableColumn id="8419" xr3:uid="{867A9B9E-CC4E-4656-9C44-75646C0396C1}" name="Column8400"/>
    <tableColumn id="8420" xr3:uid="{FE83DCD0-4E32-43DF-B3A6-59F26FD6B500}" name="Column8401"/>
    <tableColumn id="8421" xr3:uid="{CAEF7A7D-F042-45D7-AA82-1A6536876DAE}" name="Column8402"/>
    <tableColumn id="8422" xr3:uid="{F8F7AA63-E72E-436F-A2E5-E5B27463ABA1}" name="Column8403"/>
    <tableColumn id="8423" xr3:uid="{8565D076-B425-4BB4-B1B0-793A303944AD}" name="Column8404"/>
    <tableColumn id="8424" xr3:uid="{5B6A2402-3C28-4265-B592-832042CD21D0}" name="Column8405"/>
    <tableColumn id="8425" xr3:uid="{0CCCFFFF-71D4-4E32-A6A1-51AE43891CDA}" name="Column8406"/>
    <tableColumn id="8426" xr3:uid="{55571147-9357-426A-B3E5-4B5AC72AB6D6}" name="Column8407"/>
    <tableColumn id="8427" xr3:uid="{D69EB6A2-1B8F-4DED-833B-34BE7DD2B338}" name="Column8408"/>
    <tableColumn id="8428" xr3:uid="{C0688439-2BC8-4B0C-934C-B201D5BABDEA}" name="Column8409"/>
    <tableColumn id="8429" xr3:uid="{9DCC021D-743C-45B4-978F-DFA2C383AF7B}" name="Column8410"/>
    <tableColumn id="8430" xr3:uid="{3C0B457D-2D8A-45E7-9271-838C5E5EC8BB}" name="Column8411"/>
    <tableColumn id="8431" xr3:uid="{75A3EF40-4B4D-4455-92CC-AE478419B1AD}" name="Column8412"/>
    <tableColumn id="8432" xr3:uid="{6D07EEF8-36FC-4909-807C-5A73D28B9973}" name="Column8413"/>
    <tableColumn id="8433" xr3:uid="{18E63E37-7F57-428D-802C-18BD1AD5512A}" name="Column8414"/>
    <tableColumn id="8434" xr3:uid="{652A784D-E4F7-4B1C-91E5-1F96A0DC512F}" name="Column8415"/>
    <tableColumn id="8435" xr3:uid="{D7EBE08B-30B8-47E8-B6FE-1DACB016C635}" name="Column8416"/>
    <tableColumn id="8436" xr3:uid="{4CD59F17-C6D8-45CD-9FD3-9298A140F8C4}" name="Column8417"/>
    <tableColumn id="8437" xr3:uid="{1DEF80AD-2DCA-4173-AFAF-7F764E58903C}" name="Column8418"/>
    <tableColumn id="8438" xr3:uid="{D0958EA3-7127-4B73-A88C-C96E5A1D31FC}" name="Column8419"/>
    <tableColumn id="8439" xr3:uid="{7F69E3AD-06ED-43BE-B6E6-2F3B0402FF65}" name="Column8420"/>
    <tableColumn id="8440" xr3:uid="{5FD5442E-F586-4B62-890B-523AC24548E5}" name="Column8421"/>
    <tableColumn id="8441" xr3:uid="{F2885EA0-73BA-489E-BF8F-195E0220D64E}" name="Column8422"/>
    <tableColumn id="8442" xr3:uid="{EA0385F2-2E89-49C1-9008-CA695AF45B9D}" name="Column8423"/>
    <tableColumn id="8443" xr3:uid="{EFCECE74-89EB-4DFF-B1E9-B3F775FE1188}" name="Column8424"/>
    <tableColumn id="8444" xr3:uid="{74B4999A-A659-4FB5-B035-F9BC0A25630B}" name="Column8425"/>
    <tableColumn id="8445" xr3:uid="{D83A3951-A3CE-43C8-BCAF-792DB6C83569}" name="Column8426"/>
    <tableColumn id="8446" xr3:uid="{3C443BCB-948D-415B-B4CD-045BA65E9BEE}" name="Column8427"/>
    <tableColumn id="8447" xr3:uid="{9615DE61-282D-4D36-9766-028F8DF75E60}" name="Column8428"/>
    <tableColumn id="8448" xr3:uid="{803FFE5C-70D1-442A-AC29-DC55D77E0573}" name="Column8429"/>
    <tableColumn id="8449" xr3:uid="{987EF99A-CCFD-4A71-87D2-3246366CEB64}" name="Column8430"/>
    <tableColumn id="8450" xr3:uid="{7AF8EFE0-94D1-4EE4-AF07-15F31DBA5713}" name="Column8431"/>
    <tableColumn id="8451" xr3:uid="{41C2D771-DB57-47C5-9D02-1C2885F4C8F4}" name="Column8432"/>
    <tableColumn id="8452" xr3:uid="{EC88E674-EE8E-47E5-B5FD-827BA19710C5}" name="Column8433"/>
    <tableColumn id="8453" xr3:uid="{5AC1AF8F-DE76-4383-88B4-431F66391EB8}" name="Column8434"/>
    <tableColumn id="8454" xr3:uid="{7034B8C5-6138-40C1-8641-BBF96DBF28F2}" name="Column8435"/>
    <tableColumn id="8455" xr3:uid="{39C4309B-0499-49E2-8EB6-9981386227E8}" name="Column8436"/>
    <tableColumn id="8456" xr3:uid="{6D7BD6A0-CBAD-432C-BE44-97D8B2D85CBA}" name="Column8437"/>
    <tableColumn id="8457" xr3:uid="{6F5F46DC-B48C-46A7-932C-39862D47D048}" name="Column8438"/>
    <tableColumn id="8458" xr3:uid="{1E437DF0-D7F5-47F6-920E-A7661C31E33D}" name="Column8439"/>
    <tableColumn id="8459" xr3:uid="{306DCF32-3E37-44C9-BC05-DD55988C71F0}" name="Column8440"/>
    <tableColumn id="8460" xr3:uid="{3E34EF42-1A65-4435-8021-F1831B83983C}" name="Column8441"/>
    <tableColumn id="8461" xr3:uid="{16A20E6C-C949-4D3C-8074-3ABBACAD9EE8}" name="Column8442"/>
    <tableColumn id="8462" xr3:uid="{FE5E558F-8657-47A7-B2A2-829CD7DC186B}" name="Column8443"/>
    <tableColumn id="8463" xr3:uid="{C390DA86-BF8E-4E2F-B793-1DD68738E706}" name="Column8444"/>
    <tableColumn id="8464" xr3:uid="{7E0EEC6D-1242-41F0-BF73-7ABD2980BED0}" name="Column8445"/>
    <tableColumn id="8465" xr3:uid="{C5B57079-4DE4-4D58-9183-F4C77E7D826A}" name="Column8446"/>
    <tableColumn id="8466" xr3:uid="{344420E3-C176-4D37-8E6C-80539E0D6E5B}" name="Column8447"/>
    <tableColumn id="8467" xr3:uid="{906F105E-67F6-4124-9507-D2DF209352DB}" name="Column8448"/>
    <tableColumn id="8468" xr3:uid="{4E622B3D-AF9D-47EC-8A81-AF4E391E9B27}" name="Column8449"/>
    <tableColumn id="8469" xr3:uid="{B25CF161-7C96-4B26-BECF-80D265CB3460}" name="Column8450"/>
    <tableColumn id="8470" xr3:uid="{AE44E805-36B0-449A-AEB2-203DC3BDA62A}" name="Column8451"/>
    <tableColumn id="8471" xr3:uid="{A50413CB-583E-4A33-A009-6E57B442EEB5}" name="Column8452"/>
    <tableColumn id="8472" xr3:uid="{CCEACEB2-2E9C-4462-8188-ED336D7E5C12}" name="Column8453"/>
    <tableColumn id="8473" xr3:uid="{1F3CAC7B-8E86-4F3A-B6D4-8C94DC3C1CE7}" name="Column8454"/>
    <tableColumn id="8474" xr3:uid="{B74FAAF6-4A27-43A0-9DD2-320776B6D213}" name="Column8455"/>
    <tableColumn id="8475" xr3:uid="{4DD914AB-AA81-46CA-9418-2B51963C2ADC}" name="Column8456"/>
    <tableColumn id="8476" xr3:uid="{F054BE91-65F8-4A9B-94D7-585E7A0CBBB5}" name="Column8457"/>
    <tableColumn id="8477" xr3:uid="{956BAAD2-AC22-4605-9442-C9062F8355EF}" name="Column8458"/>
    <tableColumn id="8478" xr3:uid="{49B37032-CD11-4667-994F-D7345938D4FD}" name="Column8459"/>
    <tableColumn id="8479" xr3:uid="{A8C9409E-1A59-40A3-BD9E-97C1409BD227}" name="Column8460"/>
    <tableColumn id="8480" xr3:uid="{D5E5290A-D7E2-4590-8396-B0F472217FA8}" name="Column8461"/>
    <tableColumn id="8481" xr3:uid="{D07721DA-2D9D-4678-8A1E-95B945C67CD7}" name="Column8462"/>
    <tableColumn id="8482" xr3:uid="{D52ACA29-4E0E-4BC5-BAE8-D3F2FCB32FA5}" name="Column8463"/>
    <tableColumn id="8483" xr3:uid="{51B14D51-38BE-420F-A540-5543C0E39F7E}" name="Column8464"/>
    <tableColumn id="8484" xr3:uid="{909DA634-F66B-4B02-83A4-150E3A1E7DFF}" name="Column8465"/>
    <tableColumn id="8485" xr3:uid="{A01CF37C-5653-4526-B0EC-04A81728E9DF}" name="Column8466"/>
    <tableColumn id="8486" xr3:uid="{97E04518-0719-4806-86C2-AEA890EEB4C7}" name="Column8467"/>
    <tableColumn id="8487" xr3:uid="{B7BC0642-11EF-494C-BF4E-AEC77479CEC5}" name="Column8468"/>
    <tableColumn id="8488" xr3:uid="{B985CA7E-B243-4FC7-8C2D-9C6A90970943}" name="Column8469"/>
    <tableColumn id="8489" xr3:uid="{72955097-1788-41A0-81BA-B800BCA8700D}" name="Column8470"/>
    <tableColumn id="8490" xr3:uid="{6B812D5F-3D31-431C-8C87-01E54342ADAA}" name="Column8471"/>
    <tableColumn id="8491" xr3:uid="{C081649A-A245-41C2-9F42-E6A9B4796027}" name="Column8472"/>
    <tableColumn id="8492" xr3:uid="{C17F4DED-7BE8-4E92-8107-26D7588D9D40}" name="Column8473"/>
    <tableColumn id="8493" xr3:uid="{8F93852D-46AA-47A8-A5D5-7FDDF7461815}" name="Column8474"/>
    <tableColumn id="8494" xr3:uid="{04B4C5C2-E4E1-4C23-A9F6-A31566FB65A7}" name="Column8475"/>
    <tableColumn id="8495" xr3:uid="{B695BF3F-972A-423D-9F5D-7DA7E2B2DFEF}" name="Column8476"/>
    <tableColumn id="8496" xr3:uid="{D504D70F-D62F-4E2D-BA3E-277466F837F6}" name="Column8477"/>
    <tableColumn id="8497" xr3:uid="{BBCDBBD0-1529-4EFB-93F5-32E2EDDDB907}" name="Column8478"/>
    <tableColumn id="8498" xr3:uid="{4984FBB0-1B22-4158-B68B-41FAB125345E}" name="Column8479"/>
    <tableColumn id="8499" xr3:uid="{8B8557E3-3567-464F-B25F-78B124E751DA}" name="Column8480"/>
    <tableColumn id="8500" xr3:uid="{BD5C09D7-D2FF-46BD-A7DA-7F4BA0F71098}" name="Column8481"/>
    <tableColumn id="8501" xr3:uid="{B040C39D-F3DF-4EFA-B8A3-E03280C9FE06}" name="Column8482"/>
    <tableColumn id="8502" xr3:uid="{86DA53E4-3E00-4239-8760-0D5A6EF59045}" name="Column8483"/>
    <tableColumn id="8503" xr3:uid="{83FD896B-6ED3-4FC7-810C-3D687C5D52A8}" name="Column8484"/>
    <tableColumn id="8504" xr3:uid="{F6256980-724C-4BDE-AB94-6AADAE1C094E}" name="Column8485"/>
    <tableColumn id="8505" xr3:uid="{053C05E0-A485-4088-A83E-E7AE3FADE15C}" name="Column8486"/>
    <tableColumn id="8506" xr3:uid="{8AB35AA3-2FD5-4F6F-BE3C-8605AA5C3E79}" name="Column8487"/>
    <tableColumn id="8507" xr3:uid="{B4D8CC20-13CB-4F80-9AAB-1EB9017CA774}" name="Column8488"/>
    <tableColumn id="8508" xr3:uid="{455FCEE6-9DE7-415A-B5EB-04FAA2566CE9}" name="Column8489"/>
    <tableColumn id="8509" xr3:uid="{5A547C33-B46F-4019-A335-FD2ADA823306}" name="Column8490"/>
    <tableColumn id="8510" xr3:uid="{BDBA6E0E-C235-4598-A263-997840DA940D}" name="Column8491"/>
    <tableColumn id="8511" xr3:uid="{E43D23F1-41F8-4D62-91C8-DA78FA913788}" name="Column8492"/>
    <tableColumn id="8512" xr3:uid="{30648A76-8919-4575-9589-604214609C9D}" name="Column8493"/>
    <tableColumn id="8513" xr3:uid="{FC30A0EF-2611-485B-B2F2-2ABB1AE01291}" name="Column8494"/>
    <tableColumn id="8514" xr3:uid="{A0D4A195-C5DF-46A0-A191-7C25EEFD17C3}" name="Column8495"/>
    <tableColumn id="8515" xr3:uid="{4CE0585A-08E7-4B5D-8FDB-3B2997B5CFF2}" name="Column8496"/>
    <tableColumn id="8516" xr3:uid="{7435070A-90E1-4F05-968A-EF2B05DBEC05}" name="Column8497"/>
    <tableColumn id="8517" xr3:uid="{085FAE34-3BE7-442E-888A-A67D8012DCED}" name="Column8498"/>
    <tableColumn id="8518" xr3:uid="{7894973D-A887-4B46-8360-313408C73470}" name="Column8499"/>
    <tableColumn id="8519" xr3:uid="{CF914C73-0FD4-4D0B-B328-965D1E4659A4}" name="Column8500"/>
    <tableColumn id="8520" xr3:uid="{68AE3B91-CCC2-469B-85E1-F5AFC1D52478}" name="Column8501"/>
    <tableColumn id="8521" xr3:uid="{1EAEFC32-1FA3-4106-8A61-191971A7E02D}" name="Column8502"/>
    <tableColumn id="8522" xr3:uid="{1DDFF9B2-F5B2-4E6A-B38E-8C886734336C}" name="Column8503"/>
    <tableColumn id="8523" xr3:uid="{CDB9DB7A-710A-4EF1-9045-F4B0C6D0256B}" name="Column8504"/>
    <tableColumn id="8524" xr3:uid="{DF35B2F6-62B6-479D-B1CE-C486C65792CB}" name="Column8505"/>
    <tableColumn id="8525" xr3:uid="{82BCD47E-17D5-4CEC-8B3F-0F4FE40E82F4}" name="Column8506"/>
    <tableColumn id="8526" xr3:uid="{92126C64-8705-447B-AECC-7EA2D870D1B0}" name="Column8507"/>
    <tableColumn id="8527" xr3:uid="{8D664539-F856-4326-A0D9-23A92AF9BB6F}" name="Column8508"/>
    <tableColumn id="8528" xr3:uid="{76CAE2E0-B096-4956-86DB-E9C46443C3F6}" name="Column8509"/>
    <tableColumn id="8529" xr3:uid="{5E0ABE95-26E1-444B-A9B6-F3AD52BECF09}" name="Column8510"/>
    <tableColumn id="8530" xr3:uid="{A902AB53-21A9-42B4-A63B-4CBF1155A7C6}" name="Column8511"/>
    <tableColumn id="8531" xr3:uid="{445E6966-E739-41DC-A887-9A69AE379508}" name="Column8512"/>
    <tableColumn id="8532" xr3:uid="{796B999A-0A1C-4EDB-A02F-5743C2F02068}" name="Column8513"/>
    <tableColumn id="8533" xr3:uid="{C62A18AD-8940-48E8-A9AC-A69D6892F1BA}" name="Column8514"/>
    <tableColumn id="8534" xr3:uid="{B6373B3B-9EE7-4FB4-A137-7B1E84B8C49D}" name="Column8515"/>
    <tableColumn id="8535" xr3:uid="{C959D6C9-8A16-4623-AD91-1623DCFBC910}" name="Column8516"/>
    <tableColumn id="8536" xr3:uid="{B5DD1E5A-1045-491F-8260-DEF282362DC1}" name="Column8517"/>
    <tableColumn id="8537" xr3:uid="{0B765669-4ED2-465D-B7E3-24A1CEBD6CB6}" name="Column8518"/>
    <tableColumn id="8538" xr3:uid="{554B1BE3-4E1D-45D3-92CA-EC28CE450089}" name="Column8519"/>
    <tableColumn id="8539" xr3:uid="{2799FC92-08DC-4B8B-BC27-867DC1452865}" name="Column8520"/>
    <tableColumn id="8540" xr3:uid="{C2055176-1FBA-4EE4-B296-8EEB303DA836}" name="Column8521"/>
    <tableColumn id="8541" xr3:uid="{ADF24D4B-80DE-418B-8BE4-8C8B3A838DD9}" name="Column8522"/>
    <tableColumn id="8542" xr3:uid="{DC1BAD3A-4305-436B-816B-E7B9CF0A13DC}" name="Column8523"/>
    <tableColumn id="8543" xr3:uid="{FDACC96E-528D-477B-905A-49E9CDABADAD}" name="Column8524"/>
    <tableColumn id="8544" xr3:uid="{CB34477B-A265-4BCD-BF77-6C6A28CC1DCF}" name="Column8525"/>
    <tableColumn id="8545" xr3:uid="{96B9BE92-F621-4E3F-9B5C-2442DDE426C7}" name="Column8526"/>
    <tableColumn id="8546" xr3:uid="{F2FEEC69-D213-494B-91B4-E6F79A018B67}" name="Column8527"/>
    <tableColumn id="8547" xr3:uid="{671F733C-A3C4-4B7C-8829-348E1469F8EB}" name="Column8528"/>
    <tableColumn id="8548" xr3:uid="{2F00CEC9-033F-4B49-95FD-D0531A210614}" name="Column8529"/>
    <tableColumn id="8549" xr3:uid="{B890854C-F241-433F-925C-BF38B0A7D99C}" name="Column8530"/>
    <tableColumn id="8550" xr3:uid="{30229DA4-0D57-42A0-AFF7-55DB834532D7}" name="Column8531"/>
    <tableColumn id="8551" xr3:uid="{8F8E5B59-EBBB-48B6-8666-DA22FE47B775}" name="Column8532"/>
    <tableColumn id="8552" xr3:uid="{C56A1DE0-543B-4D11-8976-806ABE1B2644}" name="Column8533"/>
    <tableColumn id="8553" xr3:uid="{D853F228-8C30-4AA4-B543-8E3B0CBB21B2}" name="Column8534"/>
    <tableColumn id="8554" xr3:uid="{D94DA846-C177-4378-8116-654E69570584}" name="Column8535"/>
    <tableColumn id="8555" xr3:uid="{909257DA-8A9F-4D69-B37D-54FBA4CF1A6A}" name="Column8536"/>
    <tableColumn id="8556" xr3:uid="{76B895F2-3401-47B8-9F86-FE9BD45AAC7A}" name="Column8537"/>
    <tableColumn id="8557" xr3:uid="{ECEE7E67-55BB-42D1-A4D9-788E278E590A}" name="Column8538"/>
    <tableColumn id="8558" xr3:uid="{1A0E36EB-A9FA-4804-80F5-CD5B0E8A580F}" name="Column8539"/>
    <tableColumn id="8559" xr3:uid="{DE5E0DA4-92A7-49C8-8D0F-BD8BC2E7AEA2}" name="Column8540"/>
    <tableColumn id="8560" xr3:uid="{B1A55E67-33B4-4628-82E6-2AF867EA8939}" name="Column8541"/>
    <tableColumn id="8561" xr3:uid="{251E3285-825C-4FEE-BE34-DE55E40B6CFB}" name="Column8542"/>
    <tableColumn id="8562" xr3:uid="{B7E81554-0199-4C90-B280-2D04DB27C2A3}" name="Column8543"/>
    <tableColumn id="8563" xr3:uid="{A74F8383-F46F-41EF-90AD-1E8A4C086765}" name="Column8544"/>
    <tableColumn id="8564" xr3:uid="{0026D4D3-37C7-4EAB-AE64-30F3E3E7CC48}" name="Column8545"/>
    <tableColumn id="8565" xr3:uid="{DC2BF86E-1BA2-4160-B80E-76926AF1E7B7}" name="Column8546"/>
    <tableColumn id="8566" xr3:uid="{17A1B292-965B-4456-B14F-16CCB25DCBE4}" name="Column8547"/>
    <tableColumn id="8567" xr3:uid="{605DAB81-1B47-4810-A273-572A60118E9A}" name="Column8548"/>
    <tableColumn id="8568" xr3:uid="{C3EEA844-CD33-42F8-B552-36532912C0D5}" name="Column8549"/>
    <tableColumn id="8569" xr3:uid="{D0B2D8D4-A29B-452B-AB87-E7514EE673A4}" name="Column8550"/>
    <tableColumn id="8570" xr3:uid="{77697401-2723-4E42-9972-DAB24353BA85}" name="Column8551"/>
    <tableColumn id="8571" xr3:uid="{0F74BC9B-C15F-4D47-9DF4-07ED25E02E83}" name="Column8552"/>
    <tableColumn id="8572" xr3:uid="{94B000B2-51AD-42DE-AB8B-6A6512140471}" name="Column8553"/>
    <tableColumn id="8573" xr3:uid="{FF627CDB-70BC-49D8-98E7-E29FC20AAF11}" name="Column8554"/>
    <tableColumn id="8574" xr3:uid="{794BE562-5B25-45B5-BD3A-CDB708740219}" name="Column8555"/>
    <tableColumn id="8575" xr3:uid="{8F5E8F2B-074D-42F1-AD35-4076934FCBC8}" name="Column8556"/>
    <tableColumn id="8576" xr3:uid="{83D818DC-B596-472F-B7FB-BCBFAA3AAA7F}" name="Column8557"/>
    <tableColumn id="8577" xr3:uid="{6E6961E7-064A-4918-ABCD-6A4B51CAC10C}" name="Column8558"/>
    <tableColumn id="8578" xr3:uid="{AA84D657-71E7-4A8E-B125-4D91CEBAF775}" name="Column8559"/>
    <tableColumn id="8579" xr3:uid="{F68DDD4E-B862-4BBC-8249-D8CA2A5F8E69}" name="Column8560"/>
    <tableColumn id="8580" xr3:uid="{5B6AFB4A-793C-463B-9181-8DE40F34E7AF}" name="Column8561"/>
    <tableColumn id="8581" xr3:uid="{4E059303-7C4F-4AA2-BD54-C939337F14A1}" name="Column8562"/>
    <tableColumn id="8582" xr3:uid="{D096B421-9A36-442E-BA85-314ED35BD9BD}" name="Column8563"/>
    <tableColumn id="8583" xr3:uid="{C69D6731-1466-4F36-BDEB-4AFE6D33573F}" name="Column8564"/>
    <tableColumn id="8584" xr3:uid="{41FB16AA-F7DA-469A-8C75-A1982B266703}" name="Column8565"/>
    <tableColumn id="8585" xr3:uid="{ED298A09-FEB8-4697-8856-41AAFF11B95B}" name="Column8566"/>
    <tableColumn id="8586" xr3:uid="{A58189C5-7B7D-492F-B812-6D63E0A58312}" name="Column8567"/>
    <tableColumn id="8587" xr3:uid="{875BAFB0-8171-4D74-8355-0C3C797F4B30}" name="Column8568"/>
    <tableColumn id="8588" xr3:uid="{43844797-4228-45F1-949E-4261E6304500}" name="Column8569"/>
    <tableColumn id="8589" xr3:uid="{72358609-0BEB-49E8-BAA1-647F2BF70231}" name="Column8570"/>
    <tableColumn id="8590" xr3:uid="{08C639BE-0814-4093-BE63-98306F4D0C27}" name="Column8571"/>
    <tableColumn id="8591" xr3:uid="{4C1D99A3-1B42-466D-A508-71E108E4D668}" name="Column8572"/>
    <tableColumn id="8592" xr3:uid="{DCB96721-9F4F-4FE4-8BF0-D28A01CCB7BB}" name="Column8573"/>
    <tableColumn id="8593" xr3:uid="{333B4BCB-84FE-4B07-BFE9-CEE13E99EBE7}" name="Column8574"/>
    <tableColumn id="8594" xr3:uid="{54A70674-AFF0-4CF1-910A-48C07377A399}" name="Column8575"/>
    <tableColumn id="8595" xr3:uid="{E6C85BB8-331E-4848-8E61-42ECDFACCB02}" name="Column8576"/>
    <tableColumn id="8596" xr3:uid="{5CB05918-A369-417D-8E52-DDE923FEC9C6}" name="Column8577"/>
    <tableColumn id="8597" xr3:uid="{2BF4903E-101A-4C2A-98BF-DD240A33B165}" name="Column8578"/>
    <tableColumn id="8598" xr3:uid="{F6CB34ED-8899-4C3E-9DE3-98618CE5A7D1}" name="Column8579"/>
    <tableColumn id="8599" xr3:uid="{C8D1E7E0-01B5-428F-999D-31281A2C7D5B}" name="Column8580"/>
    <tableColumn id="8600" xr3:uid="{921ECA00-EDF3-4B33-A6FB-080D18C0C317}" name="Column8581"/>
    <tableColumn id="8601" xr3:uid="{E9987662-2A9A-47CF-94DC-F3ECB29D3698}" name="Column8582"/>
    <tableColumn id="8602" xr3:uid="{178868E4-4C13-4DC0-BB29-6DBAFBB430FC}" name="Column8583"/>
    <tableColumn id="8603" xr3:uid="{80BA7C1C-3AE8-4C88-995D-731CBF64F6DE}" name="Column8584"/>
    <tableColumn id="8604" xr3:uid="{65CCC442-1066-4D71-90BE-B4FF77FD562B}" name="Column8585"/>
    <tableColumn id="8605" xr3:uid="{F7D9CE60-B278-488C-A41E-5417F282FE33}" name="Column8586"/>
    <tableColumn id="8606" xr3:uid="{AFD4E841-8072-42D4-9B62-319D9A27E6E6}" name="Column8587"/>
    <tableColumn id="8607" xr3:uid="{FE8079B6-DB36-4958-AA10-71B16FA93A21}" name="Column8588"/>
    <tableColumn id="8608" xr3:uid="{18F44B8C-67FB-441C-BD9D-C8073F0803D6}" name="Column8589"/>
    <tableColumn id="8609" xr3:uid="{4157F565-FEAA-468B-8569-96C155191CA0}" name="Column8590"/>
    <tableColumn id="8610" xr3:uid="{A7C8DF3B-4C0E-467F-9970-7D59B38F75D1}" name="Column8591"/>
    <tableColumn id="8611" xr3:uid="{7FBA0531-BA69-4A2E-A416-3D01A041EFEB}" name="Column8592"/>
    <tableColumn id="8612" xr3:uid="{D0932D44-4A6C-4C0C-A093-681BC161A4DE}" name="Column8593"/>
    <tableColumn id="8613" xr3:uid="{37BE776B-2E8B-4185-99E4-AED1DDE6E643}" name="Column8594"/>
    <tableColumn id="8614" xr3:uid="{B3C6C38F-CB4E-4DD2-BCFD-B1845995E4C8}" name="Column8595"/>
    <tableColumn id="8615" xr3:uid="{00D03D05-C399-4719-A26D-D973D0488278}" name="Column8596"/>
    <tableColumn id="8616" xr3:uid="{E05E932E-33B7-496C-9F89-C7FA36BD90AB}" name="Column8597"/>
    <tableColumn id="8617" xr3:uid="{5CDB1770-B640-4E94-81AF-7143E324F5FA}" name="Column8598"/>
    <tableColumn id="8618" xr3:uid="{FE9D150E-C6EC-4032-A780-C15186D27468}" name="Column8599"/>
    <tableColumn id="8619" xr3:uid="{B8B7E652-C078-4450-8857-86DA69720277}" name="Column8600"/>
    <tableColumn id="8620" xr3:uid="{5C275017-B707-4593-B8C0-EA654979A746}" name="Column8601"/>
    <tableColumn id="8621" xr3:uid="{F84627FE-C61A-42F4-ABF5-0EC2635CB9D1}" name="Column8602"/>
    <tableColumn id="8622" xr3:uid="{BDBD5021-D866-4929-8B8F-5B3B7D0B72D7}" name="Column8603"/>
    <tableColumn id="8623" xr3:uid="{C2E2E553-00B4-4F42-9482-47B832AFD6F5}" name="Column8604"/>
    <tableColumn id="8624" xr3:uid="{BFC93FF7-EFDB-423E-9DD8-CE2533BAC136}" name="Column8605"/>
    <tableColumn id="8625" xr3:uid="{63CB3AA0-209D-40D4-B1B7-C4D07D5AB7B7}" name="Column8606"/>
    <tableColumn id="8626" xr3:uid="{DD7A494A-9C4F-4FEB-95EE-4A64CD8AECA5}" name="Column8607"/>
    <tableColumn id="8627" xr3:uid="{9D2E6307-6E78-460B-BDA8-75B75ACAA69D}" name="Column8608"/>
    <tableColumn id="8628" xr3:uid="{9C5488D2-D3A6-4700-BFF7-49F10FA0CFB7}" name="Column8609"/>
    <tableColumn id="8629" xr3:uid="{34CC8839-B6B6-49E1-80C7-9B274812E458}" name="Column8610"/>
    <tableColumn id="8630" xr3:uid="{165C02C5-9B1D-4D9F-8173-AA10E09B9B05}" name="Column8611"/>
    <tableColumn id="8631" xr3:uid="{7A7A7FA8-48CC-407E-8E2F-D3C370C50EF4}" name="Column8612"/>
    <tableColumn id="8632" xr3:uid="{0AD928D6-A0FB-4216-B0E8-D34ABAC555FF}" name="Column8613"/>
    <tableColumn id="8633" xr3:uid="{A58A9803-F186-48BC-AA86-2D0BC7A70A1A}" name="Column8614"/>
    <tableColumn id="8634" xr3:uid="{EB1FE92C-2CC4-4E4B-853D-246D2966F29B}" name="Column8615"/>
    <tableColumn id="8635" xr3:uid="{EAD741E5-2E6F-4E81-A7F5-40292AA0EB58}" name="Column8616"/>
    <tableColumn id="8636" xr3:uid="{D38EFAA3-5E59-44EB-AEE1-815D8E1FE25E}" name="Column8617"/>
    <tableColumn id="8637" xr3:uid="{3544B1E8-C673-4300-A010-A3B3E805B78B}" name="Column8618"/>
    <tableColumn id="8638" xr3:uid="{E0D53CDB-6FB1-41FE-A0FC-203C2C75641B}" name="Column8619"/>
    <tableColumn id="8639" xr3:uid="{254310F7-836D-4506-B971-11CB3696F3BC}" name="Column8620"/>
    <tableColumn id="8640" xr3:uid="{B4703CF0-E0D2-4B10-B53B-A7408E6CE2B5}" name="Column8621"/>
    <tableColumn id="8641" xr3:uid="{0C21B1D4-FE91-42DD-A7E6-75BCB8254FFE}" name="Column8622"/>
    <tableColumn id="8642" xr3:uid="{239EF8BB-AFC7-40BF-B9A9-A93AF5506095}" name="Column8623"/>
    <tableColumn id="8643" xr3:uid="{2752AE6A-5397-4B1D-9A1A-F01DADCB1FF1}" name="Column8624"/>
    <tableColumn id="8644" xr3:uid="{F7058DE3-8709-4D14-9A7F-0E357175D8DE}" name="Column8625"/>
    <tableColumn id="8645" xr3:uid="{586B491C-BD9A-4D50-A169-CDDFC5CFE16C}" name="Column8626"/>
    <tableColumn id="8646" xr3:uid="{0D1B2E7C-A486-406B-AB85-7A697538C3C5}" name="Column8627"/>
    <tableColumn id="8647" xr3:uid="{98D1D7F5-DE52-4845-A95F-07C496169831}" name="Column8628"/>
    <tableColumn id="8648" xr3:uid="{0480D286-2763-4B8F-851F-8DEF1E7162DF}" name="Column8629"/>
    <tableColumn id="8649" xr3:uid="{665305A2-A2E2-4539-99EE-2F16B01909A3}" name="Column8630"/>
    <tableColumn id="8650" xr3:uid="{E78342AF-8618-4F83-B00A-EF266896CDE1}" name="Column8631"/>
    <tableColumn id="8651" xr3:uid="{A0477D1E-D3B2-4DE9-B720-17D9ECB8EFA0}" name="Column8632"/>
    <tableColumn id="8652" xr3:uid="{A9106571-5CDB-428F-940F-1C5928AA52FF}" name="Column8633"/>
    <tableColumn id="8653" xr3:uid="{FB6AA786-5B83-41FA-AB6B-68463DA088C5}" name="Column8634"/>
    <tableColumn id="8654" xr3:uid="{79D31E37-2E81-48F1-8D5B-D1B4EDA701E0}" name="Column8635"/>
    <tableColumn id="8655" xr3:uid="{9C693480-9970-4B23-9E83-FBAEFE3120F8}" name="Column8636"/>
    <tableColumn id="8656" xr3:uid="{0A62645E-81C0-4C2C-B839-DBE631D35882}" name="Column8637"/>
    <tableColumn id="8657" xr3:uid="{13926DDA-0903-4C8A-8C52-D35BD4992F3C}" name="Column8638"/>
    <tableColumn id="8658" xr3:uid="{C4260408-1604-4516-A5A8-234A3D11E941}" name="Column8639"/>
    <tableColumn id="8659" xr3:uid="{6260369C-0E27-4EB3-AC82-B9C2C0D62150}" name="Column8640"/>
    <tableColumn id="8660" xr3:uid="{44B94F47-E573-4BCB-AC02-5B916136A8EE}" name="Column8641"/>
    <tableColumn id="8661" xr3:uid="{DE9DCE15-3506-4A28-A176-BCC3FD39BF4C}" name="Column8642"/>
    <tableColumn id="8662" xr3:uid="{901895A2-C000-4116-A358-B58ADB8FDB22}" name="Column8643"/>
    <tableColumn id="8663" xr3:uid="{B68B90A7-0641-4742-B7D9-BAFDBDDA3A7E}" name="Column8644"/>
    <tableColumn id="8664" xr3:uid="{A8FF11E2-26A5-4FDC-890F-6FE5E25151B6}" name="Column8645"/>
    <tableColumn id="8665" xr3:uid="{85DF4F2B-3166-4448-AC7D-114058797E39}" name="Column8646"/>
    <tableColumn id="8666" xr3:uid="{298A4123-FCFC-4E0A-9A26-24DC7892E3A5}" name="Column8647"/>
    <tableColumn id="8667" xr3:uid="{446C75A5-0800-4DA6-8BD0-B4E467FA1499}" name="Column8648"/>
    <tableColumn id="8668" xr3:uid="{708FA510-6FB9-4224-9028-38DACA0A5B79}" name="Column8649"/>
    <tableColumn id="8669" xr3:uid="{EC850FC6-0887-4F8D-B7B2-F61B6BDC94B2}" name="Column8650"/>
    <tableColumn id="8670" xr3:uid="{309D5734-7CA5-4B17-B4F9-4ECC622997BE}" name="Column8651"/>
    <tableColumn id="8671" xr3:uid="{77DF8D53-B8F1-41C5-99C1-69DD51F79D63}" name="Column8652"/>
    <tableColumn id="8672" xr3:uid="{1F32A432-0259-43D4-B192-C18475095D74}" name="Column8653"/>
    <tableColumn id="8673" xr3:uid="{64D495BF-A1FE-41F7-8CF4-6432C3C39679}" name="Column8654"/>
    <tableColumn id="8674" xr3:uid="{5F9D4A47-9900-4580-8D63-D16BDFD7E039}" name="Column8655"/>
    <tableColumn id="8675" xr3:uid="{B6857197-4463-4C4F-BC5A-E08CD93999F6}" name="Column8656"/>
    <tableColumn id="8676" xr3:uid="{0F830BD5-64CB-470E-BD20-888A99E8AC73}" name="Column8657"/>
    <tableColumn id="8677" xr3:uid="{33E8C7FA-E596-40D1-BED4-3AB6B2EB7608}" name="Column8658"/>
    <tableColumn id="8678" xr3:uid="{5DE4AAB8-7E1E-42A3-B7B0-6E33C2B7A77F}" name="Column8659"/>
    <tableColumn id="8679" xr3:uid="{FAC51195-55EA-4B70-9B27-3A91903838EE}" name="Column8660"/>
    <tableColumn id="8680" xr3:uid="{6BAA0EE0-1288-4814-ACB5-15E5BC3E9DD5}" name="Column8661"/>
    <tableColumn id="8681" xr3:uid="{721B3885-E2A2-4CB8-9CBB-FE38109C6B7F}" name="Column8662"/>
    <tableColumn id="8682" xr3:uid="{2EF39F6D-B7A2-4FFF-A4B5-44ED51CF9E52}" name="Column8663"/>
    <tableColumn id="8683" xr3:uid="{822B9A01-40E8-4C81-B69D-697A38EBFF55}" name="Column8664"/>
    <tableColumn id="8684" xr3:uid="{16322089-B5BB-4639-94D5-C6D503005796}" name="Column8665"/>
    <tableColumn id="8685" xr3:uid="{27B00F27-2EEE-4154-AC5D-6867DEBAC46D}" name="Column8666"/>
    <tableColumn id="8686" xr3:uid="{C30F22D8-47D9-4458-96AF-B4C431B5A03B}" name="Column8667"/>
    <tableColumn id="8687" xr3:uid="{3C5D9843-2750-421A-802F-A0E32D65BF31}" name="Column8668"/>
    <tableColumn id="8688" xr3:uid="{9849D4C9-599C-4FCD-A674-44C89EAFA810}" name="Column8669"/>
    <tableColumn id="8689" xr3:uid="{DD0AD4F0-2BE8-4784-8451-C89B41D58CF5}" name="Column8670"/>
    <tableColumn id="8690" xr3:uid="{48E7E642-6370-499E-9C50-7589115656A7}" name="Column8671"/>
    <tableColumn id="8691" xr3:uid="{EA518798-C220-4196-902D-62369374FC81}" name="Column8672"/>
    <tableColumn id="8692" xr3:uid="{8BD276C3-81CD-426B-B415-9338C50C6BF4}" name="Column8673"/>
    <tableColumn id="8693" xr3:uid="{9CF4C42E-AAB8-46D9-99C1-AE78DDBA04DF}" name="Column8674"/>
    <tableColumn id="8694" xr3:uid="{A8E9253D-78FD-4C4A-A64C-FEBA53C08BD4}" name="Column8675"/>
    <tableColumn id="8695" xr3:uid="{F42E0258-294B-4182-9535-1F55CF4A89F2}" name="Column8676"/>
    <tableColumn id="8696" xr3:uid="{0A3CD224-1159-4A95-A241-C44FB8A5A9D6}" name="Column8677"/>
    <tableColumn id="8697" xr3:uid="{FF92E5F3-EAD9-4DA3-BA99-33152BA6144D}" name="Column8678"/>
    <tableColumn id="8698" xr3:uid="{F284002C-5F71-426F-B78F-3C12B61CE87F}" name="Column8679"/>
    <tableColumn id="8699" xr3:uid="{8B082C7F-A32F-49EB-847B-B65DFD37818B}" name="Column8680"/>
    <tableColumn id="8700" xr3:uid="{E6675F45-68CF-4BF8-A676-A7B929134223}" name="Column8681"/>
    <tableColumn id="8701" xr3:uid="{8B42D6E8-D72D-4C87-B052-6B061D1F6F79}" name="Column8682"/>
    <tableColumn id="8702" xr3:uid="{3C873D10-1B58-4646-8ADC-65DFE5C390EF}" name="Column8683"/>
    <tableColumn id="8703" xr3:uid="{1944B8C3-AFF6-4FCF-B262-4BAEB861CFB8}" name="Column8684"/>
    <tableColumn id="8704" xr3:uid="{40AD6564-8D95-4891-8B1C-C1AE9095266E}" name="Column8685"/>
    <tableColumn id="8705" xr3:uid="{AB1A826A-769E-4E7B-BD46-F8DE9C6C6D33}" name="Column8686"/>
    <tableColumn id="8706" xr3:uid="{4C50D84F-F9F7-4051-BA8D-E03E44E288FA}" name="Column8687"/>
    <tableColumn id="8707" xr3:uid="{52CF4150-37F4-4D37-9C15-F1540D878895}" name="Column8688"/>
    <tableColumn id="8708" xr3:uid="{D5FDF55F-2115-49FA-B96C-1D910BC9AB44}" name="Column8689"/>
    <tableColumn id="8709" xr3:uid="{FED93669-69E3-4B64-A5C6-692739D4D03B}" name="Column8690"/>
    <tableColumn id="8710" xr3:uid="{D3081762-3D64-43B8-9C77-B6CFA1ECE892}" name="Column8691"/>
    <tableColumn id="8711" xr3:uid="{6A57BAC8-F516-4AA0-B422-57B7643185CC}" name="Column8692"/>
    <tableColumn id="8712" xr3:uid="{164A86B6-AA85-4A3E-9560-B7A793A88F99}" name="Column8693"/>
    <tableColumn id="8713" xr3:uid="{B96622E6-EC84-4C67-810E-27BEAE1E111E}" name="Column8694"/>
    <tableColumn id="8714" xr3:uid="{5AAF5E3A-C25B-4D90-A7F5-CAD35205B327}" name="Column8695"/>
    <tableColumn id="8715" xr3:uid="{C43A7F96-B89B-47BC-8B0D-39BF59B788F4}" name="Column8696"/>
    <tableColumn id="8716" xr3:uid="{E9E191A6-2825-466C-B69C-2B8A8063D20B}" name="Column8697"/>
    <tableColumn id="8717" xr3:uid="{02B9AA71-77D7-4ADB-A95B-3C2150913E4F}" name="Column8698"/>
    <tableColumn id="8718" xr3:uid="{49DA2887-133D-4AA8-AC82-020752A72E03}" name="Column8699"/>
    <tableColumn id="8719" xr3:uid="{87C23A8A-270E-48C2-BECC-8D14D1F3084D}" name="Column8700"/>
    <tableColumn id="8720" xr3:uid="{2F614C1D-694D-4021-93E3-90FC99B4E09C}" name="Column8701"/>
    <tableColumn id="8721" xr3:uid="{B7F9E91F-9DFE-489D-AA5B-A05873112182}" name="Column8702"/>
    <tableColumn id="8722" xr3:uid="{F2292756-5350-4F06-ACC6-D7901360C2E2}" name="Column8703"/>
    <tableColumn id="8723" xr3:uid="{A5471E68-84AE-490E-A5EB-D20294CD93CD}" name="Column8704"/>
    <tableColumn id="8724" xr3:uid="{5A470F8E-D951-4E5A-887D-3FB46AC8EA92}" name="Column8705"/>
    <tableColumn id="8725" xr3:uid="{EBDBFF03-C181-4798-9266-E0A537DB9A06}" name="Column8706"/>
    <tableColumn id="8726" xr3:uid="{98B16396-17C3-424F-8745-C766EA983F35}" name="Column8707"/>
    <tableColumn id="8727" xr3:uid="{A6C57BC2-8D22-45D7-94CA-F9D132E73AE2}" name="Column8708"/>
    <tableColumn id="8728" xr3:uid="{24388FBE-A8F2-481D-87A1-8FA2C6F1556F}" name="Column8709"/>
    <tableColumn id="8729" xr3:uid="{72FB05D7-92A9-49ED-88CB-EFCD310699E8}" name="Column8710"/>
    <tableColumn id="8730" xr3:uid="{E1C3D09F-674E-4D63-94EB-0A9DC58858AF}" name="Column8711"/>
    <tableColumn id="8731" xr3:uid="{9FEEBA4F-3D12-4404-AE7F-502409795042}" name="Column8712"/>
    <tableColumn id="8732" xr3:uid="{94827149-F8A8-4CFF-8044-82175FF13C8D}" name="Column8713"/>
    <tableColumn id="8733" xr3:uid="{DE1A77CF-3820-4D95-8770-1CACD80F3132}" name="Column8714"/>
    <tableColumn id="8734" xr3:uid="{218B8D77-F6CB-4AA4-8613-89848EE78E74}" name="Column8715"/>
    <tableColumn id="8735" xr3:uid="{D255296A-BD68-49C6-A5C8-951F536969D1}" name="Column8716"/>
    <tableColumn id="8736" xr3:uid="{C137695D-2F94-4894-9648-FB5CA646334A}" name="Column8717"/>
    <tableColumn id="8737" xr3:uid="{EF350599-4FB6-4B61-99B6-0D140E6F71FF}" name="Column8718"/>
    <tableColumn id="8738" xr3:uid="{EAB152A6-88F2-46DE-B22B-E8DA1377D406}" name="Column8719"/>
    <tableColumn id="8739" xr3:uid="{1F58967F-C293-4F34-90E4-4FE1FFED88F7}" name="Column8720"/>
    <tableColumn id="8740" xr3:uid="{7C5A8ECB-6006-4A3B-AD9F-BD4D91003CC4}" name="Column8721"/>
    <tableColumn id="8741" xr3:uid="{49CD71C9-B779-436A-B091-3B54904EE895}" name="Column8722"/>
    <tableColumn id="8742" xr3:uid="{372563D9-0596-4D10-A2FB-5B2D05674FEA}" name="Column8723"/>
    <tableColumn id="8743" xr3:uid="{63061E19-1D30-4AAC-8645-1B772F543245}" name="Column8724"/>
    <tableColumn id="8744" xr3:uid="{A1222737-77C7-49B3-8D18-C1E8E6446FAF}" name="Column8725"/>
    <tableColumn id="8745" xr3:uid="{40CCF93E-F98C-420B-9187-2D1287D79B9C}" name="Column8726"/>
    <tableColumn id="8746" xr3:uid="{64663F18-713B-45B8-B14A-C4DCB58C62E7}" name="Column8727"/>
    <tableColumn id="8747" xr3:uid="{F2725CE1-8ADA-40BB-BD38-0A80A180C873}" name="Column8728"/>
    <tableColumn id="8748" xr3:uid="{686A18C9-A142-496F-B0BF-38A01EC95A08}" name="Column8729"/>
    <tableColumn id="8749" xr3:uid="{1544A4BF-DB85-4F91-BF33-01CD01143C03}" name="Column8730"/>
    <tableColumn id="8750" xr3:uid="{E2083CED-9F5E-422B-B048-E629188538A6}" name="Column8731"/>
    <tableColumn id="8751" xr3:uid="{5ABB9569-3935-41C8-BD1A-F499CB587CE9}" name="Column8732"/>
    <tableColumn id="8752" xr3:uid="{6BFB56BB-E80C-407C-9B50-08CC651651CD}" name="Column8733"/>
    <tableColumn id="8753" xr3:uid="{24A9DB8D-0825-4E9F-87E9-8EC68B5C99B7}" name="Column8734"/>
    <tableColumn id="8754" xr3:uid="{CEE17E47-F5BD-4D8C-88F2-5AFE56FC97DA}" name="Column8735"/>
    <tableColumn id="8755" xr3:uid="{8343D6F9-6AC1-4E20-97DC-E22B0E6F558B}" name="Column8736"/>
    <tableColumn id="8756" xr3:uid="{686CBA98-EF4F-49B5-9E42-1B74AEEB8D04}" name="Column8737"/>
    <tableColumn id="8757" xr3:uid="{67E370C1-5EE5-40F6-9559-6BF9CE2129D7}" name="Column8738"/>
    <tableColumn id="8758" xr3:uid="{B34530B8-6D74-4D6F-A1CF-E244DDB21106}" name="Column8739"/>
    <tableColumn id="8759" xr3:uid="{6633D13B-4E3C-4315-9DDE-524D12BDD014}" name="Column8740"/>
    <tableColumn id="8760" xr3:uid="{D48EAEDD-FF6D-4B20-A751-BC958FAD9E30}" name="Column8741"/>
    <tableColumn id="8761" xr3:uid="{55857DE3-D055-47A4-9207-9642B612BB87}" name="Column8742"/>
    <tableColumn id="8762" xr3:uid="{9B3672F7-DBA8-4239-8229-6BBC4FC4396B}" name="Column8743"/>
    <tableColumn id="8763" xr3:uid="{1F7D87B0-3237-41E4-BC8A-A0419DD7C0F2}" name="Column8744"/>
    <tableColumn id="8764" xr3:uid="{6AC80363-9FDF-48C0-B367-FF6BB3B6E7ED}" name="Column8745"/>
    <tableColumn id="8765" xr3:uid="{B9554779-6FA0-46DA-B07D-D7C2B7774EC2}" name="Column8746"/>
    <tableColumn id="8766" xr3:uid="{A5B82FBA-5518-4ECF-947B-EC6623B00629}" name="Column8747"/>
    <tableColumn id="8767" xr3:uid="{5FE73376-03C2-4509-A8B3-4FBAC0858B3B}" name="Column8748"/>
    <tableColumn id="8768" xr3:uid="{C2C3F649-A000-4916-81B2-31239DEF711D}" name="Column8749"/>
    <tableColumn id="8769" xr3:uid="{DE2140E8-D3CF-418A-8BC7-EDF3643B83BF}" name="Column8750"/>
    <tableColumn id="8770" xr3:uid="{7A24CF00-EB2C-4B03-B1ED-451F4A8836C9}" name="Column8751"/>
    <tableColumn id="8771" xr3:uid="{0ED6426F-EEE7-48C8-9410-EC5B9956E349}" name="Column8752"/>
    <tableColumn id="8772" xr3:uid="{42506BDA-CF58-4B8F-9891-1462E4806435}" name="Column8753"/>
    <tableColumn id="8773" xr3:uid="{B04D8C4E-D821-4A25-ABD4-EF4E528DAB24}" name="Column8754"/>
    <tableColumn id="8774" xr3:uid="{71753468-3126-4393-BF1D-9FE7546C8A3D}" name="Column8755"/>
    <tableColumn id="8775" xr3:uid="{9D3B92B6-51CD-424E-BB3C-370520C5E4E0}" name="Column8756"/>
    <tableColumn id="8776" xr3:uid="{CAF90BDC-043C-412B-8619-9098254B91D4}" name="Column8757"/>
    <tableColumn id="8777" xr3:uid="{4E47CDD2-3A87-4C76-BCC5-78FE7C8C7564}" name="Column8758"/>
    <tableColumn id="8778" xr3:uid="{B3A635CB-6338-4D5D-854E-23131995F307}" name="Column8759"/>
    <tableColumn id="8779" xr3:uid="{C31100E6-31CE-4E64-8F5C-C8886A74C137}" name="Column8760"/>
    <tableColumn id="8780" xr3:uid="{13F4900A-8925-4F65-A0EB-7B668A686D26}" name="Column8761"/>
    <tableColumn id="8781" xr3:uid="{77CCC34A-A7EA-40A5-948C-F385CC85883A}" name="Column8762"/>
    <tableColumn id="8782" xr3:uid="{F626B091-9FA0-4229-A00A-11AD6D42A461}" name="Column8763"/>
    <tableColumn id="8783" xr3:uid="{ECF6773A-A60C-420B-A82F-49BEDBA79A1B}" name="Column8764"/>
    <tableColumn id="8784" xr3:uid="{8D62E5D3-9CCC-4F66-9103-68C22BEC1597}" name="Column8765"/>
    <tableColumn id="8785" xr3:uid="{34D85757-B1CC-4859-9D18-088BCFFE6103}" name="Column8766"/>
    <tableColumn id="8786" xr3:uid="{C31AFE16-46B5-491B-BA1F-495DC31B60FB}" name="Column8767"/>
    <tableColumn id="8787" xr3:uid="{DC9FEB00-E601-41DB-A796-1C93975D4A74}" name="Column8768"/>
    <tableColumn id="8788" xr3:uid="{4661C4CB-AD84-451F-92DF-6C4E82572E9A}" name="Column8769"/>
    <tableColumn id="8789" xr3:uid="{45C216C6-36BA-4144-ABF6-10EBEE0DA235}" name="Column8770"/>
    <tableColumn id="8790" xr3:uid="{64549B57-B7B8-4894-ABF0-0889B32D52F3}" name="Column8771"/>
    <tableColumn id="8791" xr3:uid="{74E664FC-2164-4F0C-871B-490A225A14D6}" name="Column8772"/>
    <tableColumn id="8792" xr3:uid="{8B1D0766-718D-4432-8C30-56F583FB9713}" name="Column8773"/>
    <tableColumn id="8793" xr3:uid="{A92F96F6-939A-4F06-A87D-252C297E919A}" name="Column8774"/>
    <tableColumn id="8794" xr3:uid="{58FDD553-A44C-4FCE-A5F3-F03819D89115}" name="Column8775"/>
    <tableColumn id="8795" xr3:uid="{4ADDC28B-D9FF-4747-8A61-02718EEAB8E5}" name="Column8776"/>
    <tableColumn id="8796" xr3:uid="{6D8656F8-D32C-4A62-B387-39E60FD8B732}" name="Column8777"/>
    <tableColumn id="8797" xr3:uid="{AF158D94-71BD-4304-8496-45FA5A46DCE5}" name="Column8778"/>
    <tableColumn id="8798" xr3:uid="{95BE8114-8480-493A-91C3-4B1B603FD3AB}" name="Column8779"/>
    <tableColumn id="8799" xr3:uid="{8E66D3D0-A56B-4946-A6AB-8074F84E7718}" name="Column8780"/>
    <tableColumn id="8800" xr3:uid="{0103F545-41EF-4A5F-A4F8-A7152F27C3B4}" name="Column8781"/>
    <tableColumn id="8801" xr3:uid="{2CCF8AD5-2133-446E-B493-C4E00E59B5CE}" name="Column8782"/>
    <tableColumn id="8802" xr3:uid="{C45796DD-34F0-47C4-91AC-00ACBC23C11D}" name="Column8783"/>
    <tableColumn id="8803" xr3:uid="{7F22286F-F66A-4B18-BF5D-D75317FF637C}" name="Column8784"/>
    <tableColumn id="8804" xr3:uid="{51710AC9-B495-446D-B913-34E2B633F5C3}" name="Column8785"/>
    <tableColumn id="8805" xr3:uid="{93AB4A83-127C-42E0-BAE6-8F46C397080F}" name="Column8786"/>
    <tableColumn id="8806" xr3:uid="{88DA661E-8A41-4B66-A1C1-2749D89A4625}" name="Column8787"/>
    <tableColumn id="8807" xr3:uid="{EE06803E-774D-4F87-9C9A-668021743A98}" name="Column8788"/>
    <tableColumn id="8808" xr3:uid="{887A6614-300F-44DC-B6EA-A540887A8230}" name="Column8789"/>
    <tableColumn id="8809" xr3:uid="{6FA7F26A-FB09-46C7-B3C4-003825586F81}" name="Column8790"/>
    <tableColumn id="8810" xr3:uid="{29E039D9-86B8-4B5C-AAAC-42B415D91581}" name="Column8791"/>
    <tableColumn id="8811" xr3:uid="{B1B1DEAD-C208-4802-8718-76D79E8F9A8F}" name="Column8792"/>
    <tableColumn id="8812" xr3:uid="{63C2DB61-B3FC-413C-8DBA-77596EC44594}" name="Column8793"/>
    <tableColumn id="8813" xr3:uid="{18165428-A386-4AD9-8ED7-EB32F8D2B2E4}" name="Column8794"/>
    <tableColumn id="8814" xr3:uid="{FBB0B1B3-76A1-400C-9897-25CD13A1AB55}" name="Column8795"/>
    <tableColumn id="8815" xr3:uid="{622F378F-F7A0-4611-B9A6-7C4E67EC10C9}" name="Column8796"/>
    <tableColumn id="8816" xr3:uid="{89B67AB9-7A81-49DE-B938-4C021D6DC2D2}" name="Column8797"/>
    <tableColumn id="8817" xr3:uid="{2A560DD9-4823-4652-B60C-15CF20229DCD}" name="Column8798"/>
    <tableColumn id="8818" xr3:uid="{659FA4C5-D806-4C41-A3FE-FED40E97EB0B}" name="Column8799"/>
    <tableColumn id="8819" xr3:uid="{E8AA9118-9889-495D-ADD2-0323A6CC64C9}" name="Column8800"/>
    <tableColumn id="8820" xr3:uid="{604007F2-C896-4226-A98F-661F3711F497}" name="Column8801"/>
    <tableColumn id="8821" xr3:uid="{4723816D-53DB-4F41-B058-88AB2B3DA5F2}" name="Column8802"/>
    <tableColumn id="8822" xr3:uid="{99C86E4E-9BF7-46AD-B854-9E7E3C76CAF8}" name="Column8803"/>
    <tableColumn id="8823" xr3:uid="{01370EA2-8EFB-4391-9414-DA61C6D82B94}" name="Column8804"/>
    <tableColumn id="8824" xr3:uid="{7D43B8E6-6409-4CFF-B0C3-E289782C6C02}" name="Column8805"/>
    <tableColumn id="8825" xr3:uid="{0D13122D-3D9C-4691-A862-7256C7FEDAE9}" name="Column8806"/>
    <tableColumn id="8826" xr3:uid="{02B39EA6-DBF4-4D8E-8598-8F511DEF7F95}" name="Column8807"/>
    <tableColumn id="8827" xr3:uid="{18895F6C-1B3F-4E55-B401-5A515FFBF65C}" name="Column8808"/>
    <tableColumn id="8828" xr3:uid="{EFB32873-BD43-416F-990A-408654018EEB}" name="Column8809"/>
    <tableColumn id="8829" xr3:uid="{DE31D433-0718-4F2F-B540-2732DF9AB24A}" name="Column8810"/>
    <tableColumn id="8830" xr3:uid="{2D721A8A-D986-4E4F-910B-47A16F67CE3A}" name="Column8811"/>
    <tableColumn id="8831" xr3:uid="{9E1A4BD2-68FA-48C3-9DA6-CE50468E6B0A}" name="Column8812"/>
    <tableColumn id="8832" xr3:uid="{1B440EB9-5801-456E-8468-7B01BE136EAD}" name="Column8813"/>
    <tableColumn id="8833" xr3:uid="{C4BBCAB7-A98C-4CC3-9510-A6EE94E195C0}" name="Column8814"/>
    <tableColumn id="8834" xr3:uid="{FC68AD36-B1B4-490C-97C9-2A6435A26011}" name="Column8815"/>
    <tableColumn id="8835" xr3:uid="{05802278-5163-41EE-8FC8-E25A37F93F9D}" name="Column8816"/>
    <tableColumn id="8836" xr3:uid="{5740B4B1-75E8-4A74-8466-45584F4B125C}" name="Column8817"/>
    <tableColumn id="8837" xr3:uid="{904D8E73-7931-49F2-8CAF-B6AADCDE7018}" name="Column8818"/>
    <tableColumn id="8838" xr3:uid="{D95F987A-F033-4270-853D-F745D11456BF}" name="Column8819"/>
    <tableColumn id="8839" xr3:uid="{C2D68A87-58EA-42BA-B679-1A775A36AEAE}" name="Column8820"/>
    <tableColumn id="8840" xr3:uid="{5C0F9BAD-C688-4379-B9A2-A64317B61723}" name="Column8821"/>
    <tableColumn id="8841" xr3:uid="{253F2A8F-9457-47B9-902B-34AD5F21ABD4}" name="Column8822"/>
    <tableColumn id="8842" xr3:uid="{BD5369CE-4BF7-4EBD-A149-17ECF3F9E649}" name="Column8823"/>
    <tableColumn id="8843" xr3:uid="{F77ED791-2A28-4C96-87C0-C751E9AA0BB4}" name="Column8824"/>
    <tableColumn id="8844" xr3:uid="{D8A924A6-C9AA-48A9-991A-7986FDE61EEF}" name="Column8825"/>
    <tableColumn id="8845" xr3:uid="{6E68E4AB-8B5C-4B3A-A5D5-7C773785454E}" name="Column8826"/>
    <tableColumn id="8846" xr3:uid="{D6AABBED-D83A-4033-B315-51212CF50E27}" name="Column8827"/>
    <tableColumn id="8847" xr3:uid="{41912B82-059C-480E-BCA9-2322781DD589}" name="Column8828"/>
    <tableColumn id="8848" xr3:uid="{3D2D3D0A-B80A-47DD-B315-1D621DD1795A}" name="Column8829"/>
    <tableColumn id="8849" xr3:uid="{30A0979F-C34F-4A75-A18C-88E17B44BCF1}" name="Column8830"/>
    <tableColumn id="8850" xr3:uid="{C4DE90BD-ED5D-4B51-84AA-407BB657F4D7}" name="Column8831"/>
    <tableColumn id="8851" xr3:uid="{D7002269-CD80-4F16-B907-154F6B4E71B7}" name="Column8832"/>
    <tableColumn id="8852" xr3:uid="{06957E6D-C4B5-41A9-BFF2-CD6ECFD6233B}" name="Column8833"/>
    <tableColumn id="8853" xr3:uid="{B6B0A67B-A467-4446-A1F8-0D608359E0B1}" name="Column8834"/>
    <tableColumn id="8854" xr3:uid="{55097C44-1E2B-4F11-BE00-50026A05E9AE}" name="Column8835"/>
    <tableColumn id="8855" xr3:uid="{E5AE6C13-49DD-4ABB-B494-AEE0C69E8297}" name="Column8836"/>
    <tableColumn id="8856" xr3:uid="{6EFFA768-F085-4A67-A9F2-7344B9AE50CB}" name="Column8837"/>
    <tableColumn id="8857" xr3:uid="{B7D16B68-A9AE-4AF0-88EE-34261DD40113}" name="Column8838"/>
    <tableColumn id="8858" xr3:uid="{9D149424-BB3D-4393-AC78-3860831471E6}" name="Column8839"/>
    <tableColumn id="8859" xr3:uid="{8154698B-70A4-456F-AE6C-8B019E2ED1A6}" name="Column8840"/>
    <tableColumn id="8860" xr3:uid="{6C54AD98-19D5-4AC2-A57C-91770FD16699}" name="Column8841"/>
    <tableColumn id="8861" xr3:uid="{F31E7047-69D3-4526-9487-B5535440D206}" name="Column8842"/>
    <tableColumn id="8862" xr3:uid="{C638FC56-796C-4F7A-9178-F68218E4763C}" name="Column8843"/>
    <tableColumn id="8863" xr3:uid="{7A1854B6-00A7-4A9B-9DD3-7B9505C4E5F5}" name="Column8844"/>
    <tableColumn id="8864" xr3:uid="{4334A3C1-FB06-4B5D-A258-D8B986CD438A}" name="Column8845"/>
    <tableColumn id="8865" xr3:uid="{979531C8-FFA5-422E-8744-364BE9D55152}" name="Column8846"/>
    <tableColumn id="8866" xr3:uid="{1DBAE41D-F30C-4E2C-A9A4-4B8B8D067AA8}" name="Column8847"/>
    <tableColumn id="8867" xr3:uid="{1A230F93-48DB-4C30-BC65-51E6AAB29144}" name="Column8848"/>
    <tableColumn id="8868" xr3:uid="{E6F10C67-31AF-4FCE-BF50-8FF042B5688F}" name="Column8849"/>
    <tableColumn id="8869" xr3:uid="{20121D3D-1F43-4853-AC19-0A343788BFE4}" name="Column8850"/>
    <tableColumn id="8870" xr3:uid="{FA29AC25-BC36-494E-BFB2-542B530F094B}" name="Column8851"/>
    <tableColumn id="8871" xr3:uid="{547B2924-77F2-4497-A1E9-6298AB0F59E1}" name="Column8852"/>
    <tableColumn id="8872" xr3:uid="{3B79F888-719B-4E5D-9818-8CC0CBF03D1C}" name="Column8853"/>
    <tableColumn id="8873" xr3:uid="{11C77096-AFDF-423F-9DA4-0A26D3D393F3}" name="Column8854"/>
    <tableColumn id="8874" xr3:uid="{C837F304-1D4E-4BF6-91A8-57D2DF3CAE49}" name="Column8855"/>
    <tableColumn id="8875" xr3:uid="{E6E3F5D8-6871-4040-8839-8A2E57181C88}" name="Column8856"/>
    <tableColumn id="8876" xr3:uid="{0868695A-8149-4D5E-8D7E-B0CA29B1504D}" name="Column8857"/>
    <tableColumn id="8877" xr3:uid="{A462DA71-210F-49B6-B106-58E650C6B4CD}" name="Column8858"/>
    <tableColumn id="8878" xr3:uid="{9B3CAAD0-4810-4157-BBF6-19D2FBA51A14}" name="Column8859"/>
    <tableColumn id="8879" xr3:uid="{20B2598C-A43B-4324-AE15-8A633B07BD6D}" name="Column8860"/>
    <tableColumn id="8880" xr3:uid="{FEF7A2CA-8683-4D71-BD35-45DD42104059}" name="Column8861"/>
    <tableColumn id="8881" xr3:uid="{AF835E11-D3CF-4472-B4D1-54F3C0D802C2}" name="Column8862"/>
    <tableColumn id="8882" xr3:uid="{64E858DA-448F-4343-BA65-194AB5829337}" name="Column8863"/>
    <tableColumn id="8883" xr3:uid="{D4D9A550-1F68-42F9-BC30-25B19E77548A}" name="Column8864"/>
    <tableColumn id="8884" xr3:uid="{6B1B3DF8-FD2B-4774-B2C6-8DBA05D48F8B}" name="Column8865"/>
    <tableColumn id="8885" xr3:uid="{5F0D21D9-7063-4181-9D4C-B41F2D2AAC46}" name="Column8866"/>
    <tableColumn id="8886" xr3:uid="{377909FD-3055-477A-B8BC-61A9DD92478A}" name="Column8867"/>
    <tableColumn id="8887" xr3:uid="{F3AD629A-1B29-4306-9E2B-713B8EE5E420}" name="Column8868"/>
    <tableColumn id="8888" xr3:uid="{DE759EDA-EE4B-4828-97AD-F98192C88F1B}" name="Column8869"/>
    <tableColumn id="8889" xr3:uid="{1ED0D71E-297B-4A37-BD34-DD03619BF081}" name="Column8870"/>
    <tableColumn id="8890" xr3:uid="{B210EA79-1663-4141-BECA-99B64F80C41F}" name="Column8871"/>
    <tableColumn id="8891" xr3:uid="{E1950D1C-8448-4E2F-82BD-02A2A183E772}" name="Column8872"/>
    <tableColumn id="8892" xr3:uid="{CE44EC33-3656-4BB1-81EA-063B276F9B32}" name="Column8873"/>
    <tableColumn id="8893" xr3:uid="{C783156D-B165-44EC-91CD-1440C08316E9}" name="Column8874"/>
    <tableColumn id="8894" xr3:uid="{FDACC7F8-7FA0-41D0-B5D2-5A35E12D2A39}" name="Column8875"/>
    <tableColumn id="8895" xr3:uid="{224FD5FE-5B07-4D8D-9E6F-C23E0156BE56}" name="Column8876"/>
    <tableColumn id="8896" xr3:uid="{97AACF69-6857-4384-8F27-B733C7C23465}" name="Column8877"/>
    <tableColumn id="8897" xr3:uid="{F10969FD-F502-4671-943E-5A37923D123E}" name="Column8878"/>
    <tableColumn id="8898" xr3:uid="{449EF833-EECA-42A4-9374-B698B7D66EA5}" name="Column8879"/>
    <tableColumn id="8899" xr3:uid="{E7EC1CED-E58C-4701-9535-3097CF06D870}" name="Column8880"/>
    <tableColumn id="8900" xr3:uid="{AD255B84-F4A5-48A9-8700-19805C8CC2B2}" name="Column8881"/>
    <tableColumn id="8901" xr3:uid="{D8C88ADD-97A5-4895-AAA3-B544FD18F0C9}" name="Column8882"/>
    <tableColumn id="8902" xr3:uid="{BE68C388-4137-4FD2-8EBD-3B09A9058F3D}" name="Column8883"/>
    <tableColumn id="8903" xr3:uid="{48A1A4FF-858E-4D4C-B7AD-33754475165C}" name="Column8884"/>
    <tableColumn id="8904" xr3:uid="{EF212856-BAFD-42B2-B45C-CA1DFFBAB18C}" name="Column8885"/>
    <tableColumn id="8905" xr3:uid="{2BBC3E7B-360A-4726-A011-3E5A2EE1FAFF}" name="Column8886"/>
    <tableColumn id="8906" xr3:uid="{4A0DD6A8-808E-4887-BB16-B16C5046BDB6}" name="Column8887"/>
    <tableColumn id="8907" xr3:uid="{34FF879D-4980-4050-906A-FD73E27298A7}" name="Column8888"/>
    <tableColumn id="8908" xr3:uid="{2B45F9C2-B712-4780-A36D-F29ED617FEB3}" name="Column8889"/>
    <tableColumn id="8909" xr3:uid="{4D7DB082-B082-47C8-83A1-05DBA4920A69}" name="Column8890"/>
    <tableColumn id="8910" xr3:uid="{F162B6BD-61D4-45E5-98AD-BD3BA429F7B5}" name="Column8891"/>
    <tableColumn id="8911" xr3:uid="{0B4D00E3-BCBC-499F-A7BD-45251FCB25D3}" name="Column8892"/>
    <tableColumn id="8912" xr3:uid="{F923529D-04B0-403F-8570-CFDB582D5841}" name="Column8893"/>
    <tableColumn id="8913" xr3:uid="{F60A8BD6-E891-44F8-913C-64631E31E0E3}" name="Column8894"/>
    <tableColumn id="8914" xr3:uid="{CBF704E3-CB41-4D0D-B3AA-A7E58EABA31A}" name="Column8895"/>
    <tableColumn id="8915" xr3:uid="{8CD552AC-AA16-498F-9C6E-2C7D4CD766E3}" name="Column8896"/>
    <tableColumn id="8916" xr3:uid="{95E82F3C-845A-41B8-A18A-8A950CBDEBEC}" name="Column8897"/>
    <tableColumn id="8917" xr3:uid="{330D73ED-403B-4070-827E-28D5CC46B8D6}" name="Column8898"/>
    <tableColumn id="8918" xr3:uid="{029DF33C-2C1B-4446-946D-9CD09C71F32C}" name="Column8899"/>
    <tableColumn id="8919" xr3:uid="{11F9304A-C8D0-4677-81A2-4F833E640E36}" name="Column8900"/>
    <tableColumn id="8920" xr3:uid="{DFD45EA2-350C-45CB-A739-E521BE3641B6}" name="Column8901"/>
    <tableColumn id="8921" xr3:uid="{5C82D3A6-E167-4A73-83CA-688DE4B7AB8E}" name="Column8902"/>
    <tableColumn id="8922" xr3:uid="{7CB3A590-AC6F-45D2-87E1-D74A0CEDA6FF}" name="Column8903"/>
    <tableColumn id="8923" xr3:uid="{B808DC32-AC76-42D7-95B4-96A6A7065D70}" name="Column8904"/>
    <tableColumn id="8924" xr3:uid="{BD97703E-D092-4033-8B2B-7E441573EA02}" name="Column8905"/>
    <tableColumn id="8925" xr3:uid="{FD855C97-A722-40D3-B6C3-8647F48E5587}" name="Column8906"/>
    <tableColumn id="8926" xr3:uid="{005278B4-766F-4586-8477-2B9443AA5BAF}" name="Column8907"/>
    <tableColumn id="8927" xr3:uid="{C580FBCA-EA34-4378-BF45-43368AD8ADB1}" name="Column8908"/>
    <tableColumn id="8928" xr3:uid="{08513BD6-7B46-45AA-AB22-FA8538CB6D83}" name="Column8909"/>
    <tableColumn id="8929" xr3:uid="{3E9CE55B-6272-48B0-A82A-CA805F72C724}" name="Column8910"/>
    <tableColumn id="8930" xr3:uid="{C5642256-D781-427A-B08C-91ED954AC053}" name="Column8911"/>
    <tableColumn id="8931" xr3:uid="{46617B33-651A-46C6-BC3C-01F7D89396F2}" name="Column8912"/>
    <tableColumn id="8932" xr3:uid="{C5044924-A7E6-4293-9589-284CB955DCB2}" name="Column8913"/>
    <tableColumn id="8933" xr3:uid="{1B0AC978-FBBE-423D-86A8-18C7639FB708}" name="Column8914"/>
    <tableColumn id="8934" xr3:uid="{5BC2A848-107F-4271-898E-0F027AC9226A}" name="Column8915"/>
    <tableColumn id="8935" xr3:uid="{0F42AB98-70F8-4ABF-88C5-4AFBB36560B7}" name="Column8916"/>
    <tableColumn id="8936" xr3:uid="{3AD08582-03F0-4945-813E-D9BEBC7CBE8F}" name="Column8917"/>
    <tableColumn id="8937" xr3:uid="{38C061A7-328C-4A64-8462-23AE2764A447}" name="Column8918"/>
    <tableColumn id="8938" xr3:uid="{D42F55EB-9AD8-4D28-877A-89F0F8E9B8AA}" name="Column8919"/>
    <tableColumn id="8939" xr3:uid="{53EA40B1-A8EE-494D-A14B-3A54ED0A16AA}" name="Column8920"/>
    <tableColumn id="8940" xr3:uid="{4D1D3433-9618-4027-8705-75E213580CD3}" name="Column8921"/>
    <tableColumn id="8941" xr3:uid="{8DEF005E-07E7-4011-BBDF-1B6EC5E000E5}" name="Column8922"/>
    <tableColumn id="8942" xr3:uid="{FD1BC62C-DA56-4449-88E1-045D6927F44E}" name="Column8923"/>
    <tableColumn id="8943" xr3:uid="{AAD28187-267E-432F-B2F9-2EF95898436E}" name="Column8924"/>
    <tableColumn id="8944" xr3:uid="{694A88EB-5BA8-439C-ABC1-763E44A97A40}" name="Column8925"/>
    <tableColumn id="8945" xr3:uid="{8DC0D98C-0250-4966-9E3C-5F42A47A3C25}" name="Column8926"/>
    <tableColumn id="8946" xr3:uid="{A965743B-8990-40B7-9073-B566FC02D6CD}" name="Column8927"/>
    <tableColumn id="8947" xr3:uid="{5FC76B44-A223-4C1A-A336-E7801E532FD9}" name="Column8928"/>
    <tableColumn id="8948" xr3:uid="{6BB49618-FEF7-4E23-B1BD-06304507DDB1}" name="Column8929"/>
    <tableColumn id="8949" xr3:uid="{8754084A-F249-496F-A766-142B7E6A9CAF}" name="Column8930"/>
    <tableColumn id="8950" xr3:uid="{6941D4C0-48E8-4325-8A33-8417026645C7}" name="Column8931"/>
    <tableColumn id="8951" xr3:uid="{F9626E8F-ECEB-454A-B5B5-5D90E88C996B}" name="Column8932"/>
    <tableColumn id="8952" xr3:uid="{8E6177E8-C780-4BA7-9FB0-EAF9A5BEEC06}" name="Column8933"/>
    <tableColumn id="8953" xr3:uid="{29680BA2-6344-4CED-99BB-BA553F17DE68}" name="Column8934"/>
    <tableColumn id="8954" xr3:uid="{C47DEC5D-B307-451D-A655-BE3852C3809D}" name="Column8935"/>
    <tableColumn id="8955" xr3:uid="{F5A27113-EB21-48CF-8B0F-4D760449CBFD}" name="Column8936"/>
    <tableColumn id="8956" xr3:uid="{B818E09D-9895-4CA9-9FE4-E93FE044DFA7}" name="Column8937"/>
    <tableColumn id="8957" xr3:uid="{388D49DB-6897-4C2B-97A9-230DD0346F3A}" name="Column8938"/>
    <tableColumn id="8958" xr3:uid="{95D7A42D-E0D6-4401-9629-2DA83472BF44}" name="Column8939"/>
    <tableColumn id="8959" xr3:uid="{113142F5-3842-4FED-B260-DC88082DF596}" name="Column8940"/>
    <tableColumn id="8960" xr3:uid="{56027B40-0003-4CA5-9987-2FC86F6B4E46}" name="Column8941"/>
    <tableColumn id="8961" xr3:uid="{7D048E5B-F540-432E-8927-1C3E5689FE2A}" name="Column8942"/>
    <tableColumn id="8962" xr3:uid="{2B4D5BAF-1C5A-4251-A29A-7B6080F3C9DB}" name="Column8943"/>
    <tableColumn id="8963" xr3:uid="{2D35C98C-6638-428E-9C81-8771523441DA}" name="Column8944"/>
    <tableColumn id="8964" xr3:uid="{91B1AECE-6FF0-4735-A00E-D73E1E134D09}" name="Column8945"/>
    <tableColumn id="8965" xr3:uid="{A77CD72D-18EE-455E-B95D-790EF06DB74F}" name="Column8946"/>
    <tableColumn id="8966" xr3:uid="{CF865B9D-9C57-4412-9012-4D958E0F9E4E}" name="Column8947"/>
    <tableColumn id="8967" xr3:uid="{C7806BE0-0923-4030-AC5C-95D22E8F5D2B}" name="Column8948"/>
    <tableColumn id="8968" xr3:uid="{0B88AE9D-997A-4A12-AC7C-16999D4EF256}" name="Column8949"/>
    <tableColumn id="8969" xr3:uid="{F7493E71-AF64-47E4-B9F5-4E39234C62E7}" name="Column8950"/>
    <tableColumn id="8970" xr3:uid="{F80BEDC5-26AE-4F34-B3A1-BC215C038700}" name="Column8951"/>
    <tableColumn id="8971" xr3:uid="{A029A674-E38D-43A8-8AD3-7165CFE05766}" name="Column8952"/>
    <tableColumn id="8972" xr3:uid="{41A66E9A-06D6-4BA0-B6E3-7D8D96E79667}" name="Column8953"/>
    <tableColumn id="8973" xr3:uid="{80541F34-6CC5-41B0-908F-E588CC18D8BE}" name="Column8954"/>
    <tableColumn id="8974" xr3:uid="{5FF5A17A-590D-46F7-B3F9-5771DCD6A896}" name="Column8955"/>
    <tableColumn id="8975" xr3:uid="{82FB0264-4641-4A3B-80F9-2378193173DD}" name="Column8956"/>
    <tableColumn id="8976" xr3:uid="{FBB1C03E-CFC4-4F78-9AAD-6C00B2C5C38F}" name="Column8957"/>
    <tableColumn id="8977" xr3:uid="{400F69D8-E0BA-4D49-9397-BDC837C02385}" name="Column8958"/>
    <tableColumn id="8978" xr3:uid="{395AA8D6-EA76-4E9D-82D9-C52257ADD20F}" name="Column8959"/>
    <tableColumn id="8979" xr3:uid="{71075535-E86E-4413-B71D-DFA59469D6BC}" name="Column8960"/>
    <tableColumn id="8980" xr3:uid="{58F13D64-B32C-4750-B4F5-416FBE6EEAF4}" name="Column8961"/>
    <tableColumn id="8981" xr3:uid="{07B37BBF-BC9C-4B54-84EF-CF1719CC5802}" name="Column8962"/>
    <tableColumn id="8982" xr3:uid="{5B3FCF66-BBF7-4276-AA9C-29C210E26C3F}" name="Column8963"/>
    <tableColumn id="8983" xr3:uid="{74EF2BA4-64ED-4763-B869-91F3A2462198}" name="Column8964"/>
    <tableColumn id="8984" xr3:uid="{AF0FB9A1-0FD2-4524-8D73-1D53544E3B66}" name="Column8965"/>
    <tableColumn id="8985" xr3:uid="{D4C0EC35-B056-4B23-8A6B-0FD0B59A89AB}" name="Column8966"/>
    <tableColumn id="8986" xr3:uid="{7A9D828F-7E09-4FC8-8431-146462DE280F}" name="Column8967"/>
    <tableColumn id="8987" xr3:uid="{CA99F843-FD11-45BA-9F5E-10FC5E647EC4}" name="Column8968"/>
    <tableColumn id="8988" xr3:uid="{245B6684-966E-4EF0-8CC9-23912E9783D4}" name="Column8969"/>
    <tableColumn id="8989" xr3:uid="{43474171-C59A-4799-B68B-69DD3A58828D}" name="Column8970"/>
    <tableColumn id="8990" xr3:uid="{4B7E7E22-B0E5-4659-AC18-D2EE41F81456}" name="Column8971"/>
    <tableColumn id="8991" xr3:uid="{83A66E93-8B28-436D-9D91-6B289D6A0150}" name="Column8972"/>
    <tableColumn id="8992" xr3:uid="{AADD68C1-B440-4200-8B87-6C3B110ECC38}" name="Column8973"/>
    <tableColumn id="8993" xr3:uid="{C778CDA4-780F-46E9-8F88-64D468625764}" name="Column8974"/>
    <tableColumn id="8994" xr3:uid="{6B5D8DF1-C2AD-49D4-BF9D-EF646686EAAB}" name="Column8975"/>
    <tableColumn id="8995" xr3:uid="{79601CCE-ED32-4B0D-A6D5-443352D0C05E}" name="Column8976"/>
    <tableColumn id="8996" xr3:uid="{AD03B518-7464-43C0-961E-50D0AB625FFD}" name="Column8977"/>
    <tableColumn id="8997" xr3:uid="{C66CAB33-3231-4A92-83CD-BA462F24C47A}" name="Column8978"/>
    <tableColumn id="8998" xr3:uid="{E1F26E44-1C12-4C4B-8C97-9FF4D79357B2}" name="Column8979"/>
    <tableColumn id="8999" xr3:uid="{EBD8B96D-3DE9-4E13-A15B-2EAB90D15244}" name="Column8980"/>
    <tableColumn id="9000" xr3:uid="{E055CEFD-620E-46A0-B076-DC2E32E1F3C6}" name="Column8981"/>
    <tableColumn id="9001" xr3:uid="{0392827C-0AF3-44E7-B0F8-EA397892A077}" name="Column8982"/>
    <tableColumn id="9002" xr3:uid="{7F175CF4-6EF1-472C-B1A2-B58B6BE94A40}" name="Column8983"/>
    <tableColumn id="9003" xr3:uid="{CC429099-D5D9-42DE-B885-CAEF4E68EAC2}" name="Column8984"/>
    <tableColumn id="9004" xr3:uid="{C6219585-D634-4790-BE73-45BDC8199E17}" name="Column8985"/>
    <tableColumn id="9005" xr3:uid="{B9A1A9E5-83F7-4773-B53C-142CA606F872}" name="Column8986"/>
    <tableColumn id="9006" xr3:uid="{4049AE14-937E-46EF-84C8-C05D8C13BA54}" name="Column8987"/>
    <tableColumn id="9007" xr3:uid="{6D6259E3-7945-4711-B4AF-9A6BCC8B2F55}" name="Column8988"/>
    <tableColumn id="9008" xr3:uid="{F529C6E7-E071-4957-8562-F512CBDD9E59}" name="Column8989"/>
    <tableColumn id="9009" xr3:uid="{B459C067-8AD4-4C3B-8EB8-9F033FCBEBA5}" name="Column8990"/>
    <tableColumn id="9010" xr3:uid="{7EAF65F6-F8CA-48F5-85F3-A046897012BB}" name="Column8991"/>
    <tableColumn id="9011" xr3:uid="{3155BE25-95E6-408F-B709-3782ABF70556}" name="Column8992"/>
    <tableColumn id="9012" xr3:uid="{48E16D25-9AB4-4C51-B00E-0F7E76CB44E6}" name="Column8993"/>
    <tableColumn id="9013" xr3:uid="{B036553C-C10B-42C7-8982-7B55DADC8A0B}" name="Column8994"/>
    <tableColumn id="9014" xr3:uid="{6F619DA8-1CC9-4EEB-9ABD-19EE3098A7CC}" name="Column8995"/>
    <tableColumn id="9015" xr3:uid="{449056A0-1DB7-41A2-BB55-50C5D524E12A}" name="Column8996"/>
    <tableColumn id="9016" xr3:uid="{1D32F5B6-04C6-45D9-BAFB-C9F72093811B}" name="Column8997"/>
    <tableColumn id="9017" xr3:uid="{457396FA-4F3D-41BD-BF33-FEA63D99F543}" name="Column8998"/>
    <tableColumn id="9018" xr3:uid="{7EDA5301-5CE7-46C4-A393-81B075D72AF1}" name="Column8999"/>
    <tableColumn id="9019" xr3:uid="{2E9F20B8-AFD6-4A86-B8E7-D7A4D2C778C1}" name="Column9000"/>
    <tableColumn id="9020" xr3:uid="{E4EBB4EC-50B0-4296-9C89-CEE9029A662B}" name="Column9001"/>
    <tableColumn id="9021" xr3:uid="{3D7434AD-CFE1-41ED-B047-D0323EF01308}" name="Column9002"/>
    <tableColumn id="9022" xr3:uid="{0ECEE92F-1253-4910-982F-4400728ADADA}" name="Column9003"/>
    <tableColumn id="9023" xr3:uid="{097CFE49-0BF1-4DCA-810D-00505A1C12AD}" name="Column9004"/>
    <tableColumn id="9024" xr3:uid="{79C1F718-40E3-43C2-A663-8908DC20BA4C}" name="Column9005"/>
    <tableColumn id="9025" xr3:uid="{99C5F5CB-C492-41BA-8CB8-77BF6F7FF1F4}" name="Column9006"/>
    <tableColumn id="9026" xr3:uid="{174CB8B1-984E-4706-BE94-FC44D6A4C80A}" name="Column9007"/>
    <tableColumn id="9027" xr3:uid="{A8EB3C29-21AE-4FD8-95BC-81E9E520E50F}" name="Column9008"/>
    <tableColumn id="9028" xr3:uid="{7BCDDADB-579C-4B0D-971B-D6227BA35620}" name="Column9009"/>
    <tableColumn id="9029" xr3:uid="{9BDDDAF5-CBC8-45E2-9468-D3FC48CA74FE}" name="Column9010"/>
    <tableColumn id="9030" xr3:uid="{535B3E27-731F-41BA-86AB-CB8319C37D25}" name="Column9011"/>
    <tableColumn id="9031" xr3:uid="{29A6ACA6-C9A7-4C68-A13F-0DF3D7A16F84}" name="Column9012"/>
    <tableColumn id="9032" xr3:uid="{53184186-5F88-4C57-8939-B0285DA1C037}" name="Column9013"/>
    <tableColumn id="9033" xr3:uid="{63D16637-D2CC-48BE-932A-A58760E60E44}" name="Column9014"/>
    <tableColumn id="9034" xr3:uid="{F2994EDF-7038-45AA-BA0C-B1D4BEBA6975}" name="Column9015"/>
    <tableColumn id="9035" xr3:uid="{382F1B84-29F5-451D-82D5-C088EE1CF60F}" name="Column9016"/>
    <tableColumn id="9036" xr3:uid="{15109090-0836-4325-85CC-A6A75DEE8E27}" name="Column9017"/>
    <tableColumn id="9037" xr3:uid="{0E5749A4-8B31-438E-A794-BEE4CC9B8A66}" name="Column9018"/>
    <tableColumn id="9038" xr3:uid="{87959328-C126-4E05-90D9-711C74C721A7}" name="Column9019"/>
    <tableColumn id="9039" xr3:uid="{BDF6F3A0-51E8-49BF-BEC0-EA5FAF6D4844}" name="Column9020"/>
    <tableColumn id="9040" xr3:uid="{4B8F79B1-FA48-4A27-B506-87F6B6C3F7F8}" name="Column9021"/>
    <tableColumn id="9041" xr3:uid="{148053D6-75C6-4ADB-9CC3-9831D7547FBF}" name="Column9022"/>
    <tableColumn id="9042" xr3:uid="{7934B577-843A-469C-8AF8-A0B3DB742D54}" name="Column9023"/>
    <tableColumn id="9043" xr3:uid="{316993D8-972A-4DB2-A777-4594B38B8A48}" name="Column9024"/>
    <tableColumn id="9044" xr3:uid="{F198CB61-354C-4304-97DC-C48FAED61B14}" name="Column9025"/>
    <tableColumn id="9045" xr3:uid="{7B1FF949-D94A-4A03-B097-0507E1FBE354}" name="Column9026"/>
    <tableColumn id="9046" xr3:uid="{0100C47E-A90C-4824-A9A6-D1497136698F}" name="Column9027"/>
    <tableColumn id="9047" xr3:uid="{566DF2FA-C71B-4EBA-8367-E014CAA97081}" name="Column9028"/>
    <tableColumn id="9048" xr3:uid="{F6778DAD-366B-4520-B69E-DB63C3A80BF7}" name="Column9029"/>
    <tableColumn id="9049" xr3:uid="{92514AEC-717A-45FF-932B-32E2263579A3}" name="Column9030"/>
    <tableColumn id="9050" xr3:uid="{2B0C6F97-135D-490A-93B1-CD9DF2F27E87}" name="Column9031"/>
    <tableColumn id="9051" xr3:uid="{FF0BC5AC-D3EC-4E34-A829-19942CD1C0CD}" name="Column9032"/>
    <tableColumn id="9052" xr3:uid="{C85CE46A-1AEF-4B11-92D0-9EA630059EB2}" name="Column9033"/>
    <tableColumn id="9053" xr3:uid="{4B4BC85E-34B1-41A4-BB51-58918F8942EC}" name="Column9034"/>
    <tableColumn id="9054" xr3:uid="{463DC22F-1546-4AB9-8391-186AB52B8586}" name="Column9035"/>
    <tableColumn id="9055" xr3:uid="{10B816C4-95C5-4B0B-A173-AEA4AE90561E}" name="Column9036"/>
    <tableColumn id="9056" xr3:uid="{2D37ED19-760E-4B56-8732-5D046E54A96F}" name="Column9037"/>
    <tableColumn id="9057" xr3:uid="{27BED839-FDE3-4651-A2B2-390B29D9BBC5}" name="Column9038"/>
    <tableColumn id="9058" xr3:uid="{0875C4C4-3B23-4CB7-BCB9-315E823BF18C}" name="Column9039"/>
    <tableColumn id="9059" xr3:uid="{11F5E52A-78FF-45C0-8974-46CC2B425074}" name="Column9040"/>
    <tableColumn id="9060" xr3:uid="{9F5D6AC6-1FD8-4334-AA6E-9CF28A8C6FDE}" name="Column9041"/>
    <tableColumn id="9061" xr3:uid="{67D5D724-C016-47A3-9243-02ADF9CCE304}" name="Column9042"/>
    <tableColumn id="9062" xr3:uid="{B89963DF-D46D-4FE5-B273-4AD295D4C148}" name="Column9043"/>
    <tableColumn id="9063" xr3:uid="{307B312C-0C7C-489E-B9F1-BB2F7D557ABC}" name="Column9044"/>
    <tableColumn id="9064" xr3:uid="{89CFA2A0-1DCC-4134-8B4C-7E00F2A721BB}" name="Column9045"/>
    <tableColumn id="9065" xr3:uid="{8B558A32-8B4D-43E3-9902-DB0345053AD6}" name="Column9046"/>
    <tableColumn id="9066" xr3:uid="{78C040EF-2FFF-482B-8BAA-03D0721E3682}" name="Column9047"/>
    <tableColumn id="9067" xr3:uid="{1B0C4CEE-3224-4009-B7D3-8071672A3119}" name="Column9048"/>
    <tableColumn id="9068" xr3:uid="{88986953-B07B-4669-850B-3030ABAEC85B}" name="Column9049"/>
    <tableColumn id="9069" xr3:uid="{9B532B0C-283D-45BA-B1C3-D57FC475EB96}" name="Column9050"/>
    <tableColumn id="9070" xr3:uid="{F8D6BCB0-3AEE-4AE6-9A72-B632B9868D8E}" name="Column9051"/>
    <tableColumn id="9071" xr3:uid="{5CC967E1-1D4D-459F-A050-A1DFDF9A3790}" name="Column9052"/>
    <tableColumn id="9072" xr3:uid="{B812BA03-2E4F-4C26-BF29-4EFEEB4E49BE}" name="Column9053"/>
    <tableColumn id="9073" xr3:uid="{C06F323D-6139-4156-AE58-1FA71D3CD5DB}" name="Column9054"/>
    <tableColumn id="9074" xr3:uid="{C8FB57AC-55FF-4FAF-A54B-971E6C875D4D}" name="Column9055"/>
    <tableColumn id="9075" xr3:uid="{9804A0F8-116C-4129-B8D8-808DF497EF3E}" name="Column9056"/>
    <tableColumn id="9076" xr3:uid="{392F8056-96CC-4A8A-936D-698210FF8CD2}" name="Column9057"/>
    <tableColumn id="9077" xr3:uid="{33965418-9808-4339-A72D-DFA9EB4F2953}" name="Column9058"/>
    <tableColumn id="9078" xr3:uid="{0C77B61C-175D-456B-BE67-B8C9B026A94C}" name="Column9059"/>
    <tableColumn id="9079" xr3:uid="{AC6494E4-7A1D-41C7-BE9A-5049D11A0627}" name="Column9060"/>
    <tableColumn id="9080" xr3:uid="{3F1D1D41-6BD9-4416-84EF-1046A297824E}" name="Column9061"/>
    <tableColumn id="9081" xr3:uid="{A209AEC5-7D0B-4EBD-AB47-11B2B4C14FAB}" name="Column9062"/>
    <tableColumn id="9082" xr3:uid="{3474F1F5-C53F-4F81-ABB8-7373378CD688}" name="Column9063"/>
    <tableColumn id="9083" xr3:uid="{15FB5798-D446-47DC-BC4F-17C127916DC9}" name="Column9064"/>
    <tableColumn id="9084" xr3:uid="{07ED8579-063E-43ED-BA5F-019AFC761792}" name="Column9065"/>
    <tableColumn id="9085" xr3:uid="{0B6714F0-EF5F-48DF-9579-F226C43778B5}" name="Column9066"/>
    <tableColumn id="9086" xr3:uid="{172C8F58-4E83-4020-BAE1-54C1BFDF8BEF}" name="Column9067"/>
    <tableColumn id="9087" xr3:uid="{E3AFB610-5918-4EA7-839C-9CECB682166F}" name="Column9068"/>
    <tableColumn id="9088" xr3:uid="{241D9879-6B66-40AC-9B43-D452F4E26833}" name="Column9069"/>
    <tableColumn id="9089" xr3:uid="{126717A8-4092-48A5-9BC7-A0A042FBB393}" name="Column9070"/>
    <tableColumn id="9090" xr3:uid="{F946556C-6DC9-4532-B5A2-65408E30BAE5}" name="Column9071"/>
    <tableColumn id="9091" xr3:uid="{AAAF7757-6286-4CF2-A16E-79AA99062022}" name="Column9072"/>
    <tableColumn id="9092" xr3:uid="{16D8A149-39B8-42EB-A028-D1FF69A1CD1B}" name="Column9073"/>
    <tableColumn id="9093" xr3:uid="{D14E41EC-3C1C-4078-AF82-080C5E316C87}" name="Column9074"/>
    <tableColumn id="9094" xr3:uid="{0029427C-0E49-41E6-A8F3-78C704052F76}" name="Column9075"/>
    <tableColumn id="9095" xr3:uid="{36CF3830-7028-4B94-A8E8-1679E25725AC}" name="Column9076"/>
    <tableColumn id="9096" xr3:uid="{51A4C362-6D74-4297-B0BF-CF3F89721875}" name="Column9077"/>
    <tableColumn id="9097" xr3:uid="{6A70F53D-7ADC-4F3F-BC2B-D3DF2FCED295}" name="Column9078"/>
    <tableColumn id="9098" xr3:uid="{EBA20475-50AF-4319-B97D-3D92CDBE4B82}" name="Column9079"/>
    <tableColumn id="9099" xr3:uid="{F1D67CE3-BC93-42DC-BB60-BC28B03F605C}" name="Column9080"/>
    <tableColumn id="9100" xr3:uid="{85820413-2929-4166-99D3-DB703CA9AB77}" name="Column9081"/>
    <tableColumn id="9101" xr3:uid="{96A072A9-C55B-4126-BBED-AC77ACD336FD}" name="Column9082"/>
    <tableColumn id="9102" xr3:uid="{E5A4C862-7886-4B59-8D31-BBEF21705EE9}" name="Column9083"/>
    <tableColumn id="9103" xr3:uid="{D6598DCC-A59E-4C22-8E45-3D8D675F8D9F}" name="Column9084"/>
    <tableColumn id="9104" xr3:uid="{204D63A5-4BDD-4921-8F3B-EAF0419E2F5E}" name="Column9085"/>
    <tableColumn id="9105" xr3:uid="{EAAB034E-5527-4E2F-86F9-A073EF7E37F1}" name="Column9086"/>
    <tableColumn id="9106" xr3:uid="{796E2556-C986-4B16-A98F-23426BB93663}" name="Column9087"/>
    <tableColumn id="9107" xr3:uid="{A63292E5-5EA4-43F1-847B-DF7DA74C6646}" name="Column9088"/>
    <tableColumn id="9108" xr3:uid="{64BD9B96-3BA8-471E-BEC8-FD72590D7881}" name="Column9089"/>
    <tableColumn id="9109" xr3:uid="{4CCD1209-EC31-4DFB-AE4D-616985304FE9}" name="Column9090"/>
    <tableColumn id="9110" xr3:uid="{9FD8D554-FCC4-4E36-BC5D-759310160EFA}" name="Column9091"/>
    <tableColumn id="9111" xr3:uid="{C91F11BD-4EC2-4415-B8F0-9273D3D1CAA8}" name="Column9092"/>
    <tableColumn id="9112" xr3:uid="{0758C531-5D01-457A-94EA-D9C6D633812C}" name="Column9093"/>
    <tableColumn id="9113" xr3:uid="{270938EE-15D3-4315-A1E0-768307DB8C76}" name="Column9094"/>
    <tableColumn id="9114" xr3:uid="{9CEDB2A5-544B-459A-90EF-1F248742FF78}" name="Column9095"/>
    <tableColumn id="9115" xr3:uid="{FA217201-AE58-442C-9FCF-18804C2055FC}" name="Column9096"/>
    <tableColumn id="9116" xr3:uid="{C8A4ADEA-7993-434C-8F37-D858738353CD}" name="Column9097"/>
    <tableColumn id="9117" xr3:uid="{6B22A221-28E3-4A07-AE24-C48AD9669D16}" name="Column9098"/>
    <tableColumn id="9118" xr3:uid="{C5BA6710-DA57-4EFC-BF7E-EF28D375F20D}" name="Column9099"/>
    <tableColumn id="9119" xr3:uid="{72FAB15D-7454-46D7-9935-10E217B67E60}" name="Column9100"/>
    <tableColumn id="9120" xr3:uid="{3DC43EF0-00D0-4F7B-9C04-150A6801B539}" name="Column9101"/>
    <tableColumn id="9121" xr3:uid="{0BE39960-3956-44C7-B1DF-6B98D45DBADA}" name="Column9102"/>
    <tableColumn id="9122" xr3:uid="{969AA714-F3B2-4C2E-930C-3120C6D23AFB}" name="Column9103"/>
    <tableColumn id="9123" xr3:uid="{6525F92B-6B4C-4A2B-821C-FF46733FC252}" name="Column9104"/>
    <tableColumn id="9124" xr3:uid="{7001E225-EE39-46CF-B1C0-45807DEC2DD5}" name="Column9105"/>
    <tableColumn id="9125" xr3:uid="{9906C869-0C06-4F5A-BE3E-C0B60D866798}" name="Column9106"/>
    <tableColumn id="9126" xr3:uid="{3493E661-FF34-42AE-881E-17471C9A428E}" name="Column9107"/>
    <tableColumn id="9127" xr3:uid="{3A5AEEEF-0041-4933-A80E-747146D81D89}" name="Column9108"/>
    <tableColumn id="9128" xr3:uid="{820B73B3-9717-4335-91CC-698F8B94B5D3}" name="Column9109"/>
    <tableColumn id="9129" xr3:uid="{C836FA5D-1FF2-45BB-9A3E-5AE3AF675FCD}" name="Column9110"/>
    <tableColumn id="9130" xr3:uid="{07271F71-5B80-4228-913F-4B4CC4EB299F}" name="Column9111"/>
    <tableColumn id="9131" xr3:uid="{25D9ABDD-8908-40D3-9703-D91306D361E8}" name="Column9112"/>
    <tableColumn id="9132" xr3:uid="{CBD022BC-1B3E-43F3-870D-D079740A0062}" name="Column9113"/>
    <tableColumn id="9133" xr3:uid="{7620A40E-1734-4722-9A2C-43CD95940D1B}" name="Column9114"/>
    <tableColumn id="9134" xr3:uid="{8E9C47C9-4EA0-4ECC-B72D-DB8A10422F2E}" name="Column9115"/>
    <tableColumn id="9135" xr3:uid="{93AEBF81-80CB-471E-8E3E-4EF7D8C592A5}" name="Column9116"/>
    <tableColumn id="9136" xr3:uid="{0E1B92A6-0CB9-4808-91A4-0CE1239AC847}" name="Column9117"/>
    <tableColumn id="9137" xr3:uid="{6C4C8E92-B8DB-4C05-A1A0-69912568CF8F}" name="Column9118"/>
    <tableColumn id="9138" xr3:uid="{1B8A3DE2-E6D5-4E1D-9D81-64C553E07859}" name="Column9119"/>
    <tableColumn id="9139" xr3:uid="{B7C4F39E-B355-45FF-9AEE-6B9B7244F023}" name="Column9120"/>
    <tableColumn id="9140" xr3:uid="{E91CD061-0E66-41C7-AA0A-158931BB5862}" name="Column9121"/>
    <tableColumn id="9141" xr3:uid="{DF92CB4B-5F65-4532-8CBE-DD73A843A018}" name="Column9122"/>
    <tableColumn id="9142" xr3:uid="{3C75DCBA-AC9D-4DFD-A7DC-D5AC400A5421}" name="Column9123"/>
    <tableColumn id="9143" xr3:uid="{A57498E7-7E81-4CF7-8D60-BF97A2597805}" name="Column9124"/>
    <tableColumn id="9144" xr3:uid="{F4E90DCB-AD44-4229-B91B-5235D00C0A9F}" name="Column9125"/>
    <tableColumn id="9145" xr3:uid="{67784191-A386-4F2C-A733-D153C57EA7FB}" name="Column9126"/>
    <tableColumn id="9146" xr3:uid="{154D640D-2D5C-4461-83F1-E67E01C59A12}" name="Column9127"/>
    <tableColumn id="9147" xr3:uid="{248039E5-2B49-43AD-9AEE-D7FCC9AB8421}" name="Column9128"/>
    <tableColumn id="9148" xr3:uid="{0DF1EFA6-DA45-4884-A8D9-E74E40416AF7}" name="Column9129"/>
    <tableColumn id="9149" xr3:uid="{C685E157-9F84-48AC-B96E-51B5F723F5E3}" name="Column9130"/>
    <tableColumn id="9150" xr3:uid="{87C82D42-7C3F-48F2-89D0-6CCADE0236BB}" name="Column9131"/>
    <tableColumn id="9151" xr3:uid="{7A206021-277E-4DB8-9BC0-D71B5EC6A9AC}" name="Column9132"/>
    <tableColumn id="9152" xr3:uid="{72A8885E-EE4B-4B79-98D7-AD2DE0CF25D5}" name="Column9133"/>
    <tableColumn id="9153" xr3:uid="{0B5975F8-A4BD-4A52-B23E-B1DE819FC6AA}" name="Column9134"/>
    <tableColumn id="9154" xr3:uid="{A637876A-4365-4445-98C2-971FCA6E33A2}" name="Column9135"/>
    <tableColumn id="9155" xr3:uid="{5254123E-F1DA-4D85-A2CE-9C997ADBB1A4}" name="Column9136"/>
    <tableColumn id="9156" xr3:uid="{F6CFF74B-B616-430B-AB20-7B5B640C9AE1}" name="Column9137"/>
    <tableColumn id="9157" xr3:uid="{57C2CF38-3C4D-4F05-BDEC-E8B60F63B6DB}" name="Column9138"/>
    <tableColumn id="9158" xr3:uid="{CFCA0F65-30B3-4812-8CDA-6944A9F5D786}" name="Column9139"/>
    <tableColumn id="9159" xr3:uid="{0E83FD39-85C9-49D2-AD8F-BD74C4798F3C}" name="Column9140"/>
    <tableColumn id="9160" xr3:uid="{4C925B1D-1D4E-46DD-97BF-C764E1943401}" name="Column9141"/>
    <tableColumn id="9161" xr3:uid="{3F3C2B9D-8499-40AE-9676-372D808E55F8}" name="Column9142"/>
    <tableColumn id="9162" xr3:uid="{EF6B7B62-B78B-4CC0-A28F-63D99C8FDDE2}" name="Column9143"/>
    <tableColumn id="9163" xr3:uid="{5032732A-13FB-4D23-AAE9-2B2A80A04E72}" name="Column9144"/>
    <tableColumn id="9164" xr3:uid="{852B3F68-B5EC-412F-9951-F7F3E6541F43}" name="Column9145"/>
    <tableColumn id="9165" xr3:uid="{D1CA6751-4536-4AA7-A7C2-30B1A024869D}" name="Column9146"/>
    <tableColumn id="9166" xr3:uid="{03615851-D772-4EA3-AC3D-58C66966CF3D}" name="Column9147"/>
    <tableColumn id="9167" xr3:uid="{46FC00FB-C5F1-4B1C-B66E-5027CA27F57C}" name="Column9148"/>
    <tableColumn id="9168" xr3:uid="{8D7A409D-0EE3-4F04-BBC8-FD7873D814F0}" name="Column9149"/>
    <tableColumn id="9169" xr3:uid="{F032F923-C58B-42D9-B5BE-2F7F1B30FDAA}" name="Column9150"/>
    <tableColumn id="9170" xr3:uid="{1B7443E9-BDFD-4FD4-9E99-E62887D2E7D8}" name="Column9151"/>
    <tableColumn id="9171" xr3:uid="{D0272A92-3C4E-43A7-BF8A-FFC2EFFBCF03}" name="Column9152"/>
    <tableColumn id="9172" xr3:uid="{DD503C69-8CE1-4BA1-BBB3-8A830F3798D5}" name="Column9153"/>
    <tableColumn id="9173" xr3:uid="{13B20D2B-CBC6-4961-A86C-6F1007C695EA}" name="Column9154"/>
    <tableColumn id="9174" xr3:uid="{81E47901-142F-4BAB-8C18-F8E6215056CF}" name="Column9155"/>
    <tableColumn id="9175" xr3:uid="{3C03B72E-D51A-48A0-93F1-35459E880518}" name="Column9156"/>
    <tableColumn id="9176" xr3:uid="{8EE970CF-CCAC-4FE2-8795-617FE32E5819}" name="Column9157"/>
    <tableColumn id="9177" xr3:uid="{110BCE6A-7345-41E0-90B0-C8F68C65309E}" name="Column9158"/>
    <tableColumn id="9178" xr3:uid="{96FE6353-DB8B-455E-BB61-9F187334F0AF}" name="Column9159"/>
    <tableColumn id="9179" xr3:uid="{83E6F6D6-95DD-46F6-87C1-5872E27F04EB}" name="Column9160"/>
    <tableColumn id="9180" xr3:uid="{9B7CDEFD-6632-419E-824A-0E71DBBAC71F}" name="Column9161"/>
    <tableColumn id="9181" xr3:uid="{293941A9-BA36-4BCF-A8BA-8F2DE42C0F8B}" name="Column9162"/>
    <tableColumn id="9182" xr3:uid="{D9647881-A2F1-40DA-A442-38529C4E4ACE}" name="Column9163"/>
    <tableColumn id="9183" xr3:uid="{717D67C3-42DF-49AE-AF54-EDA19853CBB2}" name="Column9164"/>
    <tableColumn id="9184" xr3:uid="{3A59AFBF-C448-4868-949F-5AE812785572}" name="Column9165"/>
    <tableColumn id="9185" xr3:uid="{7EDC1AC2-86A0-4BF8-AB7F-F70EC2C01F05}" name="Column9166"/>
    <tableColumn id="9186" xr3:uid="{4CE89032-B08C-42D6-A4E1-E776E98681BE}" name="Column9167"/>
    <tableColumn id="9187" xr3:uid="{07E057B1-D466-4C2E-A988-8D3E8A5184F8}" name="Column9168"/>
    <tableColumn id="9188" xr3:uid="{C1C0ECF5-EB16-4D1F-B5D7-059AACFBB5D6}" name="Column9169"/>
    <tableColumn id="9189" xr3:uid="{43797D0B-2E3E-4077-A5B3-D6C1E1F4AB13}" name="Column9170"/>
    <tableColumn id="9190" xr3:uid="{B2D3C852-BF67-454F-9760-F9BB12B244AB}" name="Column9171"/>
    <tableColumn id="9191" xr3:uid="{558550EE-46C9-472A-8C4E-83E43EA481E3}" name="Column9172"/>
    <tableColumn id="9192" xr3:uid="{8C84DB2C-136B-433C-8A27-36E56A1DA756}" name="Column9173"/>
    <tableColumn id="9193" xr3:uid="{EC55EBC6-C1A7-4229-9A37-4E57AB8C9116}" name="Column9174"/>
    <tableColumn id="9194" xr3:uid="{F39D8A2B-6239-44C4-850C-072F58EEE55E}" name="Column9175"/>
    <tableColumn id="9195" xr3:uid="{9779BD0E-15C7-406D-A12E-5BB35AECE848}" name="Column9176"/>
    <tableColumn id="9196" xr3:uid="{D4268B05-9657-4A5C-B4A9-82F1F272ED26}" name="Column9177"/>
    <tableColumn id="9197" xr3:uid="{804AF6DF-FCAC-4F3C-9147-FE97ACD1FAF0}" name="Column9178"/>
    <tableColumn id="9198" xr3:uid="{49B88D84-A2B4-4645-B7AE-0B0866A91A72}" name="Column9179"/>
    <tableColumn id="9199" xr3:uid="{AD576EA5-11DC-42AF-ACFE-261C83C1840A}" name="Column9180"/>
    <tableColumn id="9200" xr3:uid="{9A95BD3F-E2EB-49FB-B12B-9E1267FEB30B}" name="Column9181"/>
    <tableColumn id="9201" xr3:uid="{3C3C880F-5B15-4DBA-A1E1-0ED3E2CBEDF4}" name="Column9182"/>
    <tableColumn id="9202" xr3:uid="{8E0F86BF-F8CC-49F0-8FDC-477091C1C71B}" name="Column9183"/>
    <tableColumn id="9203" xr3:uid="{FF058DAE-8033-4AEF-A9C9-B8E0DDCDAA7F}" name="Column9184"/>
    <tableColumn id="9204" xr3:uid="{398E0A5A-6E7A-42EC-A73E-754094E82302}" name="Column9185"/>
    <tableColumn id="9205" xr3:uid="{A75F2E0B-F887-4898-86C9-711EA26D239D}" name="Column9186"/>
    <tableColumn id="9206" xr3:uid="{5742BE18-D9A4-44E3-8633-F7A84638485E}" name="Column9187"/>
    <tableColumn id="9207" xr3:uid="{5DEAA916-7FAE-4EAD-AD59-6AFDD637D0E5}" name="Column9188"/>
    <tableColumn id="9208" xr3:uid="{A68A8368-5FE4-47D2-A6DF-0456E93E4D3C}" name="Column9189"/>
    <tableColumn id="9209" xr3:uid="{38B93664-561A-455D-A9C7-F0311694CBB1}" name="Column9190"/>
    <tableColumn id="9210" xr3:uid="{9A1B6428-39CA-400F-ACD7-74756CE53681}" name="Column9191"/>
    <tableColumn id="9211" xr3:uid="{CC465BA4-0548-4BFA-BE19-412F3F6297FC}" name="Column9192"/>
    <tableColumn id="9212" xr3:uid="{4D24687F-216D-4AE8-B8B1-65550202BD36}" name="Column9193"/>
    <tableColumn id="9213" xr3:uid="{2347214F-45F7-4CDD-9EA3-B80EA48AB2F3}" name="Column9194"/>
    <tableColumn id="9214" xr3:uid="{4C16C508-548E-4D9C-880C-349ADFA4D515}" name="Column9195"/>
    <tableColumn id="9215" xr3:uid="{F1CE3666-F136-4998-862D-33A8BE757922}" name="Column9196"/>
    <tableColumn id="9216" xr3:uid="{F9BB907B-67E2-48DF-81FC-7DD33D62DAB7}" name="Column9197"/>
    <tableColumn id="9217" xr3:uid="{C54B1F36-94B3-439A-AC52-7FCE6E77FC90}" name="Column9198"/>
    <tableColumn id="9218" xr3:uid="{496F2464-CD85-422F-B5B2-E3D9BA38EA84}" name="Column9199"/>
    <tableColumn id="9219" xr3:uid="{1F1CB178-75C2-48F7-BD57-3845E0BEB046}" name="Column9200"/>
    <tableColumn id="9220" xr3:uid="{20BABADA-227E-4172-8C03-46CD56B388D8}" name="Column9201"/>
    <tableColumn id="9221" xr3:uid="{3E573047-5520-4D72-9B4D-0BDF29DAF4F6}" name="Column9202"/>
    <tableColumn id="9222" xr3:uid="{4D05A6BA-549E-4535-ADF9-4D30A62959F3}" name="Column9203"/>
    <tableColumn id="9223" xr3:uid="{28252260-9509-4899-8225-7185BD8762FF}" name="Column9204"/>
    <tableColumn id="9224" xr3:uid="{7F0ED5D8-DD99-4F90-9D59-74916A3F1E6E}" name="Column9205"/>
    <tableColumn id="9225" xr3:uid="{75EA0726-58DE-4BB0-AA77-E147FDB1127B}" name="Column9206"/>
    <tableColumn id="9226" xr3:uid="{C5E6FAD8-909B-4E20-B509-E6DB3F9B2022}" name="Column9207"/>
    <tableColumn id="9227" xr3:uid="{D10A7B04-B844-4528-809E-FE024AED02FB}" name="Column9208"/>
    <tableColumn id="9228" xr3:uid="{B13CA9F5-E0A6-4579-8561-B726FF3B3DDC}" name="Column9209"/>
    <tableColumn id="9229" xr3:uid="{F517C88B-41F7-401F-966D-EE5EEE6A11D5}" name="Column9210"/>
    <tableColumn id="9230" xr3:uid="{2890637A-FCBC-4C3C-AB9E-BE39F271EC16}" name="Column9211"/>
    <tableColumn id="9231" xr3:uid="{ECF7EB10-0B5B-4E43-B5DC-957660245D72}" name="Column9212"/>
    <tableColumn id="9232" xr3:uid="{C578A5F9-5757-4C07-B61F-86EA126C2A19}" name="Column9213"/>
    <tableColumn id="9233" xr3:uid="{9B6CEEA7-E746-4C98-8748-38274951800C}" name="Column9214"/>
    <tableColumn id="9234" xr3:uid="{84B9F297-EE4F-49EE-8B3D-1C8ED7F82D72}" name="Column9215"/>
    <tableColumn id="9235" xr3:uid="{886B7455-8940-4407-9B24-DECBE2F95301}" name="Column9216"/>
    <tableColumn id="9236" xr3:uid="{A6618D18-136F-454E-912B-151D76EA63FB}" name="Column9217"/>
    <tableColumn id="9237" xr3:uid="{821FA7C3-6C3E-451E-85EF-5FEC9AF55111}" name="Column9218"/>
    <tableColumn id="9238" xr3:uid="{A78FDD5F-F0DE-4BED-A8C9-F1005CB896B8}" name="Column9219"/>
    <tableColumn id="9239" xr3:uid="{78E3D7DB-0D28-4B48-B35B-BFDB2461AB8D}" name="Column9220"/>
    <tableColumn id="9240" xr3:uid="{407D1EDA-8657-428C-A110-EFEA5E2D278B}" name="Column9221"/>
    <tableColumn id="9241" xr3:uid="{6F6E725E-9C00-48FF-B0A0-48AF09126D2F}" name="Column9222"/>
    <tableColumn id="9242" xr3:uid="{46998CA0-5474-48D0-B059-544B877A27E6}" name="Column9223"/>
    <tableColumn id="9243" xr3:uid="{8F9C3632-8F39-49D2-9786-2574C1D19167}" name="Column9224"/>
    <tableColumn id="9244" xr3:uid="{CB21B0BB-3B78-44FE-9994-51447821369E}" name="Column9225"/>
    <tableColumn id="9245" xr3:uid="{0312D37B-97F5-45B1-BDAA-8E768686AFF5}" name="Column9226"/>
    <tableColumn id="9246" xr3:uid="{B4064EB6-BB34-4ECB-BAD6-8B0AC3396E99}" name="Column9227"/>
    <tableColumn id="9247" xr3:uid="{BE140F85-5EEC-48BF-A4A7-1F484CCD3617}" name="Column9228"/>
    <tableColumn id="9248" xr3:uid="{B5DB74BC-2A24-4281-A5B5-3AAC813EFBA7}" name="Column9229"/>
    <tableColumn id="9249" xr3:uid="{2562A219-85C4-4D97-B676-85B093997FE2}" name="Column9230"/>
    <tableColumn id="9250" xr3:uid="{0611AFB2-77C6-4E48-BB1E-993E74647598}" name="Column9231"/>
    <tableColumn id="9251" xr3:uid="{7058899E-399A-442E-996A-24E2EEC778D8}" name="Column9232"/>
    <tableColumn id="9252" xr3:uid="{A07EC214-722D-42C6-801E-B3EB3A4B5654}" name="Column9233"/>
    <tableColumn id="9253" xr3:uid="{9D10863F-6A33-4F8A-B468-88F6A48F6247}" name="Column9234"/>
    <tableColumn id="9254" xr3:uid="{D76CEC1F-25DC-4FF7-B78D-A47D5A3A1F67}" name="Column9235"/>
    <tableColumn id="9255" xr3:uid="{C6CD2AC5-169D-4605-800C-02C000CF82E5}" name="Column9236"/>
    <tableColumn id="9256" xr3:uid="{A7941793-299F-4BF3-AB13-D47AB11789F9}" name="Column9237"/>
    <tableColumn id="9257" xr3:uid="{DF6D2364-E3B4-42CB-B5CC-AA39AFABB8DF}" name="Column9238"/>
    <tableColumn id="9258" xr3:uid="{365C0DAE-6973-4AB1-A8A7-C7062C726902}" name="Column9239"/>
    <tableColumn id="9259" xr3:uid="{83B83C3C-6512-4FB6-9467-38FC4B327DD8}" name="Column9240"/>
    <tableColumn id="9260" xr3:uid="{5B60C2CC-690B-4DCD-AB58-510E4CD56E3B}" name="Column9241"/>
    <tableColumn id="9261" xr3:uid="{B2397D66-B5D3-440B-ABA7-6CE9275B1BC8}" name="Column9242"/>
    <tableColumn id="9262" xr3:uid="{AF75C4FC-0DAC-416E-9393-655343AAF429}" name="Column9243"/>
    <tableColumn id="9263" xr3:uid="{35E23203-E00C-4604-B2EA-0E373687D3FD}" name="Column9244"/>
    <tableColumn id="9264" xr3:uid="{83BBF07A-6374-4A54-84FE-9DD8F4462487}" name="Column9245"/>
    <tableColumn id="9265" xr3:uid="{35AACFBD-1E44-4FA8-9CA9-E32BDF3580E3}" name="Column9246"/>
    <tableColumn id="9266" xr3:uid="{B0794F4D-CEA6-43DD-A947-7AD79851142C}" name="Column9247"/>
    <tableColumn id="9267" xr3:uid="{09819F2A-6D56-46FA-8011-38EC49E6080A}" name="Column9248"/>
    <tableColumn id="9268" xr3:uid="{24632093-DA7E-475F-AAF2-E14137642446}" name="Column9249"/>
    <tableColumn id="9269" xr3:uid="{F4840365-02FE-4AB5-AB54-1712235E32D7}" name="Column9250"/>
    <tableColumn id="9270" xr3:uid="{88648EBF-F32B-4B8F-A52E-6858107E8E8F}" name="Column9251"/>
    <tableColumn id="9271" xr3:uid="{F8BBEAA7-5F9E-498E-B915-EAC98E7E0105}" name="Column9252"/>
    <tableColumn id="9272" xr3:uid="{6B5C814A-49E0-4081-B795-293EB3B010FE}" name="Column9253"/>
    <tableColumn id="9273" xr3:uid="{7C919552-D998-46E7-84CC-CE63E1A80482}" name="Column9254"/>
    <tableColumn id="9274" xr3:uid="{E1E0FA69-DFE7-4230-885D-80486E233C73}" name="Column9255"/>
    <tableColumn id="9275" xr3:uid="{12381A2F-0176-437E-949B-D4A9E4ED6ABA}" name="Column9256"/>
    <tableColumn id="9276" xr3:uid="{295C8AF6-EF9C-4601-AB47-BD8AB86F45F6}" name="Column9257"/>
    <tableColumn id="9277" xr3:uid="{80DDBAC5-B371-43B0-9ACC-BC11C5813E7D}" name="Column9258"/>
    <tableColumn id="9278" xr3:uid="{D0191B34-7F45-4C0E-9ADA-40CB54C02E47}" name="Column9259"/>
    <tableColumn id="9279" xr3:uid="{25F778BB-7628-415C-88A5-FD075C861DB5}" name="Column9260"/>
    <tableColumn id="9280" xr3:uid="{A8071E23-E453-42ED-BB8B-E847002E7B91}" name="Column9261"/>
    <tableColumn id="9281" xr3:uid="{D785C476-F74C-4C4E-A78B-ADF61C7B03B8}" name="Column9262"/>
    <tableColumn id="9282" xr3:uid="{F4987936-37D1-4F70-BF41-C0BAF2BDD862}" name="Column9263"/>
    <tableColumn id="9283" xr3:uid="{402FBA50-AFC3-40D7-9938-0BFB4512189A}" name="Column9264"/>
    <tableColumn id="9284" xr3:uid="{BC4A9A01-E5D4-4884-A6ED-593AB9C726C6}" name="Column9265"/>
    <tableColumn id="9285" xr3:uid="{BD090C6C-3D8C-4D6D-B4B8-737F8443B695}" name="Column9266"/>
    <tableColumn id="9286" xr3:uid="{C384FD9D-A1FE-4CA0-AAF6-B7CBB86F2572}" name="Column9267"/>
    <tableColumn id="9287" xr3:uid="{16CF9AF1-40A4-41A1-9D96-E2EFF6E92853}" name="Column9268"/>
    <tableColumn id="9288" xr3:uid="{C6C28334-4024-4B6C-88A7-B6870AB54A92}" name="Column9269"/>
    <tableColumn id="9289" xr3:uid="{33AEFE85-7AC3-438D-AFAC-2EB5669960F3}" name="Column9270"/>
    <tableColumn id="9290" xr3:uid="{5944FB36-432C-4296-9FCC-038A6FC7B11C}" name="Column9271"/>
    <tableColumn id="9291" xr3:uid="{46A2A3F7-3216-4C4C-A66F-D3B996364127}" name="Column9272"/>
    <tableColumn id="9292" xr3:uid="{ED3239D9-B43A-4EB3-A054-7057E1F344AB}" name="Column9273"/>
    <tableColumn id="9293" xr3:uid="{333DF409-360D-4CA4-AD0D-0AC5BE39304B}" name="Column9274"/>
    <tableColumn id="9294" xr3:uid="{0F70EF51-68CD-4A92-811C-6BF8B13CBD2F}" name="Column9275"/>
    <tableColumn id="9295" xr3:uid="{4103D7B9-F37A-473C-B52E-BB8F4B299566}" name="Column9276"/>
    <tableColumn id="9296" xr3:uid="{BF6CDCC8-1C27-4D0F-82CF-2543E89148AD}" name="Column9277"/>
    <tableColumn id="9297" xr3:uid="{EFE221A7-2447-48E7-A54F-0718F3BDDFED}" name="Column9278"/>
    <tableColumn id="9298" xr3:uid="{C09D9CC9-BE21-4AC6-9ED3-8E5DAAAF32B6}" name="Column9279"/>
    <tableColumn id="9299" xr3:uid="{3D25E6A3-AAD9-4945-A42E-F5F8C8152D0A}" name="Column9280"/>
    <tableColumn id="9300" xr3:uid="{4D2A99AF-1DB9-4EAC-8C87-9EF33BD384FD}" name="Column9281"/>
    <tableColumn id="9301" xr3:uid="{BA0100C6-28B0-4A60-8982-52648F57A911}" name="Column9282"/>
    <tableColumn id="9302" xr3:uid="{B547E538-7C60-40DA-A9D6-9F2B1D995E22}" name="Column9283"/>
    <tableColumn id="9303" xr3:uid="{7965F168-FEBB-4AD9-9627-B2B3CD422B36}" name="Column9284"/>
    <tableColumn id="9304" xr3:uid="{C53DF7D6-5FF6-4274-8035-634FE9373366}" name="Column9285"/>
    <tableColumn id="9305" xr3:uid="{61512724-D88C-4153-8106-42FA0CFBC6FC}" name="Column9286"/>
    <tableColumn id="9306" xr3:uid="{574F81D9-5DBB-475A-AF62-D52AEA9B6FF1}" name="Column9287"/>
    <tableColumn id="9307" xr3:uid="{31ED0B38-BF7B-40A7-A206-1490E2B954D2}" name="Column9288"/>
    <tableColumn id="9308" xr3:uid="{06208169-7F55-4A2D-86BC-796A0F968277}" name="Column9289"/>
    <tableColumn id="9309" xr3:uid="{6629BE44-F55D-4853-837D-B7744C9AB77D}" name="Column9290"/>
    <tableColumn id="9310" xr3:uid="{9C0B1F75-33E9-4E7C-883A-2BC456BCF2E8}" name="Column9291"/>
    <tableColumn id="9311" xr3:uid="{AF1D730A-2999-4E92-8C6C-9164E4E313D0}" name="Column9292"/>
    <tableColumn id="9312" xr3:uid="{58D35242-7E68-41B0-896A-F99818AD73BB}" name="Column9293"/>
    <tableColumn id="9313" xr3:uid="{F9BCFB69-89E3-424C-8532-6C0DFB0CE99B}" name="Column9294"/>
    <tableColumn id="9314" xr3:uid="{ECDAA6A6-691D-4154-8760-54E6170039F7}" name="Column9295"/>
    <tableColumn id="9315" xr3:uid="{F7C842DB-1F44-4A38-B0B2-0596841FD71D}" name="Column9296"/>
    <tableColumn id="9316" xr3:uid="{D8846262-0E2A-426A-810D-ECA0378CA1C1}" name="Column9297"/>
    <tableColumn id="9317" xr3:uid="{0A63EE7F-D81D-453E-AB9D-32DCDF8254B7}" name="Column9298"/>
    <tableColumn id="9318" xr3:uid="{50280AB1-C31C-46F4-BB04-3EB9C8CE54BB}" name="Column9299"/>
    <tableColumn id="9319" xr3:uid="{49D2FCA9-A8D5-445B-BFAA-CBDCD9332751}" name="Column9300"/>
    <tableColumn id="9320" xr3:uid="{BF97F424-3DB6-4FB0-8A02-055E9F38EE6F}" name="Column9301"/>
    <tableColumn id="9321" xr3:uid="{41251827-2213-4CBA-BD9F-1203341B0D8A}" name="Column9302"/>
    <tableColumn id="9322" xr3:uid="{7B7F44D4-5AB5-4EB9-9179-916A9EA3C63D}" name="Column9303"/>
    <tableColumn id="9323" xr3:uid="{E1278756-4BBC-4182-9321-F21A6F038BE1}" name="Column9304"/>
    <tableColumn id="9324" xr3:uid="{4E54B4B3-0572-4962-BF36-64D75882069D}" name="Column9305"/>
    <tableColumn id="9325" xr3:uid="{BD9D0EF1-07C6-4B67-855B-D3B91324485A}" name="Column9306"/>
    <tableColumn id="9326" xr3:uid="{A9831849-B997-4EAA-96C4-4EA0C15C699D}" name="Column9307"/>
    <tableColumn id="9327" xr3:uid="{D6A07352-8666-4945-B6DF-08AE5468C7F0}" name="Column9308"/>
    <tableColumn id="9328" xr3:uid="{57296218-1F35-4661-9DA0-A2F299756C9D}" name="Column9309"/>
    <tableColumn id="9329" xr3:uid="{F261FB09-43F4-47F3-9F43-DC7E7BF6982B}" name="Column9310"/>
    <tableColumn id="9330" xr3:uid="{06C31022-CFB0-4FFB-8719-C76001182AC4}" name="Column9311"/>
    <tableColumn id="9331" xr3:uid="{BB697588-D51F-4040-A0F9-5F22799D2203}" name="Column9312"/>
    <tableColumn id="9332" xr3:uid="{176C48E8-025A-4E26-B6ED-EEB0EC5DD1EB}" name="Column9313"/>
    <tableColumn id="9333" xr3:uid="{BD920B3D-D659-4B4F-99F3-8DD3A151F7FA}" name="Column9314"/>
    <tableColumn id="9334" xr3:uid="{D8DB95ED-CE79-410C-873D-1E7D4852466B}" name="Column9315"/>
    <tableColumn id="9335" xr3:uid="{14F596D0-5183-47D0-8A03-17D14A6CD026}" name="Column9316"/>
    <tableColumn id="9336" xr3:uid="{8C500FCF-247D-4E9E-A8C2-3EBD73A7EC2F}" name="Column9317"/>
    <tableColumn id="9337" xr3:uid="{5C5A81B8-95F2-4526-A02D-188B22379AC3}" name="Column9318"/>
    <tableColumn id="9338" xr3:uid="{DF893D69-EA85-4AA0-9ABB-235A1827CAE8}" name="Column9319"/>
    <tableColumn id="9339" xr3:uid="{4B039792-3A79-48AD-8AF9-B2DD32CBB859}" name="Column9320"/>
    <tableColumn id="9340" xr3:uid="{0B5D574C-D1D4-4471-A99D-251421175558}" name="Column9321"/>
    <tableColumn id="9341" xr3:uid="{F66AF89D-71C7-4C35-BD17-2E5AC19ECC8E}" name="Column9322"/>
    <tableColumn id="9342" xr3:uid="{DAC987B5-FE5A-4BB2-A9F6-2EB9C6CCDB48}" name="Column9323"/>
    <tableColumn id="9343" xr3:uid="{F75A7C37-11A2-43B3-A89A-836C7A764405}" name="Column9324"/>
    <tableColumn id="9344" xr3:uid="{74E0925C-5B2F-4DCB-8993-BD80F2A292FA}" name="Column9325"/>
    <tableColumn id="9345" xr3:uid="{ECE5FCEA-003B-46C0-A106-E14BBC140686}" name="Column9326"/>
    <tableColumn id="9346" xr3:uid="{1ECFFB9E-CF52-4E8E-87AB-4F820583AA3E}" name="Column9327"/>
    <tableColumn id="9347" xr3:uid="{BF020C80-3064-4B74-9CC6-AB98D286FA78}" name="Column9328"/>
    <tableColumn id="9348" xr3:uid="{BBCF10DC-92A7-478A-A72E-3FC5AE75F6E3}" name="Column9329"/>
    <tableColumn id="9349" xr3:uid="{33EDECF5-936F-4336-8B21-EDBEDD6DDE30}" name="Column9330"/>
    <tableColumn id="9350" xr3:uid="{5A71343F-F03E-4ADF-9D5A-6BFF3BC97CAE}" name="Column9331"/>
    <tableColumn id="9351" xr3:uid="{789B8745-A8C2-4724-82A4-78D4EB382E66}" name="Column9332"/>
    <tableColumn id="9352" xr3:uid="{E1101D54-0A50-43D5-8063-2A2A1F34287F}" name="Column9333"/>
    <tableColumn id="9353" xr3:uid="{F3F80225-9A5A-4B1D-AB4D-30FFFA169A6B}" name="Column9334"/>
    <tableColumn id="9354" xr3:uid="{985FD5FB-3902-4733-AEE1-2E1215FF142A}" name="Column9335"/>
    <tableColumn id="9355" xr3:uid="{03F28BAE-2705-4FDA-8D8F-78F1C4619D11}" name="Column9336"/>
    <tableColumn id="9356" xr3:uid="{6DCA6654-E77D-450F-B9B2-A82212DB719B}" name="Column9337"/>
    <tableColumn id="9357" xr3:uid="{7313CDB3-D728-46E3-A4C3-AAADEA4F69AC}" name="Column9338"/>
    <tableColumn id="9358" xr3:uid="{3C94C429-6997-457B-B16D-CDBE954A35F1}" name="Column9339"/>
    <tableColumn id="9359" xr3:uid="{91B96B60-46B4-46F1-941B-DDE8595D9FEF}" name="Column9340"/>
    <tableColumn id="9360" xr3:uid="{B800976B-00E0-41A5-B226-A59BDDDE0458}" name="Column9341"/>
    <tableColumn id="9361" xr3:uid="{DEBC37EE-7735-4E13-A8CA-05A9955E1EE9}" name="Column9342"/>
    <tableColumn id="9362" xr3:uid="{A9675884-2203-44BB-8B14-8D46A17BD2D0}" name="Column9343"/>
    <tableColumn id="9363" xr3:uid="{BC6AF296-EBF9-4327-AC82-9238D768D58C}" name="Column9344"/>
    <tableColumn id="9364" xr3:uid="{9A7E0C21-7684-47F8-97CB-BA149CD459C1}" name="Column9345"/>
    <tableColumn id="9365" xr3:uid="{DED761AB-32CE-4023-9371-8D71D101B827}" name="Column9346"/>
    <tableColumn id="9366" xr3:uid="{1178DE9E-2625-4C17-98ED-ABB1571B7489}" name="Column9347"/>
    <tableColumn id="9367" xr3:uid="{E21EFFB7-1864-4D1D-8EEF-6F991844E74C}" name="Column9348"/>
    <tableColumn id="9368" xr3:uid="{14C1342C-29FE-4234-A0DF-C150606A2422}" name="Column9349"/>
    <tableColumn id="9369" xr3:uid="{49123EA0-B3AF-46D5-BE88-EE047B4E1E81}" name="Column9350"/>
    <tableColumn id="9370" xr3:uid="{75A14B03-7A38-4D0C-884B-09088869BB32}" name="Column9351"/>
    <tableColumn id="9371" xr3:uid="{F4602B15-5AF7-4433-9B87-77D7E653EF09}" name="Column9352"/>
    <tableColumn id="9372" xr3:uid="{A3D035AD-240D-45FD-92CC-845BD841A009}" name="Column9353"/>
    <tableColumn id="9373" xr3:uid="{D94D9C78-6452-43B9-A02E-1881143689DB}" name="Column9354"/>
    <tableColumn id="9374" xr3:uid="{BAC73A0E-B45B-4BDF-BBF3-E6E705CE670A}" name="Column9355"/>
    <tableColumn id="9375" xr3:uid="{F9F7B5BB-DB5C-4677-8C63-DE4A848A65F3}" name="Column9356"/>
    <tableColumn id="9376" xr3:uid="{A9F33607-1644-4E5B-8586-9CCE92D8E9A2}" name="Column9357"/>
    <tableColumn id="9377" xr3:uid="{9138AD4D-7FEA-4F6D-8455-C56BBA258B9A}" name="Column9358"/>
    <tableColumn id="9378" xr3:uid="{70B532AF-62E3-4193-8652-897197DB32CA}" name="Column9359"/>
    <tableColumn id="9379" xr3:uid="{554B1AAE-1876-4D48-88FB-F32DAD89094E}" name="Column9360"/>
    <tableColumn id="9380" xr3:uid="{C5734B93-B023-4E99-A3EB-5F5F891FF731}" name="Column9361"/>
    <tableColumn id="9381" xr3:uid="{68C3B773-242B-4095-AB4B-EEFA2D4E0B41}" name="Column9362"/>
    <tableColumn id="9382" xr3:uid="{7D6D168F-3CE7-443F-A79B-8CA63B469F93}" name="Column9363"/>
    <tableColumn id="9383" xr3:uid="{962B875A-2F02-4442-B743-979DAFAD8DA3}" name="Column9364"/>
    <tableColumn id="9384" xr3:uid="{C07396EA-530E-4E1B-AC4F-2F2429644A40}" name="Column9365"/>
    <tableColumn id="9385" xr3:uid="{72DD5634-58FC-4C33-8E1D-169526A29D3E}" name="Column9366"/>
    <tableColumn id="9386" xr3:uid="{DD833062-5F54-482F-A07B-682E27ED682E}" name="Column9367"/>
    <tableColumn id="9387" xr3:uid="{1D4208C2-02F0-473F-8D91-13222B17E2AE}" name="Column9368"/>
    <tableColumn id="9388" xr3:uid="{C5EB0A1C-02D8-451F-BEB5-80FD1C354D3E}" name="Column9369"/>
    <tableColumn id="9389" xr3:uid="{3BC2D99E-8699-44A6-B019-FD153FAF89C8}" name="Column9370"/>
    <tableColumn id="9390" xr3:uid="{5914EA3B-3604-4335-B044-AD33C895E87B}" name="Column9371"/>
    <tableColumn id="9391" xr3:uid="{5F31FDE4-EA76-4E75-B164-177D815E6659}" name="Column9372"/>
    <tableColumn id="9392" xr3:uid="{36725FAC-257A-4AEF-A41F-ADD2CE6AEB5F}" name="Column9373"/>
    <tableColumn id="9393" xr3:uid="{55CEC0A8-3609-4473-BDFC-2595B96123FE}" name="Column9374"/>
    <tableColumn id="9394" xr3:uid="{4B8CD13F-72E4-475C-8E44-E2AB2F44BE9F}" name="Column9375"/>
    <tableColumn id="9395" xr3:uid="{650D6A71-C6E0-40AC-AD24-093C1D0DE136}" name="Column9376"/>
    <tableColumn id="9396" xr3:uid="{64311704-885B-4D7E-848F-F59C81CE0D23}" name="Column9377"/>
    <tableColumn id="9397" xr3:uid="{72BD8B70-EB36-40CF-9E07-A14B7021EA10}" name="Column9378"/>
    <tableColumn id="9398" xr3:uid="{20EEB3D5-8B2D-45F3-8EFC-E1DBC3859DD4}" name="Column9379"/>
    <tableColumn id="9399" xr3:uid="{7B0A7A97-F632-417C-BE83-1BE6B790E5A7}" name="Column9380"/>
    <tableColumn id="9400" xr3:uid="{B6DAE821-A580-4FE3-A74E-C0B64619041D}" name="Column9381"/>
    <tableColumn id="9401" xr3:uid="{46E5560B-CE54-44C2-9CAC-260CF029FDA1}" name="Column9382"/>
    <tableColumn id="9402" xr3:uid="{A05A4F4B-FA90-43B1-8D0F-C1F5A40F0608}" name="Column9383"/>
    <tableColumn id="9403" xr3:uid="{1B4C3309-A3E6-4ACA-976D-6F94F3327F7F}" name="Column9384"/>
    <tableColumn id="9404" xr3:uid="{D2F2A41F-030F-4DDE-B07D-E5556BAE1552}" name="Column9385"/>
    <tableColumn id="9405" xr3:uid="{FE3F12E5-498E-40C5-8D13-75565D294D87}" name="Column9386"/>
    <tableColumn id="9406" xr3:uid="{87292879-785C-48A7-BF03-400AFB558C22}" name="Column9387"/>
    <tableColumn id="9407" xr3:uid="{217CD2E5-DA8B-4408-9455-3DD5ECB24CB7}" name="Column9388"/>
    <tableColumn id="9408" xr3:uid="{F1F881FA-A9ED-4771-AB25-227D444C12C0}" name="Column9389"/>
    <tableColumn id="9409" xr3:uid="{6FB28474-7FEA-40B5-BA7B-599F46640B84}" name="Column9390"/>
    <tableColumn id="9410" xr3:uid="{37445D6E-CE02-46E5-9A44-1A853E2EF098}" name="Column9391"/>
    <tableColumn id="9411" xr3:uid="{8494D9F1-83EF-4549-9539-4DB0870E8CF4}" name="Column9392"/>
    <tableColumn id="9412" xr3:uid="{1ECE1F9D-65FD-431C-9A82-4630272901C0}" name="Column9393"/>
    <tableColumn id="9413" xr3:uid="{02C7174F-7A3D-40FB-AB34-99195909B0A2}" name="Column9394"/>
    <tableColumn id="9414" xr3:uid="{7AC15B7C-783E-4C58-88E8-2A16C0B0F118}" name="Column9395"/>
    <tableColumn id="9415" xr3:uid="{1E95D4E8-B512-42E1-87D1-552C45323621}" name="Column9396"/>
    <tableColumn id="9416" xr3:uid="{06892BCB-2AA6-4DE7-ACE8-BE541D21EA9B}" name="Column9397"/>
    <tableColumn id="9417" xr3:uid="{EB6EDD76-B7CD-40F4-A667-EFF5F7585061}" name="Column9398"/>
    <tableColumn id="9418" xr3:uid="{D8297D4F-9669-47EA-9C2C-AA4C3D58E626}" name="Column9399"/>
    <tableColumn id="9419" xr3:uid="{E01EF87D-49D1-44CD-827D-70CD69A0C1F6}" name="Column9400"/>
    <tableColumn id="9420" xr3:uid="{AB903B75-DAF1-4217-9C54-2590F874F978}" name="Column9401"/>
    <tableColumn id="9421" xr3:uid="{6EB86BA4-4377-498C-AC64-549133F43BD9}" name="Column9402"/>
    <tableColumn id="9422" xr3:uid="{00532D6D-C5A7-4507-BD1A-8D16719AFA00}" name="Column9403"/>
    <tableColumn id="9423" xr3:uid="{5A97CF6F-0CAA-4D46-8199-F02860F4C3B8}" name="Column9404"/>
    <tableColumn id="9424" xr3:uid="{405C8960-4145-454E-8601-FB72781EE5A9}" name="Column9405"/>
    <tableColumn id="9425" xr3:uid="{9BEF5C57-4E54-4E21-8616-8CF374020228}" name="Column9406"/>
    <tableColumn id="9426" xr3:uid="{856E4969-77AA-4656-B87B-0550C0EC42FF}" name="Column9407"/>
    <tableColumn id="9427" xr3:uid="{8BBEA0CB-464C-44DC-A90C-6877A1D4F66B}" name="Column9408"/>
    <tableColumn id="9428" xr3:uid="{C326FADA-3F89-4912-9526-A4445584348C}" name="Column9409"/>
    <tableColumn id="9429" xr3:uid="{086BB167-F36E-4726-B8AF-84CE9918525C}" name="Column9410"/>
    <tableColumn id="9430" xr3:uid="{FD8EF8A4-DD8B-49B8-8673-33FCE6E12C0E}" name="Column9411"/>
    <tableColumn id="9431" xr3:uid="{E1EB10DA-BE70-4DD2-89FD-3455424D0388}" name="Column9412"/>
    <tableColumn id="9432" xr3:uid="{ABE2B342-7BE0-44DF-ADB3-31DC0BF4C616}" name="Column9413"/>
    <tableColumn id="9433" xr3:uid="{F3ED9A66-8A41-4A2F-A262-9C57D138F9E0}" name="Column9414"/>
    <tableColumn id="9434" xr3:uid="{DF652099-98F9-483C-9823-54A4CB532913}" name="Column9415"/>
    <tableColumn id="9435" xr3:uid="{A7DCF285-BB51-47BA-982C-9946E0A300C2}" name="Column9416"/>
    <tableColumn id="9436" xr3:uid="{2718532D-5887-4B86-A428-C40267D720E9}" name="Column9417"/>
    <tableColumn id="9437" xr3:uid="{AC74D4D6-B7B0-444B-9004-DD4DDD401B90}" name="Column9418"/>
    <tableColumn id="9438" xr3:uid="{45BF22BC-A7C5-4381-B088-130B27751CDC}" name="Column9419"/>
    <tableColumn id="9439" xr3:uid="{A415DD5C-F206-407E-963C-B137981570D0}" name="Column9420"/>
    <tableColumn id="9440" xr3:uid="{D895AA28-0A5F-4D65-802C-0273B92D81AF}" name="Column9421"/>
    <tableColumn id="9441" xr3:uid="{D03C3F58-1993-4449-80CE-6240E2D48780}" name="Column9422"/>
    <tableColumn id="9442" xr3:uid="{11A8AD39-CC70-45A7-BE83-20D7F92CEC90}" name="Column9423"/>
    <tableColumn id="9443" xr3:uid="{044992C8-6909-4706-BAFB-CC7023FBDA2E}" name="Column9424"/>
    <tableColumn id="9444" xr3:uid="{8E681F73-02A7-45AF-A4FD-4B59B2267962}" name="Column9425"/>
    <tableColumn id="9445" xr3:uid="{E19C3CE3-DEE5-4688-A42E-17F109B2EC38}" name="Column9426"/>
    <tableColumn id="9446" xr3:uid="{F14DDCB6-E8E2-42B9-9E2C-4D1C7B46AEFA}" name="Column9427"/>
    <tableColumn id="9447" xr3:uid="{786A885E-2D06-4E61-B47F-74E2003566B7}" name="Column9428"/>
    <tableColumn id="9448" xr3:uid="{0FD78253-5843-4E13-9D5C-630D19BEDEB8}" name="Column9429"/>
    <tableColumn id="9449" xr3:uid="{44A97B68-CE60-4471-8489-FF412BDDCACC}" name="Column9430"/>
    <tableColumn id="9450" xr3:uid="{C72BE095-C39E-45DF-93A2-FD56FCA8FAEF}" name="Column9431"/>
    <tableColumn id="9451" xr3:uid="{654D87E8-7FAF-4E8D-9226-AF5C57B135FE}" name="Column9432"/>
    <tableColumn id="9452" xr3:uid="{98041B3B-CD2E-4C39-A143-84A4FFA3A905}" name="Column9433"/>
    <tableColumn id="9453" xr3:uid="{1E471D11-ADE3-4B5A-A809-4BE549CD1215}" name="Column9434"/>
    <tableColumn id="9454" xr3:uid="{C7604984-491E-4DEC-B2BC-94AFB2A743BE}" name="Column9435"/>
    <tableColumn id="9455" xr3:uid="{26EC4C2A-8A40-450B-98F8-D2818687BD45}" name="Column9436"/>
    <tableColumn id="9456" xr3:uid="{6D95BF7B-586C-425C-A911-18E0B60A79CD}" name="Column9437"/>
    <tableColumn id="9457" xr3:uid="{0ED93F44-2E43-4FDA-B85E-6D267E1C4EC4}" name="Column9438"/>
    <tableColumn id="9458" xr3:uid="{191CEF31-9462-4306-ADE8-C51B1CDE5084}" name="Column9439"/>
    <tableColumn id="9459" xr3:uid="{56293F9F-E623-4C0E-A97C-51F1028B649A}" name="Column9440"/>
    <tableColumn id="9460" xr3:uid="{D91FFA83-F1D6-48DA-A982-0FC574338920}" name="Column9441"/>
    <tableColumn id="9461" xr3:uid="{541107FB-B1DC-4C5D-BE23-CCB3525B4488}" name="Column9442"/>
    <tableColumn id="9462" xr3:uid="{CD9E4A41-5BB9-4337-947F-E8E341A13508}" name="Column9443"/>
    <tableColumn id="9463" xr3:uid="{B7B5D856-0EA9-48F8-AE37-BD017389C78B}" name="Column9444"/>
    <tableColumn id="9464" xr3:uid="{7931F0D7-0FEE-49BF-A26A-D5C9E6491082}" name="Column9445"/>
    <tableColumn id="9465" xr3:uid="{59D46F7F-2438-44B8-876B-BBB956DF87A4}" name="Column9446"/>
    <tableColumn id="9466" xr3:uid="{B432F3D6-2E40-4C11-BC31-AE4F07716150}" name="Column9447"/>
    <tableColumn id="9467" xr3:uid="{E879BCE6-DF76-42FB-9CDD-534D6E58C972}" name="Column9448"/>
    <tableColumn id="9468" xr3:uid="{78B283A7-5573-4862-A381-F98D96B767EF}" name="Column9449"/>
    <tableColumn id="9469" xr3:uid="{1809AA9D-DB5C-40FB-BFED-5062E97A7FC9}" name="Column9450"/>
    <tableColumn id="9470" xr3:uid="{2BA44C9A-E6BF-45AD-8215-A11D6E11AA4D}" name="Column9451"/>
    <tableColumn id="9471" xr3:uid="{B2D10087-7C08-4C3A-9C8F-2D275DAC0C8E}" name="Column9452"/>
    <tableColumn id="9472" xr3:uid="{7B72EE59-48B6-4DE9-9610-55FF8CB5767E}" name="Column9453"/>
    <tableColumn id="9473" xr3:uid="{D475EA76-276F-44C1-B898-F1B9526A5B7D}" name="Column9454"/>
    <tableColumn id="9474" xr3:uid="{2F0084C8-BD73-4440-980B-111C4591528B}" name="Column9455"/>
    <tableColumn id="9475" xr3:uid="{31ED9094-8A69-4085-B208-5C1A26B2A2AA}" name="Column9456"/>
    <tableColumn id="9476" xr3:uid="{47C1D795-973C-4843-A5FF-BF91F5B0C416}" name="Column9457"/>
    <tableColumn id="9477" xr3:uid="{DB6BFF87-3F5F-47EF-BDF0-1BC4A37BF660}" name="Column9458"/>
    <tableColumn id="9478" xr3:uid="{5739FB4A-A161-4B42-9E25-9B17B45CA462}" name="Column9459"/>
    <tableColumn id="9479" xr3:uid="{07E75E11-D75C-412C-9D33-5198F7A56A8E}" name="Column9460"/>
    <tableColumn id="9480" xr3:uid="{5454FE20-6502-4448-B373-3CE6A4704B61}" name="Column9461"/>
    <tableColumn id="9481" xr3:uid="{936FF184-7FC6-4CA4-B8BD-47799ABC3469}" name="Column9462"/>
    <tableColumn id="9482" xr3:uid="{9ED59A26-0A97-4C57-AF0A-949A3DF1E4D5}" name="Column9463"/>
    <tableColumn id="9483" xr3:uid="{41383D41-5651-4663-97E1-EFC6E4D67D4D}" name="Column9464"/>
    <tableColumn id="9484" xr3:uid="{2C98606C-E21B-4378-B87C-F94A31E7F492}" name="Column9465"/>
    <tableColumn id="9485" xr3:uid="{864789FF-5D07-4745-B0C9-2DC3971C7241}" name="Column9466"/>
    <tableColumn id="9486" xr3:uid="{3F4B373E-702B-4A67-BA2F-D1D4F2B01D8D}" name="Column9467"/>
    <tableColumn id="9487" xr3:uid="{6B600DCD-8318-44B8-9CE1-5D8B3D9E24D8}" name="Column9468"/>
    <tableColumn id="9488" xr3:uid="{EFB50CF0-98D0-4E17-AF75-302A6C7E9C0A}" name="Column9469"/>
    <tableColumn id="9489" xr3:uid="{C4425BE6-256A-435B-91ED-20F163C2BB7A}" name="Column9470"/>
    <tableColumn id="9490" xr3:uid="{0FE87353-81F6-4DE5-A988-A060B847EF66}" name="Column9471"/>
    <tableColumn id="9491" xr3:uid="{A66C2D1F-79DB-438D-824D-9DB12E13C6D4}" name="Column9472"/>
    <tableColumn id="9492" xr3:uid="{001B467F-828D-4C74-987A-746F3DDE64EC}" name="Column9473"/>
    <tableColumn id="9493" xr3:uid="{C28E7809-15CB-4772-A16C-8CE648EECBED}" name="Column9474"/>
    <tableColumn id="9494" xr3:uid="{93889641-7781-4E34-9CC3-0B7713BF7468}" name="Column9475"/>
    <tableColumn id="9495" xr3:uid="{E162C57D-E149-484E-AB3A-94159C7B7805}" name="Column9476"/>
    <tableColumn id="9496" xr3:uid="{2F7D6F55-E342-4047-9964-716A2EA6D2F6}" name="Column9477"/>
    <tableColumn id="9497" xr3:uid="{1536CFA0-4A6D-4CC5-A42F-394CBD113179}" name="Column9478"/>
    <tableColumn id="9498" xr3:uid="{F541A6A6-2B1A-44D7-978E-784666717327}" name="Column9479"/>
    <tableColumn id="9499" xr3:uid="{E6ABEF9F-55C7-4968-A1C0-186D81DD5153}" name="Column9480"/>
    <tableColumn id="9500" xr3:uid="{4BE03FCC-093F-4E1E-9DF9-D25F727DBB46}" name="Column9481"/>
    <tableColumn id="9501" xr3:uid="{AF293BFA-C2C5-4D36-AF3A-65F06CD6FAEB}" name="Column9482"/>
    <tableColumn id="9502" xr3:uid="{59227D6F-80A1-4A32-993E-55BF2F024039}" name="Column9483"/>
    <tableColumn id="9503" xr3:uid="{47B95B7A-BA5F-466A-8D17-6030086D7A81}" name="Column9484"/>
    <tableColumn id="9504" xr3:uid="{DC6743D9-52BA-408E-B7F8-0E87DB326F5F}" name="Column9485"/>
    <tableColumn id="9505" xr3:uid="{8E5A7EB7-FA44-46AA-A19E-C95BFC07DAA5}" name="Column9486"/>
    <tableColumn id="9506" xr3:uid="{2B1F0D65-B53C-461D-876C-515A5FBAF8B0}" name="Column9487"/>
    <tableColumn id="9507" xr3:uid="{22F92BB8-0141-45E1-9DEB-10B6A67547CE}" name="Column9488"/>
    <tableColumn id="9508" xr3:uid="{56553651-05A6-4D3A-96EB-103BD800478D}" name="Column9489"/>
    <tableColumn id="9509" xr3:uid="{D34B68AB-818C-4C30-A735-7521A2AB51C8}" name="Column9490"/>
    <tableColumn id="9510" xr3:uid="{DDF961D8-3692-4DFF-8412-34C18BF8B2F5}" name="Column9491"/>
    <tableColumn id="9511" xr3:uid="{1A4674EA-759B-4F1E-8DA0-22D0219D3C75}" name="Column9492"/>
    <tableColumn id="9512" xr3:uid="{F44BE0BE-ED9B-4102-9F3D-A184106C66C4}" name="Column9493"/>
    <tableColumn id="9513" xr3:uid="{B3C4DFB7-CE95-4DC8-B8CB-84D568582C4E}" name="Column9494"/>
    <tableColumn id="9514" xr3:uid="{165BB54A-A8E5-46BE-A4B0-12C2AF302FDE}" name="Column9495"/>
    <tableColumn id="9515" xr3:uid="{E690BE26-D2C1-49FA-9E1C-C3FD07FD1C79}" name="Column9496"/>
    <tableColumn id="9516" xr3:uid="{1317FAD3-9CF2-4C0F-A7CC-90A7D3ACAC02}" name="Column9497"/>
    <tableColumn id="9517" xr3:uid="{1D01D1CA-2289-4903-85B6-D4C572CBB429}" name="Column9498"/>
    <tableColumn id="9518" xr3:uid="{7CEA930F-F9AC-47D8-A364-BB4D6E4515F7}" name="Column9499"/>
    <tableColumn id="9519" xr3:uid="{DE7028DB-D365-40B5-BCB6-00EC1BE85DE4}" name="Column9500"/>
    <tableColumn id="9520" xr3:uid="{A8CB4426-8C99-4645-9053-A714C4F7A35F}" name="Column9501"/>
    <tableColumn id="9521" xr3:uid="{A6B3E190-857D-420E-9DF1-B8241E65E14F}" name="Column9502"/>
    <tableColumn id="9522" xr3:uid="{0A22F4FE-E3B2-441A-A943-C1EFDBC8B4A2}" name="Column9503"/>
    <tableColumn id="9523" xr3:uid="{888C3321-EBD5-4E1A-91B1-459E01609097}" name="Column9504"/>
    <tableColumn id="9524" xr3:uid="{9F3F35B3-22A2-4569-A845-E8DB5160962F}" name="Column9505"/>
    <tableColumn id="9525" xr3:uid="{C75E5CB2-D708-4EB9-AE34-0F7C1D441480}" name="Column9506"/>
    <tableColumn id="9526" xr3:uid="{DBF7A4D5-AA4D-48A1-A098-2A5CAF4CFDD5}" name="Column9507"/>
    <tableColumn id="9527" xr3:uid="{A9456010-7BD6-42F1-A44C-72D77509CA96}" name="Column9508"/>
    <tableColumn id="9528" xr3:uid="{5B854059-3D27-4185-BDEC-FF51B1E76367}" name="Column9509"/>
    <tableColumn id="9529" xr3:uid="{30478713-2219-48F4-BBAF-7AECA9883D2C}" name="Column9510"/>
    <tableColumn id="9530" xr3:uid="{E1E4ABFE-4D67-4F91-8DF7-3B6A6DB49B1D}" name="Column9511"/>
    <tableColumn id="9531" xr3:uid="{CD330307-090F-4833-88E3-D2649157107A}" name="Column9512"/>
    <tableColumn id="9532" xr3:uid="{09140DB7-FCF1-4BE8-9BAE-03AA8F78F9C7}" name="Column9513"/>
    <tableColumn id="9533" xr3:uid="{655A5C47-CEB2-4F8A-B2BA-89F3796CD8FA}" name="Column9514"/>
    <tableColumn id="9534" xr3:uid="{8F62E679-B20B-42C9-A54A-A2A186934897}" name="Column9515"/>
    <tableColumn id="9535" xr3:uid="{35FFF376-028B-402B-8093-0585F87F933C}" name="Column9516"/>
    <tableColumn id="9536" xr3:uid="{46052217-E139-4478-9589-D1AF98A50EA5}" name="Column9517"/>
    <tableColumn id="9537" xr3:uid="{CBBE957A-E571-4A5C-84C6-17DBD46674DB}" name="Column9518"/>
    <tableColumn id="9538" xr3:uid="{1D8D0204-7201-4034-AAA1-A51E04FABDA6}" name="Column9519"/>
    <tableColumn id="9539" xr3:uid="{DC8BEC8F-CDAA-4EA4-9367-023819C8B654}" name="Column9520"/>
    <tableColumn id="9540" xr3:uid="{C170E95F-64E1-429F-873C-F297B429B0FA}" name="Column9521"/>
    <tableColumn id="9541" xr3:uid="{3BC6A01E-C181-4063-9ED4-DD662B341856}" name="Column9522"/>
    <tableColumn id="9542" xr3:uid="{70DB297E-35FF-43C3-A11D-39BB6321AA2E}" name="Column9523"/>
    <tableColumn id="9543" xr3:uid="{9467B359-4050-49AB-9C8A-FAA3C821BB03}" name="Column9524"/>
    <tableColumn id="9544" xr3:uid="{3881BA35-1D01-4408-B440-0723C607BDD3}" name="Column9525"/>
    <tableColumn id="9545" xr3:uid="{F1F48363-CABD-4766-BDB3-AD5A206EC801}" name="Column9526"/>
    <tableColumn id="9546" xr3:uid="{B1556A75-55B1-42E2-B494-4EAFA5B90BC0}" name="Column9527"/>
    <tableColumn id="9547" xr3:uid="{FE37C882-8735-4A93-8062-770EDDAA27F5}" name="Column9528"/>
    <tableColumn id="9548" xr3:uid="{79043071-6F46-4793-B708-FF1A460F79A0}" name="Column9529"/>
    <tableColumn id="9549" xr3:uid="{5E94515C-A762-4695-863B-F4274ED95149}" name="Column9530"/>
    <tableColumn id="9550" xr3:uid="{3DE3E936-83F6-4756-88A0-F95BB8DBD1C3}" name="Column9531"/>
    <tableColumn id="9551" xr3:uid="{6D3BE454-18E5-409D-8D77-7FC92FE26A91}" name="Column9532"/>
    <tableColumn id="9552" xr3:uid="{5DC6C600-EB48-487E-BE9E-8F1E7FE13A84}" name="Column9533"/>
    <tableColumn id="9553" xr3:uid="{58DC0FDB-E939-4680-9659-0005087FC7CC}" name="Column9534"/>
    <tableColumn id="9554" xr3:uid="{D945B6E9-C62C-4761-89D4-7540F1D42145}" name="Column9535"/>
    <tableColumn id="9555" xr3:uid="{09B2178B-0891-432E-9570-1B30EEB7B46C}" name="Column9536"/>
    <tableColumn id="9556" xr3:uid="{85C6A147-4708-4477-948F-2662A2282F05}" name="Column9537"/>
    <tableColumn id="9557" xr3:uid="{2DD14707-7C76-4DB4-BC61-A380FB754C53}" name="Column9538"/>
    <tableColumn id="9558" xr3:uid="{8DDFC853-6E2C-427C-965A-B4652501EB17}" name="Column9539"/>
    <tableColumn id="9559" xr3:uid="{DF0ABB81-5098-482B-8B15-DCBB846092D2}" name="Column9540"/>
    <tableColumn id="9560" xr3:uid="{DC6DBCD2-333B-4D87-9B40-D0644149C617}" name="Column9541"/>
    <tableColumn id="9561" xr3:uid="{C916DBDF-9C6D-44BE-A694-951BC99C00D7}" name="Column9542"/>
    <tableColumn id="9562" xr3:uid="{356D5A75-DB7B-4883-9DC0-F8CE64FB9ED8}" name="Column9543"/>
    <tableColumn id="9563" xr3:uid="{72CBB911-2D1A-486F-9796-DBC489913C76}" name="Column9544"/>
    <tableColumn id="9564" xr3:uid="{A5938A17-8C0F-4680-AE2C-98FE65760053}" name="Column9545"/>
    <tableColumn id="9565" xr3:uid="{1A007058-85D1-44A7-A2E5-0CE736579F91}" name="Column9546"/>
    <tableColumn id="9566" xr3:uid="{ED8039E3-DC4B-4EF2-80BB-7D3E8AB170E6}" name="Column9547"/>
    <tableColumn id="9567" xr3:uid="{1568EF89-D4C0-4E50-9D20-8D12BEA64AD7}" name="Column9548"/>
    <tableColumn id="9568" xr3:uid="{A0654164-944F-4275-9B9D-4860FFE087C9}" name="Column9549"/>
    <tableColumn id="9569" xr3:uid="{F6AABEC1-F078-4818-9EFE-17E930BE0935}" name="Column9550"/>
    <tableColumn id="9570" xr3:uid="{84CB02DD-EC82-4C62-88F5-5F7F3C8471C7}" name="Column9551"/>
    <tableColumn id="9571" xr3:uid="{1A5A41E6-E7E7-4868-8AA5-3ED49785F62A}" name="Column9552"/>
    <tableColumn id="9572" xr3:uid="{81149EA7-93BF-49C4-8710-43E542ADF288}" name="Column9553"/>
    <tableColumn id="9573" xr3:uid="{A938E28B-98D4-4E7B-A4D3-65D72534C5B8}" name="Column9554"/>
    <tableColumn id="9574" xr3:uid="{EB4A4AD5-5A08-47AE-B5AE-6684102BF281}" name="Column9555"/>
    <tableColumn id="9575" xr3:uid="{C8C591AD-2863-41A2-93F5-AA15D59B154C}" name="Column9556"/>
    <tableColumn id="9576" xr3:uid="{0DF1ACAD-D48D-44A3-AD5F-6933854B92E7}" name="Column9557"/>
    <tableColumn id="9577" xr3:uid="{9B388A67-26F7-4E8C-8C37-128538B5A4E1}" name="Column9558"/>
    <tableColumn id="9578" xr3:uid="{AD14D737-1CAA-41BE-BF11-ECEF423673FB}" name="Column9559"/>
    <tableColumn id="9579" xr3:uid="{464C279D-19CD-4A1E-95E9-C1E08EB2D322}" name="Column9560"/>
    <tableColumn id="9580" xr3:uid="{46784683-73A4-4445-848A-BC0E01ABBD5C}" name="Column9561"/>
    <tableColumn id="9581" xr3:uid="{C22F3F09-F5E0-4138-B1C3-356D82C234B5}" name="Column9562"/>
    <tableColumn id="9582" xr3:uid="{653BD41D-D65E-4599-84EF-BE7D5DAA3012}" name="Column9563"/>
    <tableColumn id="9583" xr3:uid="{B450FFBB-CCF5-4F9B-8100-14ECCB33EB76}" name="Column9564"/>
    <tableColumn id="9584" xr3:uid="{9C9F0C4C-9E5A-4888-8FEB-338A59BDE4BE}" name="Column9565"/>
    <tableColumn id="9585" xr3:uid="{F884F64C-DA13-4C06-AEE3-95A28F8ED0C0}" name="Column9566"/>
    <tableColumn id="9586" xr3:uid="{021FE33D-AF81-42D0-BB20-2DDA6E567B33}" name="Column9567"/>
    <tableColumn id="9587" xr3:uid="{14C27A29-619D-4B1E-9685-EC3B740641A4}" name="Column9568"/>
    <tableColumn id="9588" xr3:uid="{61B06AD9-A630-4AAC-A0E6-6EDB866F806E}" name="Column9569"/>
    <tableColumn id="9589" xr3:uid="{797E740B-CFCD-4AA8-A5D4-E06E919DA54B}" name="Column9570"/>
    <tableColumn id="9590" xr3:uid="{464305B3-9809-46BF-8AF8-65122FDB7916}" name="Column9571"/>
    <tableColumn id="9591" xr3:uid="{6C86287C-3FDB-48C7-8394-BEBE14E4DAB9}" name="Column9572"/>
    <tableColumn id="9592" xr3:uid="{F11EBFB6-B628-41CB-BB6C-294238B5E2F0}" name="Column9573"/>
    <tableColumn id="9593" xr3:uid="{6307204E-7A08-441F-9B23-72AC735F5793}" name="Column9574"/>
    <tableColumn id="9594" xr3:uid="{B5C01886-A5E2-46AC-A513-5208B8C3D04A}" name="Column9575"/>
    <tableColumn id="9595" xr3:uid="{98EC1CEF-457D-4654-A325-D61D4DBF61EA}" name="Column9576"/>
    <tableColumn id="9596" xr3:uid="{ABF92C5A-D29C-48FC-A473-28E9097D134D}" name="Column9577"/>
    <tableColumn id="9597" xr3:uid="{4C24DC8B-645C-4C9D-A2BE-2B5BF1E9F49D}" name="Column9578"/>
    <tableColumn id="9598" xr3:uid="{92D20070-AA41-47B2-81A0-BB9C15C9845D}" name="Column9579"/>
    <tableColumn id="9599" xr3:uid="{B79642E3-63CD-460E-B184-542F4398EB68}" name="Column9580"/>
    <tableColumn id="9600" xr3:uid="{FB111B7F-4B8E-43FF-8A1B-543E0FDEBFF8}" name="Column9581"/>
    <tableColumn id="9601" xr3:uid="{11336B94-8E13-4A7D-8E35-C5A6B6C2B7C2}" name="Column9582"/>
    <tableColumn id="9602" xr3:uid="{5066F016-0CA8-4221-81D3-471A5AC0FD33}" name="Column9583"/>
    <tableColumn id="9603" xr3:uid="{6A6EB4BF-B733-4837-8C1D-190D707C04A0}" name="Column9584"/>
    <tableColumn id="9604" xr3:uid="{10E6509C-6AD8-4383-841F-7B3C7EE6821A}" name="Column9585"/>
    <tableColumn id="9605" xr3:uid="{C6432761-1C4C-43E5-BC70-8267E901EE71}" name="Column9586"/>
    <tableColumn id="9606" xr3:uid="{492879AB-E7DE-4BE9-87F4-E8C5C0E193B8}" name="Column9587"/>
    <tableColumn id="9607" xr3:uid="{98065559-7F58-4F7B-BB81-BCE9ED146D7A}" name="Column9588"/>
    <tableColumn id="9608" xr3:uid="{BF525CAC-C63E-4144-B651-0B58592FC81C}" name="Column9589"/>
    <tableColumn id="9609" xr3:uid="{82F061E1-285A-4E44-872B-0E6DBF72CF8F}" name="Column9590"/>
    <tableColumn id="9610" xr3:uid="{D85AB28F-88EC-4276-998F-CE235A69B3F8}" name="Column9591"/>
    <tableColumn id="9611" xr3:uid="{3F0792CE-6929-4832-874B-38BEDEB2B5E6}" name="Column9592"/>
    <tableColumn id="9612" xr3:uid="{2672AAFF-9119-4C8C-9506-1CC40B50FFC6}" name="Column9593"/>
    <tableColumn id="9613" xr3:uid="{C59F808B-E0D9-435D-9582-07138E8525F7}" name="Column9594"/>
    <tableColumn id="9614" xr3:uid="{37EB0692-4041-49C3-957D-A2D5309D4AFD}" name="Column9595"/>
    <tableColumn id="9615" xr3:uid="{707812A6-5654-4748-A6A9-97429D290731}" name="Column9596"/>
    <tableColumn id="9616" xr3:uid="{04866604-D2F3-415B-8E39-45B39B8BBCCD}" name="Column9597"/>
    <tableColumn id="9617" xr3:uid="{63504696-6188-49FB-B8D4-B3A39670BA3A}" name="Column9598"/>
    <tableColumn id="9618" xr3:uid="{08E100F0-42B4-42D6-B50C-8BFBC0EF2C68}" name="Column9599"/>
    <tableColumn id="9619" xr3:uid="{C342F0F6-0025-469F-8CD5-89FC86F8520F}" name="Column9600"/>
    <tableColumn id="9620" xr3:uid="{DEE203DC-2AB8-406B-84C7-7496D37AF1BC}" name="Column9601"/>
    <tableColumn id="9621" xr3:uid="{4A5199F3-2B22-43D0-BF79-A3253C038B3F}" name="Column9602"/>
    <tableColumn id="9622" xr3:uid="{1BD0CB6C-789B-4BC9-B1F1-87B2E8967781}" name="Column9603"/>
    <tableColumn id="9623" xr3:uid="{F9417471-5A11-48FF-BABD-C3ADC267F7CB}" name="Column9604"/>
    <tableColumn id="9624" xr3:uid="{3E6D30DF-20F7-45B5-AA37-62C1CD954DEC}" name="Column9605"/>
    <tableColumn id="9625" xr3:uid="{2CDBFAA8-8A70-4434-918B-9F1801439A1A}" name="Column9606"/>
    <tableColumn id="9626" xr3:uid="{5811F58D-3E7B-46D9-B63A-9A744D7424D6}" name="Column9607"/>
    <tableColumn id="9627" xr3:uid="{B2844290-DB2D-4CD3-81C0-BF27EA77E715}" name="Column9608"/>
    <tableColumn id="9628" xr3:uid="{66701A36-ED0B-4120-B489-DA2458795EB3}" name="Column9609"/>
    <tableColumn id="9629" xr3:uid="{C3330F49-2940-43BD-AECC-7CBC0FEBF399}" name="Column9610"/>
    <tableColumn id="9630" xr3:uid="{1D53B2DA-AD2F-49DA-88A9-2AE5E0CB6EDC}" name="Column9611"/>
    <tableColumn id="9631" xr3:uid="{CF8D225C-2C78-4586-A8DF-C4ABC7CA9FD0}" name="Column9612"/>
    <tableColumn id="9632" xr3:uid="{698E8FA5-03C6-446A-9631-A7841F8D0E91}" name="Column9613"/>
    <tableColumn id="9633" xr3:uid="{CC4B5819-18FF-4732-9380-659830F1B8BC}" name="Column9614"/>
    <tableColumn id="9634" xr3:uid="{3FBD0EE0-23D8-4585-9750-9DD7463ADD99}" name="Column9615"/>
    <tableColumn id="9635" xr3:uid="{4FEE6614-8026-4A34-914A-C2473CC06C0A}" name="Column9616"/>
    <tableColumn id="9636" xr3:uid="{08E673FC-C8AE-439B-8C3F-E3F659D34BC8}" name="Column9617"/>
    <tableColumn id="9637" xr3:uid="{86AAC2F8-CDEE-4DEB-BE2E-FB0E92A56181}" name="Column9618"/>
    <tableColumn id="9638" xr3:uid="{03E68F2C-B8B8-45C4-A8B6-A4EAB1057A04}" name="Column9619"/>
    <tableColumn id="9639" xr3:uid="{6C2EC240-581D-4514-8B93-32CBFBC886CD}" name="Column9620"/>
    <tableColumn id="9640" xr3:uid="{44946644-BA50-4149-BF7D-44C76B2AC25B}" name="Column9621"/>
    <tableColumn id="9641" xr3:uid="{C39F8956-16D8-431A-A3E5-4F64DA8220BE}" name="Column9622"/>
    <tableColumn id="9642" xr3:uid="{A16E13A4-556E-4C4E-8A42-B30478D2D2C7}" name="Column9623"/>
    <tableColumn id="9643" xr3:uid="{A4DC76B8-ED16-489D-A31F-5A3FAF9C906B}" name="Column9624"/>
    <tableColumn id="9644" xr3:uid="{7220329F-682A-4847-9AC9-CDB1FFA546A1}" name="Column9625"/>
    <tableColumn id="9645" xr3:uid="{BB4D6423-F7C7-4E35-8C53-69D7CA4EFED5}" name="Column9626"/>
    <tableColumn id="9646" xr3:uid="{AF44937A-FCC4-4D7A-BF9D-25F476E08F10}" name="Column9627"/>
    <tableColumn id="9647" xr3:uid="{FE22B47E-9DF0-4E8F-ADE0-2C42EC1AC9AE}" name="Column9628"/>
    <tableColumn id="9648" xr3:uid="{1E46B0BE-4E9E-47AA-A21E-96C51E6A1ECF}" name="Column9629"/>
    <tableColumn id="9649" xr3:uid="{9A8687A3-3ECB-4A22-8922-3DE5268CB45D}" name="Column9630"/>
    <tableColumn id="9650" xr3:uid="{785B151E-37AA-47F2-BE5B-3C5D2CE30245}" name="Column9631"/>
    <tableColumn id="9651" xr3:uid="{5A5FA183-8127-4452-91AF-9F216CC4E9ED}" name="Column9632"/>
    <tableColumn id="9652" xr3:uid="{ED0E0260-AFAF-4C27-9F2C-157253022BC8}" name="Column9633"/>
    <tableColumn id="9653" xr3:uid="{837F02E3-B62D-4AD1-89CD-B18340364C35}" name="Column9634"/>
    <tableColumn id="9654" xr3:uid="{51D0CE49-B5D0-4688-AE7C-63938F7ACA3E}" name="Column9635"/>
    <tableColumn id="9655" xr3:uid="{360C1099-067F-43FB-B88B-1D200D16A0BB}" name="Column9636"/>
    <tableColumn id="9656" xr3:uid="{377B404E-7113-493E-AB8E-2D8905D2BFB9}" name="Column9637"/>
    <tableColumn id="9657" xr3:uid="{E5389968-1F87-4B90-ABB9-96067AABC5EC}" name="Column9638"/>
    <tableColumn id="9658" xr3:uid="{AE68A819-1414-41C2-BDA7-0E7BF3526293}" name="Column9639"/>
    <tableColumn id="9659" xr3:uid="{1127DD33-CF19-4B78-B1B9-C33A98860726}" name="Column9640"/>
    <tableColumn id="9660" xr3:uid="{BACD68B1-E468-4098-87F3-080B1E7A8E7E}" name="Column9641"/>
    <tableColumn id="9661" xr3:uid="{0E708604-CB82-48AB-A48C-B6C0D0D0FA81}" name="Column9642"/>
    <tableColumn id="9662" xr3:uid="{1334F67B-58CD-48AB-BF08-A51D29F541C9}" name="Column9643"/>
    <tableColumn id="9663" xr3:uid="{E7A36962-A774-4371-859A-592C7D63B359}" name="Column9644"/>
    <tableColumn id="9664" xr3:uid="{3C4883E1-80E1-49DF-9F58-4E2D4CFA42AA}" name="Column9645"/>
    <tableColumn id="9665" xr3:uid="{06D58235-C032-4194-A931-19B03CD129F4}" name="Column9646"/>
    <tableColumn id="9666" xr3:uid="{5B2CD479-1822-48F6-9695-CFB8A711C50B}" name="Column9647"/>
    <tableColumn id="9667" xr3:uid="{FB73CC9C-0663-4361-9D01-ED1AD82C3C6A}" name="Column9648"/>
    <tableColumn id="9668" xr3:uid="{AD85BBE2-60DE-4258-B0F2-BBEE1C050AB9}" name="Column9649"/>
    <tableColumn id="9669" xr3:uid="{168CC3CA-E68F-463F-9026-A84BE930AE2B}" name="Column9650"/>
    <tableColumn id="9670" xr3:uid="{CB1EDF96-CE66-49DE-8E12-F644FDC9B5C4}" name="Column9651"/>
    <tableColumn id="9671" xr3:uid="{C3E1249F-C3E6-446B-9545-07AF61F26CA0}" name="Column9652"/>
    <tableColumn id="9672" xr3:uid="{B6371B02-CE24-40DB-B8A9-0EFB17A8FD52}" name="Column9653"/>
    <tableColumn id="9673" xr3:uid="{36C7F7FC-89B3-42FD-BE01-99B0439F4371}" name="Column9654"/>
    <tableColumn id="9674" xr3:uid="{057E15AB-354D-420C-B1B9-60C1AFA1B389}" name="Column9655"/>
    <tableColumn id="9675" xr3:uid="{035934FE-DBDD-44D7-8E7B-06CA5F292336}" name="Column9656"/>
    <tableColumn id="9676" xr3:uid="{277BDA42-C77A-490C-B6DF-5F06C80D5CED}" name="Column9657"/>
    <tableColumn id="9677" xr3:uid="{221DD5FF-BDBB-4A3E-A72F-98865340430E}" name="Column9658"/>
    <tableColumn id="9678" xr3:uid="{2DB52978-3133-4C6C-924C-2F628DB9DC41}" name="Column9659"/>
    <tableColumn id="9679" xr3:uid="{B798C7E2-DCD7-44B0-A467-00E7EF45E5BB}" name="Column9660"/>
    <tableColumn id="9680" xr3:uid="{20B6A939-702F-4B75-9454-0F82FF9F2901}" name="Column9661"/>
    <tableColumn id="9681" xr3:uid="{5C69F1FF-2D6D-4F60-BE92-09E7CA7F31D8}" name="Column9662"/>
    <tableColumn id="9682" xr3:uid="{79AB836A-2AC6-42F9-A52F-37644079383F}" name="Column9663"/>
    <tableColumn id="9683" xr3:uid="{A0DCD10B-74E0-45F7-AE68-9C11FB430808}" name="Column9664"/>
    <tableColumn id="9684" xr3:uid="{386470DF-7EE2-43BF-8BB6-1481E67A0AA3}" name="Column9665"/>
    <tableColumn id="9685" xr3:uid="{59D74EC4-2BE8-4C95-8609-D5B978A92339}" name="Column9666"/>
    <tableColumn id="9686" xr3:uid="{8828892F-1AE9-48BE-9863-9FF1F4A48AFC}" name="Column9667"/>
    <tableColumn id="9687" xr3:uid="{4489D9B7-9267-4850-AFFA-D0A3DD80B5D9}" name="Column9668"/>
    <tableColumn id="9688" xr3:uid="{A992DBDF-BF36-4E03-A90D-2500ACFDEB42}" name="Column9669"/>
    <tableColumn id="9689" xr3:uid="{5D55AA0C-E64F-4C9A-AB2F-0373ADCE3846}" name="Column9670"/>
    <tableColumn id="9690" xr3:uid="{F44172DB-A4CB-4C44-B0F6-397F74576262}" name="Column9671"/>
    <tableColumn id="9691" xr3:uid="{00B95F74-BB58-49C7-AFD5-1F2254D54D6A}" name="Column9672"/>
    <tableColumn id="9692" xr3:uid="{1E083984-1FA2-4E8B-9EE6-8B13E2F9BD62}" name="Column9673"/>
    <tableColumn id="9693" xr3:uid="{356AE3D2-973F-4CAF-8D2D-C65B55858B8A}" name="Column9674"/>
    <tableColumn id="9694" xr3:uid="{97770F27-8EBA-4586-AAE6-7F17FFECE0BC}" name="Column9675"/>
    <tableColumn id="9695" xr3:uid="{222196C7-9547-44E9-8DC6-7C7B55588D30}" name="Column9676"/>
    <tableColumn id="9696" xr3:uid="{FE58D0FB-8A2E-43C4-B940-7A15C20E6EC8}" name="Column9677"/>
    <tableColumn id="9697" xr3:uid="{5EC78598-5958-4CC3-B53B-D4A1CB98A642}" name="Column9678"/>
    <tableColumn id="9698" xr3:uid="{062E94A9-5E4B-4DD3-BC2C-C50E17A30E35}" name="Column9679"/>
    <tableColumn id="9699" xr3:uid="{46F592A8-22CE-4A88-80AF-1DA4987683B4}" name="Column9680"/>
    <tableColumn id="9700" xr3:uid="{790EA7B1-4F44-414B-B45A-BEA04E4DBB01}" name="Column9681"/>
    <tableColumn id="9701" xr3:uid="{C97E4A3D-CA5E-41FD-9FA1-368E7A69669A}" name="Column9682"/>
    <tableColumn id="9702" xr3:uid="{CBCF342C-B0D2-4995-B12F-E11F643C0D15}" name="Column9683"/>
    <tableColumn id="9703" xr3:uid="{B14A6E41-2A54-4629-94A6-25E5C0CF1061}" name="Column9684"/>
    <tableColumn id="9704" xr3:uid="{66C63DF7-4D9D-48DF-B87D-62051936FA5F}" name="Column9685"/>
    <tableColumn id="9705" xr3:uid="{50C28593-1231-4650-9E54-CDEB4C0DFEB3}" name="Column9686"/>
    <tableColumn id="9706" xr3:uid="{2C9AA6B0-7252-4EAD-B7D3-0C80D3991FB7}" name="Column9687"/>
    <tableColumn id="9707" xr3:uid="{1C1FE9A9-5752-483C-AB1B-4B367BE03C63}" name="Column9688"/>
    <tableColumn id="9708" xr3:uid="{910684E9-F37A-4AEB-950D-80980E4D1CD7}" name="Column9689"/>
    <tableColumn id="9709" xr3:uid="{931D587F-9336-4E6B-8E77-D9752C7E8A3C}" name="Column9690"/>
    <tableColumn id="9710" xr3:uid="{D2E4F759-4990-4E74-91B3-835BDA0504C6}" name="Column9691"/>
    <tableColumn id="9711" xr3:uid="{DA03CE75-2B94-4160-A76E-834E4B5EDA40}" name="Column9692"/>
    <tableColumn id="9712" xr3:uid="{B28F09E2-1661-4416-B0F2-5E622873C13F}" name="Column9693"/>
    <tableColumn id="9713" xr3:uid="{C0C7428C-844F-4E32-BCF7-C0F63064CC6A}" name="Column9694"/>
    <tableColumn id="9714" xr3:uid="{51EFCEE5-BCF1-4DFB-96B1-69E5AC42508B}" name="Column9695"/>
    <tableColumn id="9715" xr3:uid="{CBD9C121-4D48-4D17-BAEB-130F623D49EE}" name="Column9696"/>
    <tableColumn id="9716" xr3:uid="{40CD4DB5-83BF-4F46-9F9D-AFB5E7979442}" name="Column9697"/>
    <tableColumn id="9717" xr3:uid="{3942586C-E67F-458E-B2F1-D9E9A2A141BF}" name="Column9698"/>
    <tableColumn id="9718" xr3:uid="{8B27FA72-E551-4BE9-960B-A53CC2D27681}" name="Column9699"/>
    <tableColumn id="9719" xr3:uid="{5BF9870D-4823-48DC-9DC9-F35F1A83F4C1}" name="Column9700"/>
    <tableColumn id="9720" xr3:uid="{6889FA29-508F-499C-A7BE-49A95FE6DD73}" name="Column9701"/>
    <tableColumn id="9721" xr3:uid="{C987DC67-6742-4F7D-A33A-C908297C0EC9}" name="Column9702"/>
    <tableColumn id="9722" xr3:uid="{CF772B3B-305D-468A-A44F-4114E69AAF43}" name="Column9703"/>
    <tableColumn id="9723" xr3:uid="{0FA6DE13-BDC4-43A3-A30C-6409C7DF9A2A}" name="Column9704"/>
    <tableColumn id="9724" xr3:uid="{483AC1AF-C04E-4957-A6C8-3684A6DD6B82}" name="Column9705"/>
    <tableColumn id="9725" xr3:uid="{F7FBD932-9AAD-49DB-AB58-27D20404BFE0}" name="Column9706"/>
    <tableColumn id="9726" xr3:uid="{D0C0A958-6886-464C-B022-D00FC17D1314}" name="Column9707"/>
    <tableColumn id="9727" xr3:uid="{3C705D04-6EF0-42AF-8253-7A0CD2978176}" name="Column9708"/>
    <tableColumn id="9728" xr3:uid="{C9AD76FD-0E5E-4D0F-A1EA-87FF8F58FF71}" name="Column9709"/>
    <tableColumn id="9729" xr3:uid="{5E4582E5-6558-4A8F-82BC-6A60BF80F593}" name="Column9710"/>
    <tableColumn id="9730" xr3:uid="{38525CB3-DA48-4364-8048-A082FDBF59F6}" name="Column9711"/>
    <tableColumn id="9731" xr3:uid="{9B4C9AC8-357A-449E-BE73-8A13F2FC01BD}" name="Column9712"/>
    <tableColumn id="9732" xr3:uid="{A19394C2-E306-4A8D-8F38-151DDD2A5D47}" name="Column9713"/>
    <tableColumn id="9733" xr3:uid="{2BC426BD-AACD-4320-BF1F-24AC845E62C6}" name="Column9714"/>
    <tableColumn id="9734" xr3:uid="{43018001-9853-4D5E-B898-C12EC9A7B99D}" name="Column9715"/>
    <tableColumn id="9735" xr3:uid="{4CA78E96-508A-4AA6-AE1E-F8E7B6F8F03C}" name="Column9716"/>
    <tableColumn id="9736" xr3:uid="{E3B53CE0-9B3F-4341-B996-2BBB741881C4}" name="Column9717"/>
    <tableColumn id="9737" xr3:uid="{2FE52FA9-FDAC-4E7B-B838-ABC5EB33DD4F}" name="Column9718"/>
    <tableColumn id="9738" xr3:uid="{3F3EAF01-7972-47A1-B7B2-C8B957B37132}" name="Column9719"/>
    <tableColumn id="9739" xr3:uid="{C503DC96-8B13-4899-B720-D65B5BC7E194}" name="Column9720"/>
    <tableColumn id="9740" xr3:uid="{175053A3-386B-4DFD-9602-290B330329B0}" name="Column9721"/>
    <tableColumn id="9741" xr3:uid="{85224CC4-3516-43DD-A679-AE69ADBE6390}" name="Column9722"/>
    <tableColumn id="9742" xr3:uid="{90E68B54-7CC5-4C61-8A89-DA8ADB4D18D2}" name="Column9723"/>
    <tableColumn id="9743" xr3:uid="{8E1CA4B7-A770-46AF-B818-D0F3682E19F1}" name="Column9724"/>
    <tableColumn id="9744" xr3:uid="{D4919B4A-8277-4B78-8E29-01240FCBB64B}" name="Column9725"/>
    <tableColumn id="9745" xr3:uid="{ABEBAB75-815A-4DC0-A64C-E703CEB0ACB5}" name="Column9726"/>
    <tableColumn id="9746" xr3:uid="{7A549CCA-0943-4E6D-843D-FE35BCE9FA90}" name="Column9727"/>
    <tableColumn id="9747" xr3:uid="{67BC2E7C-28CC-454D-A241-FA633A2F9FC6}" name="Column9728"/>
    <tableColumn id="9748" xr3:uid="{82E9CDDF-CC0C-467C-B41E-1F56EE8925B6}" name="Column9729"/>
    <tableColumn id="9749" xr3:uid="{9094E643-3C02-4B2A-A95D-2BB537286CF6}" name="Column9730"/>
    <tableColumn id="9750" xr3:uid="{A174DF83-05DF-44DB-8DDD-7DCAAE8CF67D}" name="Column9731"/>
    <tableColumn id="9751" xr3:uid="{0E359A43-3C1C-407A-A930-DC6CD98833D4}" name="Column9732"/>
    <tableColumn id="9752" xr3:uid="{1BBCDE61-C8F5-4FEA-9768-B77A480DC930}" name="Column9733"/>
    <tableColumn id="9753" xr3:uid="{CC2425E0-7161-4DF8-94B4-6249D68B4279}" name="Column9734"/>
    <tableColumn id="9754" xr3:uid="{64EFAF3B-D224-42B7-A152-C32C24130A9C}" name="Column9735"/>
    <tableColumn id="9755" xr3:uid="{F56EFEB2-5CE0-41B3-A0D9-2C4E8D4EFE4F}" name="Column9736"/>
    <tableColumn id="9756" xr3:uid="{3991223B-97A9-4B7E-9F25-3E6D06D52CC0}" name="Column9737"/>
    <tableColumn id="9757" xr3:uid="{EC0AD5B0-1F30-4FB0-B1FF-4DD4DB49E3AF}" name="Column9738"/>
    <tableColumn id="9758" xr3:uid="{9BB339B2-947E-492B-BFCA-A6A3055E41BA}" name="Column9739"/>
    <tableColumn id="9759" xr3:uid="{4EDEB016-065F-449D-89E6-8A99604D31B1}" name="Column9740"/>
    <tableColumn id="9760" xr3:uid="{9160ACA6-096A-414C-9C74-A9EF43C3397A}" name="Column9741"/>
    <tableColumn id="9761" xr3:uid="{2E0AC818-E8F4-412F-B5F4-358BAADE869B}" name="Column9742"/>
    <tableColumn id="9762" xr3:uid="{C490F63D-C386-497D-8E67-101E1245E501}" name="Column9743"/>
    <tableColumn id="9763" xr3:uid="{1215BF3B-14ED-41B0-AEE6-E000FCA983FB}" name="Column9744"/>
    <tableColumn id="9764" xr3:uid="{F833E1A0-6A7D-4697-B579-35F8BEB2CF53}" name="Column9745"/>
    <tableColumn id="9765" xr3:uid="{F88C2894-EB79-41D4-9EB1-B5A00AAF0201}" name="Column9746"/>
    <tableColumn id="9766" xr3:uid="{178C4078-BC13-413E-85B2-F069A21F4360}" name="Column9747"/>
    <tableColumn id="9767" xr3:uid="{89301353-E65F-493B-9926-90A82798F584}" name="Column9748"/>
    <tableColumn id="9768" xr3:uid="{E3909C7C-8069-4ACE-B143-98AC3107C3E2}" name="Column9749"/>
    <tableColumn id="9769" xr3:uid="{D3FBA249-2693-4EA0-97B1-0044F4B50700}" name="Column9750"/>
    <tableColumn id="9770" xr3:uid="{D7182B9E-2974-49E2-B7EC-FA7BF7DF55D2}" name="Column9751"/>
    <tableColumn id="9771" xr3:uid="{589ED19C-10EB-495B-A562-76D588959461}" name="Column9752"/>
    <tableColumn id="9772" xr3:uid="{4A7A1F9A-8C26-49A5-9B73-E762EFF94044}" name="Column9753"/>
    <tableColumn id="9773" xr3:uid="{3401F76E-71A4-4019-A37E-EC947721FA50}" name="Column9754"/>
    <tableColumn id="9774" xr3:uid="{4B99C831-E849-41A1-B30B-DDB376153458}" name="Column9755"/>
    <tableColumn id="9775" xr3:uid="{E021248D-18C6-449E-89C6-87E3E5CBFBDB}" name="Column9756"/>
    <tableColumn id="9776" xr3:uid="{6C440452-B9CE-4790-980F-4CC39E5319C7}" name="Column9757"/>
    <tableColumn id="9777" xr3:uid="{F4B540A3-855F-4849-B1A1-D6E6ACCDCC0B}" name="Column9758"/>
    <tableColumn id="9778" xr3:uid="{BCB86163-34E6-4C6A-86A6-37CF7F66A144}" name="Column9759"/>
    <tableColumn id="9779" xr3:uid="{8E91B9E7-5637-4915-B9EC-281B1385E3D9}" name="Column9760"/>
    <tableColumn id="9780" xr3:uid="{6CAE14B9-7B39-41DE-82D4-348D420CA14A}" name="Column9761"/>
    <tableColumn id="9781" xr3:uid="{8F6E316B-1A81-4AE8-8725-8D70BB44C0EE}" name="Column9762"/>
    <tableColumn id="9782" xr3:uid="{1C503D0D-12C4-4AD4-BD19-503026DD8526}" name="Column9763"/>
    <tableColumn id="9783" xr3:uid="{703FF41B-8D11-422C-AA86-211AC10B62E9}" name="Column9764"/>
    <tableColumn id="9784" xr3:uid="{43704572-0BB5-4A0B-A42E-076D4CB39626}" name="Column9765"/>
    <tableColumn id="9785" xr3:uid="{7335F912-326E-433E-A89F-8293429FDB40}" name="Column9766"/>
    <tableColumn id="9786" xr3:uid="{E1629DE6-7E88-43E7-8CBE-BE26D02CC710}" name="Column9767"/>
    <tableColumn id="9787" xr3:uid="{F9C9FA8C-503F-4993-BEFA-AB116D24CEAE}" name="Column9768"/>
    <tableColumn id="9788" xr3:uid="{EC010EFA-91DC-4ABA-96C8-D86A0AD656F1}" name="Column9769"/>
    <tableColumn id="9789" xr3:uid="{E1BF1B76-CBE5-45D1-8D93-34D78607270C}" name="Column9770"/>
    <tableColumn id="9790" xr3:uid="{67CDA37E-E76E-47CA-8826-5327CBAF385F}" name="Column9771"/>
    <tableColumn id="9791" xr3:uid="{257B3E6D-120B-47C8-917E-794F348924BF}" name="Column9772"/>
    <tableColumn id="9792" xr3:uid="{67967819-EE0D-411E-B094-1D8EE7F3DE2C}" name="Column9773"/>
    <tableColumn id="9793" xr3:uid="{5562DEB9-F1A6-46C2-B11A-9111D2838CE5}" name="Column9774"/>
    <tableColumn id="9794" xr3:uid="{9BC1F305-A1E7-44B5-AB16-5A4F86142D44}" name="Column9775"/>
    <tableColumn id="9795" xr3:uid="{C3FF9E8D-56D8-48AD-A490-295C01084A9D}" name="Column9776"/>
    <tableColumn id="9796" xr3:uid="{1C451716-FD4C-4065-9C52-601E3F714AD0}" name="Column9777"/>
    <tableColumn id="9797" xr3:uid="{66974289-295E-4262-B9CC-67B4D391AF5B}" name="Column9778"/>
    <tableColumn id="9798" xr3:uid="{FFB9D990-DDC0-4152-9263-7426D8046936}" name="Column9779"/>
    <tableColumn id="9799" xr3:uid="{CE8817BD-DEFF-463F-A129-854BD1C5BD83}" name="Column9780"/>
    <tableColumn id="9800" xr3:uid="{B7CD9E25-E82C-4A9F-8FCA-8FB134AD67D5}" name="Column9781"/>
    <tableColumn id="9801" xr3:uid="{EE42A453-4744-4EE4-86B9-A1ABCAAFEC9D}" name="Column9782"/>
    <tableColumn id="9802" xr3:uid="{AB5F59FA-017E-482A-9F66-F4606723D0E7}" name="Column9783"/>
    <tableColumn id="9803" xr3:uid="{B6842EC7-EA2F-4189-945F-16388192F273}" name="Column9784"/>
    <tableColumn id="9804" xr3:uid="{37CFD4E9-31B7-4913-8154-1102BC9C6A73}" name="Column9785"/>
    <tableColumn id="9805" xr3:uid="{C4AAD195-05CB-4B20-8BE4-19F14B811B8E}" name="Column9786"/>
    <tableColumn id="9806" xr3:uid="{930D4862-27DE-476D-804A-BD440AB5426F}" name="Column9787"/>
    <tableColumn id="9807" xr3:uid="{09F5E1CB-73A3-4F12-BEF3-0A4088E98C0B}" name="Column9788"/>
    <tableColumn id="9808" xr3:uid="{30CE7AE0-9F8B-45B8-99D4-4C5C83124F3A}" name="Column9789"/>
    <tableColumn id="9809" xr3:uid="{4CB7EA01-B689-4A57-A9DE-9D84FC2B777B}" name="Column9790"/>
    <tableColumn id="9810" xr3:uid="{10C29BF4-89A8-4A0F-A7DB-22ACF964F0B0}" name="Column9791"/>
    <tableColumn id="9811" xr3:uid="{B77ACAC4-CCC3-447C-B490-27A48EDA159A}" name="Column9792"/>
    <tableColumn id="9812" xr3:uid="{7345DD5B-4233-47AC-8D7E-D317881B7DFF}" name="Column9793"/>
    <tableColumn id="9813" xr3:uid="{B60127CB-322E-442D-A83D-7FF8EAF5EA55}" name="Column9794"/>
    <tableColumn id="9814" xr3:uid="{FC1E8A4F-D7E8-4A64-A05D-4ED659ADC3B3}" name="Column9795"/>
    <tableColumn id="9815" xr3:uid="{F77CF9A4-E55C-4A2A-8466-A67D8F84DE29}" name="Column9796"/>
    <tableColumn id="9816" xr3:uid="{9D2DAF03-F96C-4234-8E21-95E9D70C9995}" name="Column9797"/>
    <tableColumn id="9817" xr3:uid="{335B7284-C68A-4979-BA4C-15004452A298}" name="Column9798"/>
    <tableColumn id="9818" xr3:uid="{888AF1AC-7D71-4293-A8ED-2D3E5AC50A44}" name="Column9799"/>
    <tableColumn id="9819" xr3:uid="{C99A8A1C-2B06-47A7-BE3E-C224DA30EF7D}" name="Column9800"/>
    <tableColumn id="9820" xr3:uid="{FAB488EA-D471-4708-8DFC-84C3A9BA6698}" name="Column9801"/>
    <tableColumn id="9821" xr3:uid="{461D2647-9DF1-4BB4-9427-E8B092E9D379}" name="Column9802"/>
    <tableColumn id="9822" xr3:uid="{3A1383F7-9BEA-450A-8011-81CD7A8DA98B}" name="Column9803"/>
    <tableColumn id="9823" xr3:uid="{50925373-B5D4-4DD0-94D7-4899B276644B}" name="Column9804"/>
    <tableColumn id="9824" xr3:uid="{C6BA84E6-0102-43C8-8A55-84773257E98E}" name="Column9805"/>
    <tableColumn id="9825" xr3:uid="{425325C4-1C28-48E6-8A2D-F5C60EADBF14}" name="Column9806"/>
    <tableColumn id="9826" xr3:uid="{4CACC752-649D-4CED-9FB4-3D5D5A828CBD}" name="Column9807"/>
    <tableColumn id="9827" xr3:uid="{BFC257C0-227C-4154-9515-434050EFD916}" name="Column9808"/>
    <tableColumn id="9828" xr3:uid="{C3A02557-BC76-4591-B8E2-A3204F712819}" name="Column9809"/>
    <tableColumn id="9829" xr3:uid="{9E49DB0B-EA96-444B-94DE-ABC7735AA6AC}" name="Column9810"/>
    <tableColumn id="9830" xr3:uid="{ECCD7810-6764-4BB2-9C22-F46A26F5F143}" name="Column9811"/>
    <tableColumn id="9831" xr3:uid="{6D52CFD4-6CB1-4710-803E-DBEF87DD82FF}" name="Column9812"/>
    <tableColumn id="9832" xr3:uid="{6AE0A8EA-C4E7-447A-9873-14C6F18C0AED}" name="Column9813"/>
    <tableColumn id="9833" xr3:uid="{7B3698E0-EEB6-427D-8BF1-C1D095B31871}" name="Column9814"/>
    <tableColumn id="9834" xr3:uid="{B7408030-D154-4286-A3F3-070DB658EE2A}" name="Column9815"/>
    <tableColumn id="9835" xr3:uid="{E385FD05-0783-4137-A844-C6D39DF622E6}" name="Column9816"/>
    <tableColumn id="9836" xr3:uid="{623B303C-207F-43AE-A0CB-D734797F300C}" name="Column9817"/>
    <tableColumn id="9837" xr3:uid="{59D04739-99FB-43A0-AE0D-20B368BEF3E2}" name="Column9818"/>
    <tableColumn id="9838" xr3:uid="{6EEFC33F-CEBE-47A8-999B-16A43EADEB2A}" name="Column9819"/>
    <tableColumn id="9839" xr3:uid="{DBF7A2B4-835B-462F-B3A0-07504D962977}" name="Column9820"/>
    <tableColumn id="9840" xr3:uid="{5AE8A8AC-731F-49FD-8330-3E6A89C80075}" name="Column9821"/>
    <tableColumn id="9841" xr3:uid="{51DC55DE-BF88-4E6D-8C9D-AAE89E6746EC}" name="Column9822"/>
    <tableColumn id="9842" xr3:uid="{2DA0C0AB-EDC6-491A-A484-40CED379A96D}" name="Column9823"/>
    <tableColumn id="9843" xr3:uid="{51C43503-F0AF-4681-ADD0-A4705F40F734}" name="Column9824"/>
    <tableColumn id="9844" xr3:uid="{5A621A39-6B86-4B03-BFC9-D60EE49703E2}" name="Column9825"/>
    <tableColumn id="9845" xr3:uid="{69CF03F4-2798-44F3-8405-95E762E33A8E}" name="Column9826"/>
    <tableColumn id="9846" xr3:uid="{F362C8E5-EF79-4680-9468-E3E312AF98A1}" name="Column9827"/>
    <tableColumn id="9847" xr3:uid="{232B8189-7559-4D64-8F67-9C679B58A8A3}" name="Column9828"/>
    <tableColumn id="9848" xr3:uid="{D78CA20E-4710-46D5-977B-28D8EAF6B926}" name="Column9829"/>
    <tableColumn id="9849" xr3:uid="{AB682EDE-7D6E-485D-A8B4-DCF4E0DC7FAD}" name="Column9830"/>
    <tableColumn id="9850" xr3:uid="{29E082F2-7A96-47F2-800F-07B2485E7E36}" name="Column9831"/>
    <tableColumn id="9851" xr3:uid="{E932C16E-0812-42F1-963C-2635381AD884}" name="Column9832"/>
    <tableColumn id="9852" xr3:uid="{CD38D7D4-F60B-43EB-B8D9-0D5BD440E8E5}" name="Column9833"/>
    <tableColumn id="9853" xr3:uid="{90B99DE7-971C-4291-B6A1-ABB559BCD09E}" name="Column9834"/>
    <tableColumn id="9854" xr3:uid="{35E91C84-6963-49EE-B63F-DF1AAC9354C4}" name="Column9835"/>
    <tableColumn id="9855" xr3:uid="{139ACD2F-431F-4E97-8814-C2C886F60EE7}" name="Column9836"/>
    <tableColumn id="9856" xr3:uid="{488006EC-8A88-48C0-A452-81DC0C28709F}" name="Column9837"/>
    <tableColumn id="9857" xr3:uid="{8AD725DA-7D48-4C76-AED8-6AA26BDA8E8C}" name="Column9838"/>
    <tableColumn id="9858" xr3:uid="{88DDD37F-5D2E-412E-989D-DD198C08884F}" name="Column9839"/>
    <tableColumn id="9859" xr3:uid="{B05F4E83-0A75-409C-81E0-DDFEE711C2E4}" name="Column9840"/>
    <tableColumn id="9860" xr3:uid="{1CB3E4D6-B79C-41EB-8ED8-A90B399B48B4}" name="Column9841"/>
    <tableColumn id="9861" xr3:uid="{BBA5B6A6-5797-4DED-AA0A-6EA7DB11F376}" name="Column9842"/>
    <tableColumn id="9862" xr3:uid="{9525E52B-91A3-4DEB-9B6D-3C6A3CCCC9C0}" name="Column9843"/>
    <tableColumn id="9863" xr3:uid="{47ADF996-0DC1-4D56-9132-4CCC1A726B8D}" name="Column9844"/>
    <tableColumn id="9864" xr3:uid="{03381D60-C970-4CDF-8519-B0EE01C43187}" name="Column9845"/>
    <tableColumn id="9865" xr3:uid="{B128595F-D476-48C6-A3F4-94C4010A8981}" name="Column9846"/>
    <tableColumn id="9866" xr3:uid="{E42BB598-7275-400E-9269-569F64CB69A5}" name="Column9847"/>
    <tableColumn id="9867" xr3:uid="{FE143B18-4011-4B5A-B86F-0DD116E2A9BD}" name="Column9848"/>
    <tableColumn id="9868" xr3:uid="{74F6A5A4-1FD5-4822-A736-BC43089BBC11}" name="Column9849"/>
    <tableColumn id="9869" xr3:uid="{F38B12EA-68BE-4D25-B81A-EDB874446CA1}" name="Column9850"/>
    <tableColumn id="9870" xr3:uid="{B7AD6EE7-4D98-44D4-8443-24CDCA9FED61}" name="Column9851"/>
    <tableColumn id="9871" xr3:uid="{5734A0F3-9CAF-4C6C-BDB1-B8D5D27E3406}" name="Column9852"/>
    <tableColumn id="9872" xr3:uid="{8D792208-FAEB-49BD-9AC7-3CA9914CCA8E}" name="Column9853"/>
    <tableColumn id="9873" xr3:uid="{FF89CAC0-9807-482C-993A-E96860E071A9}" name="Column9854"/>
    <tableColumn id="9874" xr3:uid="{E678AEB0-6EDD-47A8-9EBA-3A082CC268AB}" name="Column9855"/>
    <tableColumn id="9875" xr3:uid="{957DBDFB-D020-4699-B610-425D7474AFCA}" name="Column9856"/>
    <tableColumn id="9876" xr3:uid="{01998546-E671-4F8D-9D04-BA672EAC02A5}" name="Column9857"/>
    <tableColumn id="9877" xr3:uid="{497E4765-E56D-4283-8D52-E19328DC8A66}" name="Column9858"/>
    <tableColumn id="9878" xr3:uid="{5BA1DD75-2841-4DA5-B29B-53778DFD288B}" name="Column9859"/>
    <tableColumn id="9879" xr3:uid="{AB35E248-F40E-4660-A664-1F62377A4AC7}" name="Column9860"/>
    <tableColumn id="9880" xr3:uid="{5557E6A1-C30A-4419-A2A3-5AA6D0950113}" name="Column9861"/>
    <tableColumn id="9881" xr3:uid="{8CD524CA-AD8C-4170-8DF7-FDB269B4E000}" name="Column9862"/>
    <tableColumn id="9882" xr3:uid="{00043AEB-D326-4511-BF50-9069F2830A31}" name="Column9863"/>
    <tableColumn id="9883" xr3:uid="{31A10183-5952-4BFD-AE8E-EFCEB7482364}" name="Column9864"/>
    <tableColumn id="9884" xr3:uid="{2355BEAD-2560-4C9E-A8D0-EA6D738F1AEB}" name="Column9865"/>
    <tableColumn id="9885" xr3:uid="{2D2678B2-FF50-4D06-B42E-27DAEC668A0B}" name="Column9866"/>
    <tableColumn id="9886" xr3:uid="{61752DA9-1870-4EBB-9C6E-7E8AD58AAB6B}" name="Column9867"/>
    <tableColumn id="9887" xr3:uid="{B390EDAC-F190-4D02-A8CA-2D2F6D74BB44}" name="Column9868"/>
    <tableColumn id="9888" xr3:uid="{83A07C13-19B3-4815-AFEB-ED8432509C4C}" name="Column9869"/>
    <tableColumn id="9889" xr3:uid="{B7C7C085-DC44-440E-AE02-4CB2FEEC69F8}" name="Column9870"/>
    <tableColumn id="9890" xr3:uid="{85F79E40-D33C-41FD-823F-25DAD6231FA7}" name="Column9871"/>
    <tableColumn id="9891" xr3:uid="{B8945143-F009-4575-8FBB-27CD7849C0B5}" name="Column9872"/>
    <tableColumn id="9892" xr3:uid="{E6E1F0C0-C984-45BA-89DE-AF541D38B925}" name="Column9873"/>
    <tableColumn id="9893" xr3:uid="{F4ED23D0-4BBB-4BC8-A117-FE26AF49B261}" name="Column9874"/>
    <tableColumn id="9894" xr3:uid="{0B7A7E62-1090-46EC-8CDD-85CDADC18975}" name="Column9875"/>
    <tableColumn id="9895" xr3:uid="{3D643001-06E0-4859-A16C-039875BCCC56}" name="Column9876"/>
    <tableColumn id="9896" xr3:uid="{380D16CF-5240-48DA-B691-EE139E9BF682}" name="Column9877"/>
    <tableColumn id="9897" xr3:uid="{97890809-EBE9-4C95-9171-729F2B0FCB76}" name="Column9878"/>
    <tableColumn id="9898" xr3:uid="{EB60EC02-E744-4566-8262-666684528F5E}" name="Column9879"/>
    <tableColumn id="9899" xr3:uid="{550C06DF-4470-4289-8EF9-68FD5E1C5197}" name="Column9880"/>
    <tableColumn id="9900" xr3:uid="{40C77CA7-82D2-419D-ABC4-ADFC6AAF317B}" name="Column9881"/>
    <tableColumn id="9901" xr3:uid="{9650A643-9245-4F9E-AC55-F3AF72316756}" name="Column9882"/>
    <tableColumn id="9902" xr3:uid="{13222966-C93D-4F20-80A6-0A1D74AD51E9}" name="Column9883"/>
    <tableColumn id="9903" xr3:uid="{7FC0FDC6-64E3-45C5-993F-A4E5679F380E}" name="Column9884"/>
    <tableColumn id="9904" xr3:uid="{66AE557B-7A0E-49B6-9E59-43F88E4AB940}" name="Column9885"/>
    <tableColumn id="9905" xr3:uid="{CEDD1C9D-41E8-4002-8611-E6E913F51078}" name="Column9886"/>
    <tableColumn id="9906" xr3:uid="{9B947D70-1590-4B1E-9A45-560C01928929}" name="Column9887"/>
    <tableColumn id="9907" xr3:uid="{2A8C683E-6198-43D7-BAE4-833C517000F7}" name="Column9888"/>
    <tableColumn id="9908" xr3:uid="{C01A3587-FDDB-4765-9020-FC53E644F8D4}" name="Column9889"/>
    <tableColumn id="9909" xr3:uid="{12020D73-D482-4AA3-9958-975924BA5F90}" name="Column9890"/>
    <tableColumn id="9910" xr3:uid="{DB3461A1-50BD-48B6-853F-2010A394EA9F}" name="Column9891"/>
    <tableColumn id="9911" xr3:uid="{420E8131-91FC-442F-BB86-D1BA4011069D}" name="Column9892"/>
    <tableColumn id="9912" xr3:uid="{363A48A3-A024-4902-8D42-F40E37A5E58C}" name="Column9893"/>
    <tableColumn id="9913" xr3:uid="{D005E184-29D3-4D2C-BAA6-BAE4DF0A45BB}" name="Column9894"/>
    <tableColumn id="9914" xr3:uid="{610A11D4-34DC-4D22-9E0D-07B7FFD490A0}" name="Column9895"/>
    <tableColumn id="9915" xr3:uid="{1183003A-D077-45B1-A312-C256E0836ECF}" name="Column9896"/>
    <tableColumn id="9916" xr3:uid="{7E38CCD2-6C2E-4FCA-9AC3-70FD853E83D2}" name="Column9897"/>
    <tableColumn id="9917" xr3:uid="{6F56EE0B-37D7-4DF5-8690-FD38533A6FE6}" name="Column9898"/>
    <tableColumn id="9918" xr3:uid="{D50D3885-3743-40DE-8CAD-FE832D0B2E5E}" name="Column9899"/>
    <tableColumn id="9919" xr3:uid="{A836FE56-255E-4B1E-85C1-59ABF91FEE2E}" name="Column9900"/>
    <tableColumn id="9920" xr3:uid="{00F18177-F5EC-4DDF-A091-4908526BBA97}" name="Column9901"/>
    <tableColumn id="9921" xr3:uid="{2961D5CB-E1E0-45D8-9417-3EC45AEF5465}" name="Column9902"/>
    <tableColumn id="9922" xr3:uid="{09892968-DE99-420B-B973-90EDFCF59ECF}" name="Column9903"/>
    <tableColumn id="9923" xr3:uid="{56027C9C-0ED7-4117-B898-3FC3DE3DE434}" name="Column9904"/>
    <tableColumn id="9924" xr3:uid="{37187C0B-2A32-4675-BB06-FC9E08D1759C}" name="Column9905"/>
    <tableColumn id="9925" xr3:uid="{61E36899-BEB2-4B49-8169-20D75504CB0F}" name="Column9906"/>
    <tableColumn id="9926" xr3:uid="{00A584EF-8ED4-4359-AC8B-11DA31A0D303}" name="Column9907"/>
    <tableColumn id="9927" xr3:uid="{DD9BF70C-534F-44FA-9CF2-1370020B24E1}" name="Column9908"/>
    <tableColumn id="9928" xr3:uid="{5EB97EED-DD2A-4755-98F4-94276E4DEA7D}" name="Column9909"/>
    <tableColumn id="9929" xr3:uid="{2B24BDA0-F65B-4F46-8C7C-997A451F4367}" name="Column9910"/>
    <tableColumn id="9930" xr3:uid="{8D77D019-8A42-4868-A7FD-6A4FF02955FD}" name="Column9911"/>
    <tableColumn id="9931" xr3:uid="{066F306C-1167-4765-8534-5638DB2E0762}" name="Column9912"/>
    <tableColumn id="9932" xr3:uid="{3ED47EF1-0309-4740-B7CD-04DF8C1CDFFF}" name="Column9913"/>
    <tableColumn id="9933" xr3:uid="{14419FBA-CE4A-4D37-BA0F-03D6713F481C}" name="Column9914"/>
    <tableColumn id="9934" xr3:uid="{7451B79C-3E42-4C74-882E-16BA3E418C33}" name="Column9915"/>
    <tableColumn id="9935" xr3:uid="{F32D0FB1-D486-4EB7-B51A-A127E9C25F3D}" name="Column9916"/>
    <tableColumn id="9936" xr3:uid="{574BD517-3A4F-4B47-A889-DFB6C6F2B9B6}" name="Column9917"/>
    <tableColumn id="9937" xr3:uid="{61AC49CC-EFCE-40FD-9061-300BEED83286}" name="Column9918"/>
    <tableColumn id="9938" xr3:uid="{1112F364-DDA4-4326-B982-4DFA6AFFD46B}" name="Column9919"/>
    <tableColumn id="9939" xr3:uid="{812FD8F6-9952-4C72-8570-C376FB54F3B2}" name="Column9920"/>
    <tableColumn id="9940" xr3:uid="{4E5D1AD3-2AB3-48AD-80E9-A5CFBA2C15A7}" name="Column9921"/>
    <tableColumn id="9941" xr3:uid="{03792F58-FF4D-4AAF-AF5F-2AFDAEDB70C0}" name="Column9922"/>
    <tableColumn id="9942" xr3:uid="{6C2349C9-8BF5-4FAA-B07E-FE203F2D42E5}" name="Column9923"/>
    <tableColumn id="9943" xr3:uid="{731E8721-5FAA-47A4-BF96-B5F6C059CD57}" name="Column9924"/>
    <tableColumn id="9944" xr3:uid="{C21BC702-03AB-4CA1-8278-0538481C21DA}" name="Column9925"/>
    <tableColumn id="9945" xr3:uid="{73EB3E47-89AC-4C38-BD0C-56E46A6BC5D3}" name="Column9926"/>
    <tableColumn id="9946" xr3:uid="{02C1A983-D871-49EB-95BF-F86F9604B368}" name="Column9927"/>
    <tableColumn id="9947" xr3:uid="{AC750A58-6248-4451-BAA0-6C6A49496EEF}" name="Column9928"/>
    <tableColumn id="9948" xr3:uid="{61EA2B99-D6CF-4F13-9220-A89154681790}" name="Column9929"/>
    <tableColumn id="9949" xr3:uid="{A07629AE-7E4B-41A2-8590-BA1BDE443F28}" name="Column9930"/>
    <tableColumn id="9950" xr3:uid="{418DD3A7-0AA0-495A-AE97-3535A9A449E1}" name="Column9931"/>
    <tableColumn id="9951" xr3:uid="{E0AE1311-0659-4B99-8FFE-97B0A06DDBF4}" name="Column9932"/>
    <tableColumn id="9952" xr3:uid="{4C6AE3FC-2A74-4294-A665-2856006CBC82}" name="Column9933"/>
    <tableColumn id="9953" xr3:uid="{F147C6F9-1E5F-4AB0-82AC-A775C29F6749}" name="Column9934"/>
    <tableColumn id="9954" xr3:uid="{743349EC-983A-4C94-9902-3F22B27D158A}" name="Column9935"/>
    <tableColumn id="9955" xr3:uid="{785581B8-7EE1-452B-9123-19F3DDA666DC}" name="Column9936"/>
    <tableColumn id="9956" xr3:uid="{AF4CAD25-5974-49FA-B970-B85605C521F4}" name="Column9937"/>
    <tableColumn id="9957" xr3:uid="{601AB0D3-612B-498A-8EE7-8A813EC1EBEC}" name="Column9938"/>
    <tableColumn id="9958" xr3:uid="{E15FD89E-718C-48D0-85BA-2E1ABF6A3B84}" name="Column9939"/>
    <tableColumn id="9959" xr3:uid="{09B63AE7-BB4A-4B91-B20A-5C5A32ABE73B}" name="Column9940"/>
    <tableColumn id="9960" xr3:uid="{A9B76DF0-56E1-4112-B1D0-98F35A420AA9}" name="Column9941"/>
    <tableColumn id="9961" xr3:uid="{430ACD8E-F25A-4960-99A3-BD4A7FC9769E}" name="Column9942"/>
    <tableColumn id="9962" xr3:uid="{B226D453-F115-49C2-8069-A2E7C0A37455}" name="Column9943"/>
    <tableColumn id="9963" xr3:uid="{1DE21AAB-450D-4FAA-8F84-3E8E12644D2F}" name="Column9944"/>
    <tableColumn id="9964" xr3:uid="{994A17D0-6F3E-43B8-B261-2B45AEC7C1FB}" name="Column9945"/>
    <tableColumn id="9965" xr3:uid="{BA1E9859-AC24-4DB0-851C-DFAA12B5AF8D}" name="Column9946"/>
    <tableColumn id="9966" xr3:uid="{3F2D292A-A4CA-4178-B26E-BA19C7CA6DE7}" name="Column9947"/>
    <tableColumn id="9967" xr3:uid="{625DEF76-43E6-4D40-B9EC-E3868A7B9FE4}" name="Column9948"/>
    <tableColumn id="9968" xr3:uid="{F945F7F9-5AFC-4F23-A2B1-EBE7B2B149DE}" name="Column9949"/>
    <tableColumn id="9969" xr3:uid="{D4C9F7B6-383D-4BE6-A460-6F914FFBF9A2}" name="Column9950"/>
    <tableColumn id="9970" xr3:uid="{8A1D92B0-96BC-43A6-AA03-B2B6569303AE}" name="Column9951"/>
    <tableColumn id="9971" xr3:uid="{1AF05BB1-5FEF-4D3B-9804-761B799AEDBF}" name="Column9952"/>
    <tableColumn id="9972" xr3:uid="{FE7B92C2-2C59-4121-9482-F3AE7179FFBA}" name="Column9953"/>
    <tableColumn id="9973" xr3:uid="{0D441127-376C-451D-B784-A0CC4BBF85C9}" name="Column9954"/>
    <tableColumn id="9974" xr3:uid="{1E2A5B45-D94A-444F-8EC8-07FACB21311A}" name="Column9955"/>
    <tableColumn id="9975" xr3:uid="{81F3D91F-9C5A-4578-AE98-C0F22B90C39E}" name="Column9956"/>
    <tableColumn id="9976" xr3:uid="{2A5B3478-E37C-4B7A-9565-FD822458F4EF}" name="Column9957"/>
    <tableColumn id="9977" xr3:uid="{F4A550E7-90EA-412B-8D08-4FC781DFA26B}" name="Column9958"/>
    <tableColumn id="9978" xr3:uid="{DB4721F5-8655-400E-B5DA-7262864632DE}" name="Column9959"/>
    <tableColumn id="9979" xr3:uid="{4A5D0439-EBFE-4A3A-BD2F-57CF322A8A08}" name="Column9960"/>
    <tableColumn id="9980" xr3:uid="{709A671D-8C67-4F32-AC3F-BA8A803E3F28}" name="Column9961"/>
    <tableColumn id="9981" xr3:uid="{27515946-9D37-46E3-BB06-C1BBF7BFD358}" name="Column9962"/>
    <tableColumn id="9982" xr3:uid="{9CB50AB7-0A8B-454E-8131-379B163932AA}" name="Column9963"/>
    <tableColumn id="9983" xr3:uid="{9121DB8D-EAA8-42BE-B659-484881FA7E57}" name="Column9964"/>
    <tableColumn id="9984" xr3:uid="{E54E043B-B899-498E-B98C-10B24E1C4A6A}" name="Column9965"/>
    <tableColumn id="9985" xr3:uid="{B2EDCB69-FE2F-4F63-8E16-A9FF69155824}" name="Column9966"/>
    <tableColumn id="9986" xr3:uid="{E0CFCCC2-ACF9-44FA-889D-7E74F8A848CE}" name="Column9967"/>
    <tableColumn id="9987" xr3:uid="{DEF1AB2A-3EFA-4AA8-B6AD-B3EACCEA1612}" name="Column9968"/>
    <tableColumn id="9988" xr3:uid="{88C3DF5C-52AC-41C7-A38F-889CEF973E1D}" name="Column9969"/>
    <tableColumn id="9989" xr3:uid="{1F335F41-3C6D-4A48-9FFE-8D07E2354520}" name="Column9970"/>
    <tableColumn id="9990" xr3:uid="{36080620-94BA-4F76-9FE4-52C6D7F1A470}" name="Column9971"/>
    <tableColumn id="9991" xr3:uid="{E048638C-2FDC-47ED-BE3B-A9284B96FB85}" name="Column9972"/>
    <tableColumn id="9992" xr3:uid="{E2A27E04-C863-48A6-A00A-AB91CD992814}" name="Column9973"/>
    <tableColumn id="9993" xr3:uid="{BBD7068B-32C8-4882-87A0-7E79405297B1}" name="Column9974"/>
    <tableColumn id="9994" xr3:uid="{F19EE295-F055-4BE0-B1FC-7D7918C3B05F}" name="Column9975"/>
    <tableColumn id="9995" xr3:uid="{53228DDE-213F-4861-9D41-46E503072C67}" name="Column9976"/>
    <tableColumn id="9996" xr3:uid="{0AF57416-FF4A-4925-BD13-26E5C0FCE8C6}" name="Column9977"/>
    <tableColumn id="9997" xr3:uid="{B3506BBC-11E9-4928-A548-EFA72FFCA531}" name="Column9978"/>
    <tableColumn id="9998" xr3:uid="{7A6E0DD0-6A79-4B77-941D-6DBF3080E318}" name="Column9979"/>
    <tableColumn id="9999" xr3:uid="{BFEBC49C-517F-4606-B7E8-BF17841EB539}" name="Column9980"/>
    <tableColumn id="10000" xr3:uid="{AD86B7F5-1041-455F-BBA7-FC923AB0F7A4}" name="Column9981"/>
    <tableColumn id="10001" xr3:uid="{1F761153-9A14-41CF-8C96-CE1C3D507A34}" name="Column9982"/>
    <tableColumn id="10002" xr3:uid="{207B8013-260C-4AB1-A389-64F63B4C3ABC}" name="Column9983"/>
    <tableColumn id="10003" xr3:uid="{E52831B6-AD3E-4754-A431-DC5D05DD5306}" name="Column9984"/>
    <tableColumn id="10004" xr3:uid="{24ECDB59-295A-459C-8026-4FA1588FEA7F}" name="Column9985"/>
    <tableColumn id="10005" xr3:uid="{9ACD5629-170F-4551-9DCA-65B0D68D8084}" name="Column9986"/>
    <tableColumn id="10006" xr3:uid="{2633F972-FA48-45EE-90F6-54EC94FCBE71}" name="Column9987"/>
    <tableColumn id="10007" xr3:uid="{9D5A3952-832D-4F0F-8DEA-1AFC58A402A3}" name="Column9988"/>
    <tableColumn id="10008" xr3:uid="{6BA6ABA9-3D5E-42EE-A44C-55E0CB54E0D1}" name="Column9989"/>
    <tableColumn id="10009" xr3:uid="{F132BD03-0B1B-4E1E-BC09-39872428584B}" name="Column9990"/>
    <tableColumn id="10010" xr3:uid="{BCE3D8E6-E15F-450E-867D-37AAA95ECA5D}" name="Column9991"/>
    <tableColumn id="10011" xr3:uid="{AA4DBB9F-DDAE-44DC-BFC2-D680C052BE28}" name="Column9992"/>
    <tableColumn id="10012" xr3:uid="{4EEC9CED-8FB8-4DBB-B7D6-1FB64F7A6CEC}" name="Column9993"/>
    <tableColumn id="10013" xr3:uid="{07349160-3E6E-4214-80B4-BB2FBA907036}" name="Column9994"/>
    <tableColumn id="10014" xr3:uid="{95D10D8A-4F76-40DB-98C4-4CEE4D360A04}" name="Column9995"/>
    <tableColumn id="10015" xr3:uid="{D2D8A3E4-50F2-4998-96C4-D31035266FDB}" name="Column9996"/>
    <tableColumn id="10016" xr3:uid="{F1C61772-DE4A-4A77-993F-E16FA4E5FB67}" name="Column9997"/>
    <tableColumn id="10017" xr3:uid="{509D50B2-4F08-4A21-BE29-26B23784C9D0}" name="Column9998"/>
    <tableColumn id="10018" xr3:uid="{BB67226F-AAAB-4C18-8900-EE451F409C1B}" name="Column9999"/>
    <tableColumn id="10019" xr3:uid="{BD2AB794-6F81-410A-8BAF-59C8917205DC}" name="Column10000"/>
    <tableColumn id="10020" xr3:uid="{C5D0007D-0334-4611-97C7-A97AB9ABAE92}" name="Column10001"/>
    <tableColumn id="10021" xr3:uid="{820F6C53-EB0F-4F27-9C1F-4D60F5E5B7CA}" name="Column10002"/>
    <tableColumn id="10022" xr3:uid="{B79EE96E-31FC-47E3-9656-9DF50806CD25}" name="Column10003"/>
    <tableColumn id="10023" xr3:uid="{E98F75E9-6A56-4904-8E21-9E97DE832483}" name="Column10004"/>
    <tableColumn id="10024" xr3:uid="{5F9B413A-6CAA-4189-AB65-F0C5A7093274}" name="Column10005"/>
    <tableColumn id="10025" xr3:uid="{139CBF60-7CA2-4FD3-B284-2AF8F2C595FC}" name="Column10006"/>
    <tableColumn id="10026" xr3:uid="{CD457A96-0071-4E58-A8EB-6C8FEA3848EB}" name="Column10007"/>
    <tableColumn id="10027" xr3:uid="{82185205-F96D-412D-9C5E-E01F13BEF572}" name="Column10008"/>
    <tableColumn id="10028" xr3:uid="{9DD5BE0F-6B41-4140-A73E-108362A8FA73}" name="Column10009"/>
    <tableColumn id="10029" xr3:uid="{DB7983E8-6F08-4D3C-BB14-52D4C8FE7E47}" name="Column10010"/>
    <tableColumn id="10030" xr3:uid="{51ED7EBA-756B-46FA-8A26-53D8D200D91B}" name="Column10011"/>
    <tableColumn id="10031" xr3:uid="{8B82D0CC-EF45-4E62-BFDF-99897C9B644F}" name="Column10012"/>
    <tableColumn id="10032" xr3:uid="{1100A287-83D3-47F1-99A6-11D69E9A10D2}" name="Column10013"/>
    <tableColumn id="10033" xr3:uid="{A5B26944-A37C-4476-8824-CB248A1C0CB4}" name="Column10014"/>
    <tableColumn id="10034" xr3:uid="{D552FF6A-B05C-41B8-B86E-9D519D6DC1E9}" name="Column10015"/>
    <tableColumn id="10035" xr3:uid="{C2C56205-5181-406A-AEC4-C77EDC814712}" name="Column10016"/>
    <tableColumn id="10036" xr3:uid="{EE20E678-9BC5-477E-9117-7BEB0E2CEE16}" name="Column10017"/>
    <tableColumn id="10037" xr3:uid="{CB51A4C4-F2B9-4090-A5CC-B22A7EF45350}" name="Column10018"/>
    <tableColumn id="10038" xr3:uid="{F2F2AB22-AEAE-41E9-8963-F2094F4C4C00}" name="Column10019"/>
    <tableColumn id="10039" xr3:uid="{630BF894-844C-4EAD-82AD-64FEF1A736DC}" name="Column10020"/>
    <tableColumn id="10040" xr3:uid="{1C151CD5-D40D-42FE-828E-16ABDA204310}" name="Column10021"/>
    <tableColumn id="10041" xr3:uid="{72B558FC-3CA8-4C26-AD03-01F6C858FC15}" name="Column10022"/>
    <tableColumn id="10042" xr3:uid="{5281C625-21C7-43AE-81CA-6CF9620D937C}" name="Column10023"/>
    <tableColumn id="10043" xr3:uid="{340C1220-8B99-407C-9704-6A4B94719924}" name="Column10024"/>
    <tableColumn id="10044" xr3:uid="{F5F757A6-4122-4089-B69F-F73ABEB0B5CA}" name="Column10025"/>
    <tableColumn id="10045" xr3:uid="{EE290143-DA87-4F4A-A666-AA5F6A61DE31}" name="Column10026"/>
    <tableColumn id="10046" xr3:uid="{C75D33DD-B43C-4055-83E1-145BF3BD1B5C}" name="Column10027"/>
    <tableColumn id="10047" xr3:uid="{2074EF10-7316-4DD3-BB90-01FD98023904}" name="Column10028"/>
    <tableColumn id="10048" xr3:uid="{4B1D5128-E436-4A20-8E0C-CF0CF0AE7FCD}" name="Column10029"/>
    <tableColumn id="10049" xr3:uid="{9004E4D4-E407-48AE-B418-87DD84D11B16}" name="Column10030"/>
    <tableColumn id="10050" xr3:uid="{F2C2FE8E-97FB-41D7-A68A-9E91885ECD49}" name="Column10031"/>
    <tableColumn id="10051" xr3:uid="{71AA99B3-F9B4-4EDF-839B-3AD32FA7482C}" name="Column10032"/>
    <tableColumn id="10052" xr3:uid="{AA493E3A-629F-4290-AFF2-FDD70A4D1F68}" name="Column10033"/>
    <tableColumn id="10053" xr3:uid="{FDB25996-F8C8-4E08-AE12-370700D9A171}" name="Column10034"/>
    <tableColumn id="10054" xr3:uid="{9965336C-316D-4084-A4AB-4465E32AA5E5}" name="Column10035"/>
    <tableColumn id="10055" xr3:uid="{4ABD3163-F56A-4B77-B5F8-9D38C74ABA72}" name="Column10036"/>
    <tableColumn id="10056" xr3:uid="{783F36E4-F412-4F4C-97B7-9954E6515797}" name="Column10037"/>
    <tableColumn id="10057" xr3:uid="{6259707E-A4B2-4867-9E9D-331F12C848FF}" name="Column10038"/>
    <tableColumn id="10058" xr3:uid="{E569ADA2-DB7D-4E7F-A429-706A158E9432}" name="Column10039"/>
    <tableColumn id="10059" xr3:uid="{12407F86-ABBC-4CE7-A954-8596B5E110E2}" name="Column10040"/>
    <tableColumn id="10060" xr3:uid="{D1C557DB-7DBD-49F3-89C6-2ABBCB4B2AC1}" name="Column10041"/>
    <tableColumn id="10061" xr3:uid="{303D8D51-579D-4F11-9912-10BCC313DB07}" name="Column10042"/>
    <tableColumn id="10062" xr3:uid="{EBA36826-F9F0-47DB-91E8-BAD2694115C8}" name="Column10043"/>
    <tableColumn id="10063" xr3:uid="{2371CE2D-3058-4775-A982-6B1E138C484E}" name="Column10044"/>
    <tableColumn id="10064" xr3:uid="{31428F82-DEEB-4713-915E-16976B6D049C}" name="Column10045"/>
    <tableColumn id="10065" xr3:uid="{1B17DCFB-2AD7-4682-BF15-F2FDE1B66A04}" name="Column10046"/>
    <tableColumn id="10066" xr3:uid="{0A02FE50-41F2-4102-A34F-25AA6C363AAD}" name="Column10047"/>
    <tableColumn id="10067" xr3:uid="{748EA465-EF60-4131-8FB7-74CCD51CE3D9}" name="Column10048"/>
    <tableColumn id="10068" xr3:uid="{E8FBF138-2AE6-4389-A822-14D1D6B47D67}" name="Column10049"/>
    <tableColumn id="10069" xr3:uid="{6B1FA058-C854-4DE8-82FD-46135E6BF6D2}" name="Column10050"/>
    <tableColumn id="10070" xr3:uid="{AEAAE521-AC97-43F4-A516-F999ED0BAB1F}" name="Column10051"/>
    <tableColumn id="10071" xr3:uid="{0A13CAD7-FF0D-4EBE-9B8E-366603CE5C8E}" name="Column10052"/>
    <tableColumn id="10072" xr3:uid="{D9716639-B08D-4B91-BBB1-BDA257429B58}" name="Column10053"/>
    <tableColumn id="10073" xr3:uid="{147F556C-D9D9-4797-9A91-CA6220B058CB}" name="Column10054"/>
    <tableColumn id="10074" xr3:uid="{7FBF7228-43A1-4545-A72C-652B4E35C6D6}" name="Column10055"/>
    <tableColumn id="10075" xr3:uid="{09A18427-6FF4-4715-964E-B9BCCB9DB81F}" name="Column10056"/>
    <tableColumn id="10076" xr3:uid="{AC7E9695-ACF2-49DF-9A93-555879D1FA23}" name="Column10057"/>
    <tableColumn id="10077" xr3:uid="{4DBA7389-FBEA-4230-93D0-43EE4153DB88}" name="Column10058"/>
    <tableColumn id="10078" xr3:uid="{C4858FD4-0BBE-4CC9-BBBC-F3BE16398D29}" name="Column10059"/>
    <tableColumn id="10079" xr3:uid="{30DE1F22-0DC4-4390-8558-B796388E2628}" name="Column10060"/>
    <tableColumn id="10080" xr3:uid="{DE00FC81-B039-49DF-96BE-661C18829E68}" name="Column10061"/>
    <tableColumn id="10081" xr3:uid="{66DE5250-0E97-4B65-8740-D1C4D1686442}" name="Column10062"/>
    <tableColumn id="10082" xr3:uid="{571542FF-6B0E-4883-B78D-C1E026B31F71}" name="Column10063"/>
    <tableColumn id="10083" xr3:uid="{AD453F02-CF77-4F7C-8A24-81B9E845A41D}" name="Column10064"/>
    <tableColumn id="10084" xr3:uid="{E55A2F04-0F46-4AFB-98D7-C1B051AA5A3C}" name="Column10065"/>
    <tableColumn id="10085" xr3:uid="{0A0FDC58-74EB-496E-93AE-932C347780DA}" name="Column10066"/>
    <tableColumn id="10086" xr3:uid="{2CBFFB40-1CBA-4775-8D27-6FB8440472A7}" name="Column10067"/>
    <tableColumn id="10087" xr3:uid="{AB91F20E-B318-493D-AE2C-91790E34D9DB}" name="Column10068"/>
    <tableColumn id="10088" xr3:uid="{B23F3B73-9F5D-4C38-8A33-B0CB84367D82}" name="Column10069"/>
    <tableColumn id="10089" xr3:uid="{07011BE3-5472-4331-82A4-001FBC21D0DE}" name="Column10070"/>
    <tableColumn id="10090" xr3:uid="{2487E5A5-E1C9-4979-88DE-AEDC22B32B2A}" name="Column10071"/>
    <tableColumn id="10091" xr3:uid="{9F503FE6-D5A6-4FFE-88A3-C273FF0CF2C8}" name="Column10072"/>
    <tableColumn id="10092" xr3:uid="{6756B322-627E-4C33-8C6B-B5D598743A91}" name="Column10073"/>
    <tableColumn id="10093" xr3:uid="{0DDDB185-95A3-4114-AE65-2B37A3372023}" name="Column10074"/>
    <tableColumn id="10094" xr3:uid="{DF8CC48E-49AC-4D3A-9AC1-B6282D486B77}" name="Column10075"/>
    <tableColumn id="10095" xr3:uid="{930CED02-8EEB-4BA7-9346-1F72727E2E87}" name="Column10076"/>
    <tableColumn id="10096" xr3:uid="{DCCF5265-9E51-48FC-B971-73994599E85B}" name="Column10077"/>
    <tableColumn id="10097" xr3:uid="{B8445CB2-2EAD-4A9A-A2FA-2D2AF3D3BBDA}" name="Column10078"/>
    <tableColumn id="10098" xr3:uid="{17D26855-B4FC-45BE-B270-D38F79FCEDED}" name="Column10079"/>
    <tableColumn id="10099" xr3:uid="{C84942FA-AC26-4EA9-9509-972557606662}" name="Column10080"/>
    <tableColumn id="10100" xr3:uid="{C095DFE0-63C3-4761-8A54-99155909A580}" name="Column10081"/>
    <tableColumn id="10101" xr3:uid="{F91E5901-4837-4C49-8F97-0A54C1AC5E1C}" name="Column10082"/>
    <tableColumn id="10102" xr3:uid="{E50DDB47-8D13-4493-8B97-FB5B69A8E6E7}" name="Column10083"/>
    <tableColumn id="10103" xr3:uid="{CAE488A8-FDFA-483D-A2DF-6AB1F670DB70}" name="Column10084"/>
    <tableColumn id="10104" xr3:uid="{4FA5BD57-CE99-41E5-ACFA-E0AD8E678827}" name="Column10085"/>
    <tableColumn id="10105" xr3:uid="{C70AED84-7F70-483E-B0CD-34036B0A4FCC}" name="Column10086"/>
    <tableColumn id="10106" xr3:uid="{01AF23C0-D15E-4BCF-ADE5-912F6CCF5D93}" name="Column10087"/>
    <tableColumn id="10107" xr3:uid="{8DF453F2-E20E-463A-828B-C39BD23A43B8}" name="Column10088"/>
    <tableColumn id="10108" xr3:uid="{2F56A1BA-CFD8-4E92-9DA6-6AABE9D07DE9}" name="Column10089"/>
    <tableColumn id="10109" xr3:uid="{643F6CCB-1AE5-4D61-B172-6A39BC825D36}" name="Column10090"/>
    <tableColumn id="10110" xr3:uid="{7A3C2AE2-B083-4707-90A0-F464BB3A34C2}" name="Column10091"/>
    <tableColumn id="10111" xr3:uid="{DBC8234B-3EB2-431E-822C-3399F2D70F6D}" name="Column10092"/>
    <tableColumn id="10112" xr3:uid="{D374473F-FF3D-43A5-83C2-843117338D04}" name="Column10093"/>
    <tableColumn id="10113" xr3:uid="{D854811E-D059-449F-BC64-3287CD3CDD7B}" name="Column10094"/>
    <tableColumn id="10114" xr3:uid="{22C42599-66BB-419C-B83F-2185A7199F8C}" name="Column10095"/>
    <tableColumn id="10115" xr3:uid="{A16C2164-C394-47CD-B97A-8B6576658306}" name="Column10096"/>
    <tableColumn id="10116" xr3:uid="{5FD3AE4E-945B-4F86-AA88-AA4067B44644}" name="Column10097"/>
    <tableColumn id="10117" xr3:uid="{D2726EB4-04AE-42ED-8681-174765ADEA2E}" name="Column10098"/>
    <tableColumn id="10118" xr3:uid="{0B0D9BD9-8657-4A66-930F-72A887AAE417}" name="Column10099"/>
    <tableColumn id="10119" xr3:uid="{1C13F1B6-CAF3-4B16-8357-8CAE316DB516}" name="Column10100"/>
    <tableColumn id="10120" xr3:uid="{80CA5CE4-CA61-4319-A583-751ED26DD49B}" name="Column10101"/>
    <tableColumn id="10121" xr3:uid="{BE3054AE-4884-47C3-9337-5FCBAAE5F24C}" name="Column10102"/>
    <tableColumn id="10122" xr3:uid="{431285C3-3290-45B2-94B2-5E572D82C334}" name="Column10103"/>
    <tableColumn id="10123" xr3:uid="{6FA07227-B116-42A3-AA02-B4D3FF2D9D5D}" name="Column10104"/>
    <tableColumn id="10124" xr3:uid="{7CA1544D-9FF8-4DDD-9D44-BC16D6986756}" name="Column10105"/>
    <tableColumn id="10125" xr3:uid="{4DAAF899-82A0-47E6-BB44-DD3FA1BC8EC2}" name="Column10106"/>
    <tableColumn id="10126" xr3:uid="{0AB44EE0-1BFE-40E5-BCAC-D2F3E2BEB976}" name="Column10107"/>
    <tableColumn id="10127" xr3:uid="{A987B0BF-F215-479D-BEA6-DD0BB7BD21CE}" name="Column10108"/>
    <tableColumn id="10128" xr3:uid="{1F4772C6-C4EF-451A-B682-37D795A3993B}" name="Column10109"/>
    <tableColumn id="10129" xr3:uid="{F37B7403-ADE8-4946-9BE0-F6DD78041E1D}" name="Column10110"/>
    <tableColumn id="10130" xr3:uid="{AE4E6BBC-DCC1-493A-B9A2-4C729D16409F}" name="Column10111"/>
    <tableColumn id="10131" xr3:uid="{CFDC2FBA-190A-4FF1-904E-E472D785A349}" name="Column10112"/>
    <tableColumn id="10132" xr3:uid="{3FF0B64B-1251-45BC-B5DF-A77CA5A75555}" name="Column10113"/>
    <tableColumn id="10133" xr3:uid="{77EAAD1B-0D14-4F30-9042-DDFB6836698E}" name="Column10114"/>
    <tableColumn id="10134" xr3:uid="{1B5D7859-EB02-43DA-8DB4-A5C005F8D4E3}" name="Column10115"/>
    <tableColumn id="10135" xr3:uid="{09BDB460-F647-439B-B551-3726A7BCCD23}" name="Column10116"/>
    <tableColumn id="10136" xr3:uid="{EEADD22F-DB67-496A-BF53-1948D107F58E}" name="Column10117"/>
    <tableColumn id="10137" xr3:uid="{EECDB2BD-A647-495C-8D02-C9BC836AA04B}" name="Column10118"/>
    <tableColumn id="10138" xr3:uid="{F496978B-07C7-4FD9-A635-1877109A55F4}" name="Column10119"/>
    <tableColumn id="10139" xr3:uid="{1A01DC00-145F-4FB2-B405-76808847B8AD}" name="Column10120"/>
    <tableColumn id="10140" xr3:uid="{B7914A5C-11A5-4CE7-BF8E-65AAC8AD7B99}" name="Column10121"/>
    <tableColumn id="10141" xr3:uid="{7F971C65-65CB-4A82-8102-77DAC15C6554}" name="Column10122"/>
    <tableColumn id="10142" xr3:uid="{790B5828-3625-4C7B-9973-AE6755933DEA}" name="Column10123"/>
    <tableColumn id="10143" xr3:uid="{09C0D1DB-DDD4-43DB-8F94-F7F5EEC869D9}" name="Column10124"/>
    <tableColumn id="10144" xr3:uid="{59F7C8A4-E007-4E8F-8675-28FC936DA727}" name="Column10125"/>
    <tableColumn id="10145" xr3:uid="{F688B863-F166-4FC7-86CE-901667FCACA2}" name="Column10126"/>
    <tableColumn id="10146" xr3:uid="{6B848D0C-0376-4BE9-BD51-2A74169A57FD}" name="Column10127"/>
    <tableColumn id="10147" xr3:uid="{794ED494-F7B4-45E1-9811-D5514B38E8DE}" name="Column10128"/>
    <tableColumn id="10148" xr3:uid="{F7370AE8-0075-4A2C-882B-D67B7EC36902}" name="Column10129"/>
    <tableColumn id="10149" xr3:uid="{3B963DCD-2B30-4C50-A3DE-200745F79AB4}" name="Column10130"/>
    <tableColumn id="10150" xr3:uid="{6A92FC8C-08CC-49F2-B307-5A46F5EEBBD7}" name="Column10131"/>
    <tableColumn id="10151" xr3:uid="{AB2736A7-4ACB-49C8-BFCA-577E1096C007}" name="Column10132"/>
    <tableColumn id="10152" xr3:uid="{E4A2F2F7-E894-4763-8A52-7A99BF7D1313}" name="Column10133"/>
    <tableColumn id="10153" xr3:uid="{69E1993B-842A-497E-A96C-9312C79107D5}" name="Column10134"/>
    <tableColumn id="10154" xr3:uid="{1B343270-9A50-4CD7-BA2B-959C7054A16A}" name="Column10135"/>
    <tableColumn id="10155" xr3:uid="{40E93831-52B2-4F01-ACD4-A746F0297A73}" name="Column10136"/>
    <tableColumn id="10156" xr3:uid="{A7754A90-6738-43DD-9B84-A15851370DB2}" name="Column10137"/>
    <tableColumn id="10157" xr3:uid="{9B9ADCE9-4E9D-4588-84FB-4D0DE8500928}" name="Column10138"/>
    <tableColumn id="10158" xr3:uid="{F8B70166-7110-4318-951B-0001E98B6C08}" name="Column10139"/>
    <tableColumn id="10159" xr3:uid="{66D35C73-A981-4B51-B9AF-9A20F0D1BB23}" name="Column10140"/>
    <tableColumn id="10160" xr3:uid="{3A4F11BD-0A05-4BD0-AC94-4510E2847840}" name="Column10141"/>
    <tableColumn id="10161" xr3:uid="{21248EA5-FEE4-4178-B447-3338A5FAD120}" name="Column10142"/>
    <tableColumn id="10162" xr3:uid="{530ACDB7-4998-4DCF-8B91-E4BA4D914160}" name="Column10143"/>
    <tableColumn id="10163" xr3:uid="{1928602F-97B8-465B-9A09-DF72819A8949}" name="Column10144"/>
    <tableColumn id="10164" xr3:uid="{EFBA1FB2-A117-4878-87FF-D60BBBAA8A5E}" name="Column10145"/>
    <tableColumn id="10165" xr3:uid="{CF2C72BE-481B-45A2-BDF4-F635FB412E5C}" name="Column10146"/>
    <tableColumn id="10166" xr3:uid="{5443AA5A-1B73-4B9F-8907-EAEC490306AC}" name="Column10147"/>
    <tableColumn id="10167" xr3:uid="{13431F33-3F05-4ECE-A072-05C752CA4576}" name="Column10148"/>
    <tableColumn id="10168" xr3:uid="{F01D65D0-956D-4D82-B96C-D7E0D5050961}" name="Column10149"/>
    <tableColumn id="10169" xr3:uid="{939D5F63-3923-4340-907A-2C355FBA2419}" name="Column10150"/>
    <tableColumn id="10170" xr3:uid="{ECEACDF7-711E-4220-BAFC-1BA9659B0E85}" name="Column10151"/>
    <tableColumn id="10171" xr3:uid="{D774C1C8-4C8F-4DBE-93D9-7AB226BDA941}" name="Column10152"/>
    <tableColumn id="10172" xr3:uid="{C636C898-0B83-42B9-A3FD-BD44A210D0E1}" name="Column10153"/>
    <tableColumn id="10173" xr3:uid="{974BD50C-DA8C-496A-B097-8D7CE9958A38}" name="Column10154"/>
    <tableColumn id="10174" xr3:uid="{9C1F39E8-444A-49D5-97FA-E5899CE52720}" name="Column10155"/>
    <tableColumn id="10175" xr3:uid="{9126B9A2-156F-4113-88E2-C72957BB2E10}" name="Column10156"/>
    <tableColumn id="10176" xr3:uid="{228F9F6A-F7FF-4620-BB26-9EADA8FCFE68}" name="Column10157"/>
    <tableColumn id="10177" xr3:uid="{5356E5FD-EF94-4D0D-B8C4-2779D1435272}" name="Column10158"/>
    <tableColumn id="10178" xr3:uid="{A3003C94-EEBD-4237-812F-5E406D10BFB7}" name="Column10159"/>
    <tableColumn id="10179" xr3:uid="{261E68DB-077F-468C-AB54-8E68A8D715AA}" name="Column10160"/>
    <tableColumn id="10180" xr3:uid="{D85503B3-3A31-4FC6-986C-64D84AB9A261}" name="Column10161"/>
    <tableColumn id="10181" xr3:uid="{0A814E8B-F50C-4F9F-808E-AD945080C6FF}" name="Column10162"/>
    <tableColumn id="10182" xr3:uid="{49863386-0E61-42C5-89DF-B2E7A369F98D}" name="Column10163"/>
    <tableColumn id="10183" xr3:uid="{C869173B-2CD0-4B3B-8699-444CBCA9CE01}" name="Column10164"/>
    <tableColumn id="10184" xr3:uid="{FFDDAF15-EA8E-45E5-85E3-2171FE003E94}" name="Column10165"/>
    <tableColumn id="10185" xr3:uid="{94ED18D7-90AE-4C56-95C7-66CFCC9CF1C1}" name="Column10166"/>
    <tableColumn id="10186" xr3:uid="{66A16133-9F75-45BD-9AC9-66635EFA445D}" name="Column10167"/>
    <tableColumn id="10187" xr3:uid="{4CC31DD5-C312-423D-9729-A27ADFD3C412}" name="Column10168"/>
    <tableColumn id="10188" xr3:uid="{D34AC96D-68F7-4932-B667-E144D00D9EE1}" name="Column10169"/>
    <tableColumn id="10189" xr3:uid="{1B514956-7A1A-41F9-81C7-FD7BCE911055}" name="Column10170"/>
    <tableColumn id="10190" xr3:uid="{2385B72C-5AD2-4784-A1C6-E190CB1A1060}" name="Column10171"/>
    <tableColumn id="10191" xr3:uid="{EF96DA3C-6F32-4881-AF59-CD50BACB1661}" name="Column10172"/>
    <tableColumn id="10192" xr3:uid="{53952210-6396-466D-A0EF-0AD2712A6535}" name="Column10173"/>
    <tableColumn id="10193" xr3:uid="{1001BA9A-4FE8-4495-A2C8-2F415A9B5DAF}" name="Column10174"/>
    <tableColumn id="10194" xr3:uid="{5F2C9069-AB79-4493-8A04-F4EA04FCDA58}" name="Column10175"/>
    <tableColumn id="10195" xr3:uid="{E5D7E063-B259-4A0D-BBB8-0E79AA311B65}" name="Column10176"/>
    <tableColumn id="10196" xr3:uid="{137FEDE7-30AD-4257-A314-00184F5A603D}" name="Column10177"/>
    <tableColumn id="10197" xr3:uid="{1B9EA73D-EA0E-49A4-8034-C279C84D6933}" name="Column10178"/>
    <tableColumn id="10198" xr3:uid="{3FAB95F2-4D66-4CDB-919F-E9CAC2AB5220}" name="Column10179"/>
    <tableColumn id="10199" xr3:uid="{B45AE1F9-DD66-49F9-875C-BFD478F309C6}" name="Column10180"/>
    <tableColumn id="10200" xr3:uid="{7BFC322F-FD2D-4103-BBF8-30D2C6FC369F}" name="Column10181"/>
    <tableColumn id="10201" xr3:uid="{43B411D0-CAD7-4FE7-A36A-5595EB603F73}" name="Column10182"/>
    <tableColumn id="10202" xr3:uid="{E9D3C011-233C-49B3-B74A-B17AEC892B94}" name="Column10183"/>
    <tableColumn id="10203" xr3:uid="{D0413DD8-1A2C-4985-92D3-26DEAE83C616}" name="Column10184"/>
    <tableColumn id="10204" xr3:uid="{07051A3D-D5A9-434A-A785-D3A5437508C1}" name="Column10185"/>
    <tableColumn id="10205" xr3:uid="{08E2D990-677E-4D3B-9362-4FEB844DD4C4}" name="Column10186"/>
    <tableColumn id="10206" xr3:uid="{B6A79F70-1B31-4D4D-8798-2D52EF0D054C}" name="Column10187"/>
    <tableColumn id="10207" xr3:uid="{7E82BB2E-1C90-4605-9CE1-56D6DBEA7185}" name="Column10188"/>
    <tableColumn id="10208" xr3:uid="{9FB97926-3639-4575-8899-10C8C45CAD92}" name="Column10189"/>
    <tableColumn id="10209" xr3:uid="{0BCCD333-7982-44E0-8CBB-23B41DB44261}" name="Column10190"/>
    <tableColumn id="10210" xr3:uid="{7E0549CA-73B2-4245-8ECE-B2494C489201}" name="Column10191"/>
    <tableColumn id="10211" xr3:uid="{D233FFDD-663E-4A07-8124-DEB5EF82F5DC}" name="Column10192"/>
    <tableColumn id="10212" xr3:uid="{544C6847-2FFD-43E9-9A6F-6A083A11A33F}" name="Column10193"/>
    <tableColumn id="10213" xr3:uid="{5068A1B8-7907-4DA1-BDFF-72B0B0A8532D}" name="Column10194"/>
    <tableColumn id="10214" xr3:uid="{44C6E452-073D-4035-97D6-F54522579475}" name="Column10195"/>
    <tableColumn id="10215" xr3:uid="{59D64989-263A-44FC-9A8E-BA5E62D4EC94}" name="Column10196"/>
    <tableColumn id="10216" xr3:uid="{A53DBE4D-97E9-4510-9E24-C23B4F790D81}" name="Column10197"/>
    <tableColumn id="10217" xr3:uid="{08BD294E-1BEA-4B97-AB2F-4D64333E33C0}" name="Column10198"/>
    <tableColumn id="10218" xr3:uid="{59D33159-4F9D-4499-89D7-BE4727B93994}" name="Column10199"/>
    <tableColumn id="10219" xr3:uid="{970D22AC-931A-4AB9-A962-2881EC573322}" name="Column10200"/>
    <tableColumn id="10220" xr3:uid="{B618AAB8-B747-4185-8F12-62FAF973E962}" name="Column10201"/>
    <tableColumn id="10221" xr3:uid="{1FD85FE5-589A-4D1E-9BBB-B7833F1BBC78}" name="Column10202"/>
    <tableColumn id="10222" xr3:uid="{41C1BDA9-9AAC-46AD-9079-8874D7DB9C31}" name="Column10203"/>
    <tableColumn id="10223" xr3:uid="{546F2FF6-55EC-4757-A00A-81A15B99EC8A}" name="Column10204"/>
    <tableColumn id="10224" xr3:uid="{9E6BC65B-B73B-47FC-AABD-4F2B57B40CB1}" name="Column10205"/>
    <tableColumn id="10225" xr3:uid="{00913F41-B61A-4F8A-B774-E9BB6767E3ED}" name="Column10206"/>
    <tableColumn id="10226" xr3:uid="{48C25B3F-70C5-45F2-A8C5-0E3CDB0FAFD1}" name="Column10207"/>
    <tableColumn id="10227" xr3:uid="{862011CF-8D21-4B87-B49A-00D83C05EAAD}" name="Column10208"/>
    <tableColumn id="10228" xr3:uid="{AF69B007-62BC-49FB-A871-6B3F291F36F2}" name="Column10209"/>
    <tableColumn id="10229" xr3:uid="{593D283B-63CB-4E34-BF14-D8BC8A8AA525}" name="Column10210"/>
    <tableColumn id="10230" xr3:uid="{97AF9AB4-FFA6-4DBD-9670-444856C26838}" name="Column10211"/>
    <tableColumn id="10231" xr3:uid="{49BA645F-337E-4B0F-B6A2-85E165C5C673}" name="Column10212"/>
    <tableColumn id="10232" xr3:uid="{5E4181E3-C860-4930-8117-8B2E3EF5A0E8}" name="Column10213"/>
    <tableColumn id="10233" xr3:uid="{9158231F-2B5F-4AEB-BDE0-D83C63EE35B3}" name="Column10214"/>
    <tableColumn id="10234" xr3:uid="{DBC05BC9-37A1-41FA-9597-71252CD16C5E}" name="Column10215"/>
    <tableColumn id="10235" xr3:uid="{058ED1B0-3366-42D5-AF4C-F9BFCA600315}" name="Column10216"/>
    <tableColumn id="10236" xr3:uid="{29FE18D2-30DA-461B-9980-0FCAF993CB84}" name="Column10217"/>
    <tableColumn id="10237" xr3:uid="{9906A08A-BBCA-4F2A-81F5-1A68951908A3}" name="Column10218"/>
    <tableColumn id="10238" xr3:uid="{F017DCE6-55FA-454A-AB58-CFED5E7E99AD}" name="Column10219"/>
    <tableColumn id="10239" xr3:uid="{2A98CACA-77A7-47FC-AD21-49F4BA2374A2}" name="Column10220"/>
    <tableColumn id="10240" xr3:uid="{804C1FA6-658E-4417-91C1-C3912025E800}" name="Column10221"/>
    <tableColumn id="10241" xr3:uid="{5A94026A-0130-4BA6-B414-28B02D7DF785}" name="Column10222"/>
    <tableColumn id="10242" xr3:uid="{3F417BDB-7F15-4031-A2D4-CAE7C28BBA6E}" name="Column10223"/>
    <tableColumn id="10243" xr3:uid="{52A738B1-B8FA-4816-8234-36688A1244B2}" name="Column10224"/>
    <tableColumn id="10244" xr3:uid="{60A8F9A3-5893-41B0-8774-AA1E790F6DD8}" name="Column10225"/>
    <tableColumn id="10245" xr3:uid="{577B8AA7-A19A-4FAD-926B-2FF064582545}" name="Column10226"/>
    <tableColumn id="10246" xr3:uid="{922165C2-377F-4922-9E12-41476AC2718E}" name="Column10227"/>
    <tableColumn id="10247" xr3:uid="{766C09FB-6EC1-4DB3-81F8-6D9D8C55F275}" name="Column10228"/>
    <tableColumn id="10248" xr3:uid="{87E018B6-32E2-4FD0-AE29-D31AA4EC8D65}" name="Column10229"/>
    <tableColumn id="10249" xr3:uid="{53EA3BF8-0876-4D9A-A82D-D0077D997796}" name="Column10230"/>
    <tableColumn id="10250" xr3:uid="{29A397CC-1541-48FA-9DC3-73E1E8324C77}" name="Column10231"/>
    <tableColumn id="10251" xr3:uid="{BFDE5361-B504-46C3-B8A0-64265E18622F}" name="Column10232"/>
    <tableColumn id="10252" xr3:uid="{6CC7BD58-4986-4007-AE58-0B3E59E95BF4}" name="Column10233"/>
    <tableColumn id="10253" xr3:uid="{BCE1BF76-BCC0-44FB-83CB-346E7916EEA4}" name="Column10234"/>
    <tableColumn id="10254" xr3:uid="{DE3BFC95-426B-431E-9768-A994EE25E533}" name="Column10235"/>
    <tableColumn id="10255" xr3:uid="{A40410E7-C10D-448B-A080-64ACBD193576}" name="Column10236"/>
    <tableColumn id="10256" xr3:uid="{A8A76414-D711-42FC-914A-86257269E994}" name="Column10237"/>
    <tableColumn id="10257" xr3:uid="{428D28FA-FBEF-4EE5-97F5-0558BE3FC058}" name="Column10238"/>
    <tableColumn id="10258" xr3:uid="{6817BF4B-1036-41CC-9A6E-D0EB328B5DBD}" name="Column10239"/>
    <tableColumn id="10259" xr3:uid="{3F3CB85C-6FDC-4128-B850-1B57A34BCE0E}" name="Column10240"/>
    <tableColumn id="10260" xr3:uid="{3D5B7160-7DF4-47FF-B589-78FD24284372}" name="Column10241"/>
    <tableColumn id="10261" xr3:uid="{14A0E014-EB6B-4BAC-9F3D-071BD03D7569}" name="Column10242"/>
    <tableColumn id="10262" xr3:uid="{51C700C9-F182-45EC-95C8-C77CE22C7576}" name="Column10243"/>
    <tableColumn id="10263" xr3:uid="{54C06D68-F124-407A-9F33-4B396DFB6C53}" name="Column10244"/>
    <tableColumn id="10264" xr3:uid="{0376F87E-FDB2-4A15-9A28-63D591B143C5}" name="Column10245"/>
    <tableColumn id="10265" xr3:uid="{7D5259B4-AEFC-456F-8E70-1FAC87FAB570}" name="Column10246"/>
    <tableColumn id="10266" xr3:uid="{40EE58D3-25EF-4175-9C33-73A07B93D40A}" name="Column10247"/>
    <tableColumn id="10267" xr3:uid="{40AE949E-97EC-45F3-8A21-CA8A2F76E11C}" name="Column10248"/>
    <tableColumn id="10268" xr3:uid="{040C0C7A-0F59-4F4E-987E-DB4494B36EC8}" name="Column10249"/>
    <tableColumn id="10269" xr3:uid="{E1171497-AA3D-4A5E-B35C-A40473043E45}" name="Column10250"/>
    <tableColumn id="10270" xr3:uid="{58DB43A2-EC97-4519-A1A5-0E5D1879FD7D}" name="Column10251"/>
    <tableColumn id="10271" xr3:uid="{2572D252-EDF0-4655-9748-377A4A4692B4}" name="Column10252"/>
    <tableColumn id="10272" xr3:uid="{69BE4B76-0C57-4FC4-9277-E7524E191E6E}" name="Column10253"/>
    <tableColumn id="10273" xr3:uid="{69DB644D-E193-4790-AE15-DD2875CD3884}" name="Column10254"/>
    <tableColumn id="10274" xr3:uid="{52D0D1C8-90FE-4A87-A660-63134D9FD63B}" name="Column10255"/>
    <tableColumn id="10275" xr3:uid="{A2133D0E-63F8-49E8-8BB9-4598B4115262}" name="Column10256"/>
    <tableColumn id="10276" xr3:uid="{5AE7A030-DFBC-4C9C-953E-59E478459B0B}" name="Column10257"/>
    <tableColumn id="10277" xr3:uid="{6CB44B54-E02A-48EC-A701-229013D80313}" name="Column10258"/>
    <tableColumn id="10278" xr3:uid="{E9895F95-281B-4D9C-9EC1-BF095B24371B}" name="Column10259"/>
    <tableColumn id="10279" xr3:uid="{BB44A2C0-1770-4FDD-A3D6-4401874C1966}" name="Column10260"/>
    <tableColumn id="10280" xr3:uid="{2EE36506-CF04-4C94-9E08-9E405EA72464}" name="Column10261"/>
    <tableColumn id="10281" xr3:uid="{F2E256C6-28EE-403E-B1B4-54C8927B110C}" name="Column10262"/>
    <tableColumn id="10282" xr3:uid="{79C08021-457C-4414-AB56-A405961A3EA7}" name="Column10263"/>
    <tableColumn id="10283" xr3:uid="{21C5872D-6517-4492-A833-51A71F76BB59}" name="Column10264"/>
    <tableColumn id="10284" xr3:uid="{F8EDD55A-296E-41D7-B2E9-235CC5DA2379}" name="Column10265"/>
    <tableColumn id="10285" xr3:uid="{53568F5D-0C86-408C-B42E-0911C383FE80}" name="Column10266"/>
    <tableColumn id="10286" xr3:uid="{778893AC-3589-4638-94B2-4E1968D83BD3}" name="Column10267"/>
    <tableColumn id="10287" xr3:uid="{7BA19D7B-41E7-4493-A293-5ACA9C230A96}" name="Column10268"/>
    <tableColumn id="10288" xr3:uid="{B5CBF749-DDD3-4994-80F2-0FD4E0CA1AED}" name="Column10269"/>
    <tableColumn id="10289" xr3:uid="{1E72592E-B3ED-46A0-98C3-D84082755FB8}" name="Column10270"/>
    <tableColumn id="10290" xr3:uid="{F5A00694-8F31-4339-A8A9-A47A8F032960}" name="Column10271"/>
    <tableColumn id="10291" xr3:uid="{2BABA9CC-93F6-4263-B273-2A55A31679AF}" name="Column10272"/>
    <tableColumn id="10292" xr3:uid="{77238313-3A1D-42F4-837F-3DF27FCFD750}" name="Column10273"/>
    <tableColumn id="10293" xr3:uid="{0E9E5E24-3C70-41E4-A033-18B2B8ED66D2}" name="Column10274"/>
    <tableColumn id="10294" xr3:uid="{7500B2E7-518B-4611-B756-F0DE8F80143F}" name="Column10275"/>
    <tableColumn id="10295" xr3:uid="{4A9E4BC1-517D-4539-A9C4-526E1E5393CF}" name="Column10276"/>
    <tableColumn id="10296" xr3:uid="{DBA8DAB0-6FD6-4FF4-81AB-99C4D9D18325}" name="Column10277"/>
    <tableColumn id="10297" xr3:uid="{8448E5B3-1A23-4E6C-9912-3795E922AC2B}" name="Column10278"/>
    <tableColumn id="10298" xr3:uid="{07DFDB3D-CE2F-4A1D-813F-D1CB7E61D3E4}" name="Column10279"/>
    <tableColumn id="10299" xr3:uid="{BBCB408D-7DA3-4836-B78A-48EE9E37F932}" name="Column10280"/>
    <tableColumn id="10300" xr3:uid="{A6189A21-D15B-4A6F-9B02-54863B46ACEB}" name="Column10281"/>
    <tableColumn id="10301" xr3:uid="{0AD5D0C8-DF3D-49D7-A474-33DF68862821}" name="Column10282"/>
    <tableColumn id="10302" xr3:uid="{EB77A9B5-6FED-4DA3-8175-985A169AAA25}" name="Column10283"/>
    <tableColumn id="10303" xr3:uid="{FC3DAEC3-50BA-4469-8BBD-EF651AA4A2AB}" name="Column10284"/>
    <tableColumn id="10304" xr3:uid="{2D5050A5-29A4-435C-A798-8E1930E9F83C}" name="Column10285"/>
    <tableColumn id="10305" xr3:uid="{52DE69C6-CAB7-424C-BF83-E49F69A1F518}" name="Column10286"/>
    <tableColumn id="10306" xr3:uid="{0D5B2143-67F7-47CD-83C1-9FA343FF2B4D}" name="Column10287"/>
    <tableColumn id="10307" xr3:uid="{84A9A630-84D8-4A36-9137-D09E6B526132}" name="Column10288"/>
    <tableColumn id="10308" xr3:uid="{78C26393-A538-4F6A-86CD-EF98B60CBB34}" name="Column10289"/>
    <tableColumn id="10309" xr3:uid="{2629D74F-FC60-48E8-AD57-3E837949AA61}" name="Column10290"/>
    <tableColumn id="10310" xr3:uid="{3090DDC1-D1E3-43D6-ACC8-A50D993B1AA3}" name="Column10291"/>
    <tableColumn id="10311" xr3:uid="{4B0E1623-DAF1-4F90-82A4-D7111BE5FF8F}" name="Column10292"/>
    <tableColumn id="10312" xr3:uid="{B26CE33C-4AF3-4E15-8E90-F14A92322E24}" name="Column10293"/>
    <tableColumn id="10313" xr3:uid="{4D1CAA21-411C-4B2B-AF95-BD7B6EADAC72}" name="Column10294"/>
    <tableColumn id="10314" xr3:uid="{42E20AA4-4C87-4611-A662-1643AD052F63}" name="Column10295"/>
    <tableColumn id="10315" xr3:uid="{5C534CA9-A4C4-47A0-A985-76CFE6AD6BE8}" name="Column10296"/>
    <tableColumn id="10316" xr3:uid="{20283A3A-0C0D-4984-A134-C04AA1E9403C}" name="Column10297"/>
    <tableColumn id="10317" xr3:uid="{F6AD600E-5373-4222-8CDE-48E8755485DF}" name="Column10298"/>
    <tableColumn id="10318" xr3:uid="{B0B975A8-72AD-43CD-988B-5105FF866B0E}" name="Column10299"/>
    <tableColumn id="10319" xr3:uid="{35337F96-BF9C-403D-9F15-5379D341FC05}" name="Column10300"/>
    <tableColumn id="10320" xr3:uid="{5908C326-D37D-4989-B873-272BA678FE49}" name="Column10301"/>
    <tableColumn id="10321" xr3:uid="{CE82F531-AD56-4E2D-A1BC-099920C85FF4}" name="Column10302"/>
    <tableColumn id="10322" xr3:uid="{3F96DE53-E965-4A3C-B156-33F40BE711AC}" name="Column10303"/>
    <tableColumn id="10323" xr3:uid="{85AE3113-239B-4852-861F-E04D69320432}" name="Column10304"/>
    <tableColumn id="10324" xr3:uid="{568CA175-08DE-4993-928D-4062709F21C8}" name="Column10305"/>
    <tableColumn id="10325" xr3:uid="{72B2E29E-ECB3-4008-A8BE-A32120A8A778}" name="Column10306"/>
    <tableColumn id="10326" xr3:uid="{B29CF4B8-A718-4803-8217-45AB72C2CE94}" name="Column10307"/>
    <tableColumn id="10327" xr3:uid="{6540FAD6-2BCB-4034-A73E-399E894CCCC1}" name="Column10308"/>
    <tableColumn id="10328" xr3:uid="{DB1F790A-07A6-47A1-8DF8-CA4379EF8F10}" name="Column10309"/>
    <tableColumn id="10329" xr3:uid="{F1C6D15C-3536-4709-B130-57542E7670F5}" name="Column10310"/>
    <tableColumn id="10330" xr3:uid="{EDD62EC0-B995-40E2-8426-71D0621584FC}" name="Column10311"/>
    <tableColumn id="10331" xr3:uid="{C2632AA7-B98E-431D-BCFC-9D4837CE1C90}" name="Column10312"/>
    <tableColumn id="10332" xr3:uid="{0E6C1C12-76BF-4E22-B21E-551FE21FB421}" name="Column10313"/>
    <tableColumn id="10333" xr3:uid="{BCFE439A-CBD2-4872-A243-204E599ACF89}" name="Column10314"/>
    <tableColumn id="10334" xr3:uid="{6D6B74DB-2646-4D75-B550-32668096CB13}" name="Column10315"/>
    <tableColumn id="10335" xr3:uid="{9D384BFE-B015-4DB5-A59A-EC5679293D52}" name="Column10316"/>
    <tableColumn id="10336" xr3:uid="{6D4B2D68-813A-4DB8-A314-09D04566B739}" name="Column10317"/>
    <tableColumn id="10337" xr3:uid="{A110B909-9392-4E62-A79B-504CBC01F4B4}" name="Column10318"/>
    <tableColumn id="10338" xr3:uid="{D4708FA6-9D15-4635-BAB4-C328337D4758}" name="Column10319"/>
    <tableColumn id="10339" xr3:uid="{970BE566-BD0B-4B4F-B229-D7B18145CBAD}" name="Column10320"/>
    <tableColumn id="10340" xr3:uid="{E078A910-3D20-472A-A8AD-F2D5CAA9F2D8}" name="Column10321"/>
    <tableColumn id="10341" xr3:uid="{30F413A8-04F2-4AD6-BD80-ABC4984D0A7E}" name="Column10322"/>
    <tableColumn id="10342" xr3:uid="{90BC3569-CB8D-4B46-BAE6-2CD0D614B86C}" name="Column10323"/>
    <tableColumn id="10343" xr3:uid="{BD571F3D-DB7C-45A7-B187-3988EEBF16A3}" name="Column10324"/>
    <tableColumn id="10344" xr3:uid="{F759D6A4-CDAB-4DC8-9FF0-72A0D2F63AF6}" name="Column10325"/>
    <tableColumn id="10345" xr3:uid="{8DE92BF9-D958-4741-9557-EFC6C491223B}" name="Column10326"/>
    <tableColumn id="10346" xr3:uid="{4C111416-C4D1-4AE0-B65B-109E9D303A15}" name="Column10327"/>
    <tableColumn id="10347" xr3:uid="{2CA755C4-5F7B-48D0-BA68-29A3A434BBDD}" name="Column10328"/>
    <tableColumn id="10348" xr3:uid="{422CBB63-6D4B-4669-9637-D89CC49E93A2}" name="Column10329"/>
    <tableColumn id="10349" xr3:uid="{3C2E993D-AD7F-4A36-9E3E-BDB58B519743}" name="Column10330"/>
    <tableColumn id="10350" xr3:uid="{C3216EE5-B04D-41F6-A9B5-CCD190C120AA}" name="Column10331"/>
    <tableColumn id="10351" xr3:uid="{595BA04F-741C-4A4A-936E-9777B6108A33}" name="Column10332"/>
    <tableColumn id="10352" xr3:uid="{6423C2E4-1015-4C46-964C-7120E17EA8B0}" name="Column10333"/>
    <tableColumn id="10353" xr3:uid="{552D1B57-617A-4F72-AD79-60560EEDA772}" name="Column10334"/>
    <tableColumn id="10354" xr3:uid="{3803DA57-C48A-431D-B177-571E87F73C1F}" name="Column10335"/>
    <tableColumn id="10355" xr3:uid="{2CEF1C96-A384-409D-9E71-C3102DAA375B}" name="Column10336"/>
    <tableColumn id="10356" xr3:uid="{549AC452-9F2D-4369-BA5A-76EB8E3329C9}" name="Column10337"/>
    <tableColumn id="10357" xr3:uid="{D9A61FE6-CD31-4F19-A779-4A850FA9EA50}" name="Column10338"/>
    <tableColumn id="10358" xr3:uid="{4A4C687E-EB2D-45C9-BC2C-6F437F4F5348}" name="Column10339"/>
    <tableColumn id="10359" xr3:uid="{2F31EC63-556A-48F7-987F-6A1E343698C2}" name="Column10340"/>
    <tableColumn id="10360" xr3:uid="{41ADD62A-89D0-4F08-ABBD-164A2E5E2F8D}" name="Column10341"/>
    <tableColumn id="10361" xr3:uid="{EB24D603-604C-4A8D-9C0E-C9BC08F0DBF6}" name="Column10342"/>
    <tableColumn id="10362" xr3:uid="{0E57F337-5215-4C6C-9EA5-B632125B8FB8}" name="Column10343"/>
    <tableColumn id="10363" xr3:uid="{E0E3AB0C-CBCF-4D53-ACB3-AB92BEE03814}" name="Column10344"/>
    <tableColumn id="10364" xr3:uid="{7D1293FD-D427-4FF5-AADB-61AC93CF1CB3}" name="Column10345"/>
    <tableColumn id="10365" xr3:uid="{508F75A5-695F-4A15-B64D-132ACCB0F9D8}" name="Column10346"/>
    <tableColumn id="10366" xr3:uid="{255E9160-8592-4861-92CF-164BF51F75C4}" name="Column10347"/>
    <tableColumn id="10367" xr3:uid="{C83BB8AB-8E73-460C-8A0C-7B37415C39E8}" name="Column10348"/>
    <tableColumn id="10368" xr3:uid="{DE1267DE-EABF-4D57-9C56-2CEFF7BD41D6}" name="Column10349"/>
    <tableColumn id="10369" xr3:uid="{0C03388C-5216-4A92-B9BB-1FE8C24172D1}" name="Column10350"/>
    <tableColumn id="10370" xr3:uid="{13EC823E-21C2-4DC0-A6B6-DD118D805D08}" name="Column10351"/>
    <tableColumn id="10371" xr3:uid="{46058D36-A4A0-4103-8DB6-68B6BD9B2270}" name="Column10352"/>
    <tableColumn id="10372" xr3:uid="{AE8220E0-36A3-47E6-B074-7F91FEA47766}" name="Column10353"/>
    <tableColumn id="10373" xr3:uid="{FACA0648-3B28-4B50-8F31-96DA80E2FE73}" name="Column10354"/>
    <tableColumn id="10374" xr3:uid="{B6A2E2AC-5C22-4079-AD0B-6121486EACFA}" name="Column10355"/>
    <tableColumn id="10375" xr3:uid="{752C760E-F7BB-44A1-9D01-A9D789AC8672}" name="Column10356"/>
    <tableColumn id="10376" xr3:uid="{6496BC4E-471D-4BDA-A714-C829F052B356}" name="Column10357"/>
    <tableColumn id="10377" xr3:uid="{952F274F-AAA8-4B40-A76A-B363ADD1D7FA}" name="Column10358"/>
    <tableColumn id="10378" xr3:uid="{02556B7E-886E-47AD-8A4D-29EDE3A86E1D}" name="Column10359"/>
    <tableColumn id="10379" xr3:uid="{0BB1AD91-C732-4D77-A4BD-13542C572237}" name="Column10360"/>
    <tableColumn id="10380" xr3:uid="{D6FF3CEE-45FD-436E-A499-7816F2A562E1}" name="Column10361"/>
    <tableColumn id="10381" xr3:uid="{B4C5A14A-98FA-4B8D-B637-BD63E5B5E924}" name="Column10362"/>
    <tableColumn id="10382" xr3:uid="{69B37D62-B4D4-49AC-89B3-0195B4494872}" name="Column10363"/>
    <tableColumn id="10383" xr3:uid="{D5F2880A-F751-48A8-96AC-86286542CB85}" name="Column10364"/>
    <tableColumn id="10384" xr3:uid="{35DE4260-C8A5-4C2B-A14A-5879B009CE4C}" name="Column10365"/>
    <tableColumn id="10385" xr3:uid="{1157C06B-6F77-41B5-823C-19FA7A2478CF}" name="Column10366"/>
    <tableColumn id="10386" xr3:uid="{B556E03B-B097-4589-AFD9-1FD82F098B0F}" name="Column10367"/>
    <tableColumn id="10387" xr3:uid="{669C68F2-FFD1-4636-AB57-C56BC7D5EC5F}" name="Column10368"/>
    <tableColumn id="10388" xr3:uid="{1381CDBA-7392-4236-8300-DD3037B031DB}" name="Column10369"/>
    <tableColumn id="10389" xr3:uid="{E7CEC383-A2E4-410F-8B11-101B6E914F7B}" name="Column10370"/>
    <tableColumn id="10390" xr3:uid="{1CE12BA6-5A8F-43FE-AE4B-163DE7EDE08B}" name="Column10371"/>
    <tableColumn id="10391" xr3:uid="{ED509C5F-26E4-497B-A070-DDF106A4E9E4}" name="Column10372"/>
    <tableColumn id="10392" xr3:uid="{1D9043A8-938A-4269-A45A-01D755AD18EE}" name="Column10373"/>
    <tableColumn id="10393" xr3:uid="{3785644C-30E0-47E7-8281-8617CE225562}" name="Column10374"/>
    <tableColumn id="10394" xr3:uid="{4DA8D6E9-CB67-4840-BCF1-2D26EBBA9CA4}" name="Column10375"/>
    <tableColumn id="10395" xr3:uid="{16FFF0D3-D673-4DB6-A6C0-AF242D4698A7}" name="Column10376"/>
    <tableColumn id="10396" xr3:uid="{CA4E8A4F-B258-49C9-BDCE-ECC86810B780}" name="Column10377"/>
    <tableColumn id="10397" xr3:uid="{AF854E67-14C8-4E0F-ACA7-196A156A3E08}" name="Column10378"/>
    <tableColumn id="10398" xr3:uid="{A5AA83EC-CDB5-4CA8-931E-41FFD9A8D5BB}" name="Column10379"/>
    <tableColumn id="10399" xr3:uid="{67014F59-111D-42BE-A85C-D5E0C0EFF25C}" name="Column10380"/>
    <tableColumn id="10400" xr3:uid="{655632DA-4CFD-43E3-B748-B4317AF89A67}" name="Column10381"/>
    <tableColumn id="10401" xr3:uid="{A0E9E2BB-44CD-4B0B-909C-2F9FB971D768}" name="Column10382"/>
    <tableColumn id="10402" xr3:uid="{24C6C34D-CCA1-4005-85D9-4B1082C7C5B8}" name="Column10383"/>
    <tableColumn id="10403" xr3:uid="{70C812AF-A962-4E6B-B945-62305DD60863}" name="Column10384"/>
    <tableColumn id="10404" xr3:uid="{9AA74633-408D-4FA8-9B74-653B5CD6391B}" name="Column10385"/>
    <tableColumn id="10405" xr3:uid="{4A3A0D08-9DE5-4100-86E1-F39D6E73F46B}" name="Column10386"/>
    <tableColumn id="10406" xr3:uid="{E089926E-0EF6-4900-867F-CB370EA92514}" name="Column10387"/>
    <tableColumn id="10407" xr3:uid="{50A1BEEE-5738-4B5F-95A5-FE9431314618}" name="Column10388"/>
    <tableColumn id="10408" xr3:uid="{17879DB1-2195-486B-907C-0E502D299B29}" name="Column10389"/>
    <tableColumn id="10409" xr3:uid="{31FDA8FA-6301-4785-AE64-8EB5CF538772}" name="Column10390"/>
    <tableColumn id="10410" xr3:uid="{C4054BE4-A350-42DA-BECD-48EFBAF4FA53}" name="Column10391"/>
    <tableColumn id="10411" xr3:uid="{8B12937D-5BE2-4313-A436-32BB38E81ED0}" name="Column10392"/>
    <tableColumn id="10412" xr3:uid="{57202DDC-8CC1-4F89-852B-1D67D495DA99}" name="Column10393"/>
    <tableColumn id="10413" xr3:uid="{10D1C90B-F284-413F-847A-91477E733918}" name="Column10394"/>
    <tableColumn id="10414" xr3:uid="{A70BB41F-42FD-46A7-98D8-538920C6D7BE}" name="Column10395"/>
    <tableColumn id="10415" xr3:uid="{A5B26A1E-427B-4771-B297-46D455C89706}" name="Column10396"/>
    <tableColumn id="10416" xr3:uid="{542F613F-F54C-4526-AF69-FCBE58792A5B}" name="Column10397"/>
    <tableColumn id="10417" xr3:uid="{AA3844E1-D7D0-4B9A-B1C1-DC90D5DC7885}" name="Column10398"/>
    <tableColumn id="10418" xr3:uid="{193A89A8-3D15-4D6D-8095-5570241620A8}" name="Column10399"/>
    <tableColumn id="10419" xr3:uid="{93B10698-65C1-4F8D-AC63-288551FF9019}" name="Column10400"/>
    <tableColumn id="10420" xr3:uid="{55F03484-6F82-461E-8287-90AC90BB4AEB}" name="Column10401"/>
    <tableColumn id="10421" xr3:uid="{34354CED-87AF-43A7-91B8-A4A6AD3F8436}" name="Column10402"/>
    <tableColumn id="10422" xr3:uid="{4EA5BFA5-19EE-48DF-89BC-39DD4A4C12E1}" name="Column10403"/>
    <tableColumn id="10423" xr3:uid="{09E63AB0-F669-4F6F-97A8-E89015CD134A}" name="Column10404"/>
    <tableColumn id="10424" xr3:uid="{41FC1F91-9CB4-4380-B3A1-D59E2EB51670}" name="Column10405"/>
    <tableColumn id="10425" xr3:uid="{83C2E736-90BF-43C3-ADF6-66D33D26024A}" name="Column10406"/>
    <tableColumn id="10426" xr3:uid="{98D1A01F-EE1D-4FF4-BB2A-E2DAB55387AD}" name="Column10407"/>
    <tableColumn id="10427" xr3:uid="{BA14BBA8-D435-4754-A0F2-15CC3EB42384}" name="Column10408"/>
    <tableColumn id="10428" xr3:uid="{AD3F1B98-4922-4A17-82CB-B383B7602D95}" name="Column10409"/>
    <tableColumn id="10429" xr3:uid="{C463D20A-043D-43A4-B833-BD3DD13B5C53}" name="Column10410"/>
    <tableColumn id="10430" xr3:uid="{32D19AA4-3837-4DDB-8F7C-AF96877E3C8F}" name="Column10411"/>
    <tableColumn id="10431" xr3:uid="{FD44718B-C8F9-4AED-9232-77DA16750B0C}" name="Column10412"/>
    <tableColumn id="10432" xr3:uid="{E2A0C49D-E13A-4827-AC47-E99639DCE9A9}" name="Column10413"/>
    <tableColumn id="10433" xr3:uid="{90B292FC-A5AA-48FD-B148-A1FC510D3BC7}" name="Column10414"/>
    <tableColumn id="10434" xr3:uid="{6F9E3488-7DDE-4CDB-B585-FC1DA17632B5}" name="Column10415"/>
    <tableColumn id="10435" xr3:uid="{8D561E98-9128-47A9-B663-2330A13B5A72}" name="Column10416"/>
    <tableColumn id="10436" xr3:uid="{1D3400E0-7B58-401C-B135-A69F214F69C9}" name="Column10417"/>
    <tableColumn id="10437" xr3:uid="{600ADE98-4A5C-4A87-913F-846EE2F4CE5A}" name="Column10418"/>
    <tableColumn id="10438" xr3:uid="{677E95B3-C55F-4FC2-8491-5335AA9EE913}" name="Column10419"/>
    <tableColumn id="10439" xr3:uid="{1ACC229E-88BB-48C9-AE97-D37046D03A2B}" name="Column10420"/>
    <tableColumn id="10440" xr3:uid="{DC81DDA5-1AD7-44EE-A273-B09E77931FEC}" name="Column10421"/>
    <tableColumn id="10441" xr3:uid="{5860349B-63A5-4321-9B3E-505E968C71FD}" name="Column10422"/>
    <tableColumn id="10442" xr3:uid="{F8A5FE53-F0C0-46B2-AB98-8FCF92690D3F}" name="Column10423"/>
    <tableColumn id="10443" xr3:uid="{1CBDD8C3-D702-4F46-B2D9-1D6DD2B10CF1}" name="Column10424"/>
    <tableColumn id="10444" xr3:uid="{E45618C5-C410-442E-B468-E75E873B9949}" name="Column10425"/>
    <tableColumn id="10445" xr3:uid="{925156B6-4B23-4AAF-88EE-4BAC73FF4C47}" name="Column10426"/>
    <tableColumn id="10446" xr3:uid="{C08E8E0E-3452-41BB-A171-F7688E7FE33E}" name="Column10427"/>
    <tableColumn id="10447" xr3:uid="{ED14550D-B080-4CBC-8B56-0341614E26F7}" name="Column10428"/>
    <tableColumn id="10448" xr3:uid="{1471F934-6278-4C37-A195-27BE55C9DEBA}" name="Column10429"/>
    <tableColumn id="10449" xr3:uid="{CE2BA5CF-5429-44FA-962D-AF92A9BB9899}" name="Column10430"/>
    <tableColumn id="10450" xr3:uid="{413D646F-1919-4A5A-9BCE-B8BC5E0F52F5}" name="Column10431"/>
    <tableColumn id="10451" xr3:uid="{D35CAC90-074B-4346-A2BE-894396474E73}" name="Column10432"/>
    <tableColumn id="10452" xr3:uid="{9CEB44AB-47E4-494C-8AC1-0722574D7A1B}" name="Column10433"/>
    <tableColumn id="10453" xr3:uid="{64DDDFB5-DCA1-41B1-9AB2-EDEE6ACB4C80}" name="Column10434"/>
    <tableColumn id="10454" xr3:uid="{07F38C26-6E5C-4177-A23F-678DCB9B4DA6}" name="Column10435"/>
    <tableColumn id="10455" xr3:uid="{BD57B5A1-414C-49CE-9125-D2B79AC4BC17}" name="Column10436"/>
    <tableColumn id="10456" xr3:uid="{12C62EBF-6645-461F-B77D-66E7780568DF}" name="Column10437"/>
    <tableColumn id="10457" xr3:uid="{60C36770-17C9-4918-8D8B-227386F8B8E8}" name="Column10438"/>
    <tableColumn id="10458" xr3:uid="{56F8CF82-AE75-4BCC-A00F-71A41813D484}" name="Column10439"/>
    <tableColumn id="10459" xr3:uid="{FAD36011-6652-4641-A6B4-104C45629A75}" name="Column10440"/>
    <tableColumn id="10460" xr3:uid="{D094FB19-D47B-402E-B9B3-2A839F59931C}" name="Column10441"/>
    <tableColumn id="10461" xr3:uid="{10AC6D1A-B7E9-4A6A-A049-EE656FF5EDFF}" name="Column10442"/>
    <tableColumn id="10462" xr3:uid="{52A01224-AA84-4345-9513-F7539BA33B76}" name="Column10443"/>
    <tableColumn id="10463" xr3:uid="{DE1A055B-74BE-4A69-9DE9-743F628C5097}" name="Column10444"/>
    <tableColumn id="10464" xr3:uid="{E8A65434-8F6C-45F6-B409-7B554E66AED3}" name="Column10445"/>
    <tableColumn id="10465" xr3:uid="{EC3168BB-0D53-4782-9E16-426EB6AA86AB}" name="Column10446"/>
    <tableColumn id="10466" xr3:uid="{0E7DF1CB-EAD9-4562-8B88-4108819B22E7}" name="Column10447"/>
    <tableColumn id="10467" xr3:uid="{8787CE6B-A4DE-4F9C-91EB-5E3924532BA3}" name="Column10448"/>
    <tableColumn id="10468" xr3:uid="{D35772D4-1B10-4952-ACD1-F282FF36A31F}" name="Column10449"/>
    <tableColumn id="10469" xr3:uid="{3FA308C7-17DB-4C91-8E31-BC8EFDDC5EC1}" name="Column10450"/>
    <tableColumn id="10470" xr3:uid="{A5F124F5-BE4F-4D20-90F7-DD8A56B5B45A}" name="Column10451"/>
    <tableColumn id="10471" xr3:uid="{161824E2-32FA-4D94-B748-4BDD02770F55}" name="Column10452"/>
    <tableColumn id="10472" xr3:uid="{9344862E-EB41-49A2-B7F0-5096A3E6E1E5}" name="Column10453"/>
    <tableColumn id="10473" xr3:uid="{F5A857FD-7D07-480D-9099-8B643C3B91B6}" name="Column10454"/>
    <tableColumn id="10474" xr3:uid="{09A6276A-36FF-47A5-912D-E3920D22CBC3}" name="Column10455"/>
    <tableColumn id="10475" xr3:uid="{7AB6E875-4427-4291-80AF-B8467F440ABB}" name="Column10456"/>
    <tableColumn id="10476" xr3:uid="{A44196A6-46BA-4E98-A13B-9040F7B4B6B1}" name="Column10457"/>
    <tableColumn id="10477" xr3:uid="{C3766261-5569-49CB-9A80-1C9A4C31E7CF}" name="Column10458"/>
    <tableColumn id="10478" xr3:uid="{52E4541C-39D4-4FF4-8EA7-5FF191C0D049}" name="Column10459"/>
    <tableColumn id="10479" xr3:uid="{0413EFAF-59B0-4814-A7E7-08C5A8850509}" name="Column10460"/>
    <tableColumn id="10480" xr3:uid="{AD85BCE7-D52D-423D-8601-534F0190D3FD}" name="Column10461"/>
    <tableColumn id="10481" xr3:uid="{2D042869-8D72-41AF-A8F6-14BA42B6A2F0}" name="Column10462"/>
    <tableColumn id="10482" xr3:uid="{4E59D49F-0A34-43F7-A0B4-30671033E19B}" name="Column10463"/>
    <tableColumn id="10483" xr3:uid="{0A8DE117-0A81-4A2C-A81B-117700342DD5}" name="Column10464"/>
    <tableColumn id="10484" xr3:uid="{1E602C00-B608-4EC6-BE35-79C7AD9D6AD1}" name="Column10465"/>
    <tableColumn id="10485" xr3:uid="{A8FFCAA2-B4C4-4DDA-844D-899E2AE64582}" name="Column10466"/>
    <tableColumn id="10486" xr3:uid="{66CC13D6-9AC6-4E60-908F-DE7448CD8493}" name="Column10467"/>
    <tableColumn id="10487" xr3:uid="{2F933013-9971-4521-8531-33069CB5A6FF}" name="Column10468"/>
    <tableColumn id="10488" xr3:uid="{446F7452-58C8-4706-92B8-E7FF1499BE77}" name="Column10469"/>
    <tableColumn id="10489" xr3:uid="{B857C429-6905-40B9-9E5B-270911E1CF74}" name="Column10470"/>
    <tableColumn id="10490" xr3:uid="{A90D0B51-DA59-49A3-8641-FE4A46667827}" name="Column10471"/>
    <tableColumn id="10491" xr3:uid="{79A3EF4B-C07B-4BFA-AE30-D08671E3D9A5}" name="Column10472"/>
    <tableColumn id="10492" xr3:uid="{3F97154C-202C-4EED-A6E1-F9D1FA55759F}" name="Column10473"/>
    <tableColumn id="10493" xr3:uid="{4BB47BE6-C633-4978-8D9E-CF0DB67F4DEE}" name="Column10474"/>
    <tableColumn id="10494" xr3:uid="{30AA0E80-30CD-4751-83C5-5E05735162C4}" name="Column10475"/>
    <tableColumn id="10495" xr3:uid="{5AC3BA9F-843D-4DB4-B316-B6F30A84B68E}" name="Column10476"/>
    <tableColumn id="10496" xr3:uid="{D00B70E2-7FF5-484D-8BC0-D152B2EF23B9}" name="Column10477"/>
    <tableColumn id="10497" xr3:uid="{3C486084-02D4-4CFF-8B17-8E5A78A940C0}" name="Column10478"/>
    <tableColumn id="10498" xr3:uid="{26B4B1BE-6B4B-4975-93EC-C9594E6E2049}" name="Column10479"/>
    <tableColumn id="10499" xr3:uid="{20028013-135F-4A39-91DA-78699890897F}" name="Column10480"/>
    <tableColumn id="10500" xr3:uid="{D0661542-3DA6-4328-92BD-3469029AA7E0}" name="Column10481"/>
    <tableColumn id="10501" xr3:uid="{75C724C8-ED24-43CA-874E-2D286394815F}" name="Column10482"/>
    <tableColumn id="10502" xr3:uid="{25491A01-CC86-4FDB-B56B-89E265E21904}" name="Column10483"/>
    <tableColumn id="10503" xr3:uid="{4AE66CB2-5F63-4453-BA39-0F909FDF0713}" name="Column10484"/>
    <tableColumn id="10504" xr3:uid="{6834205C-ECBF-4D38-9988-9EB69E444FBD}" name="Column10485"/>
    <tableColumn id="10505" xr3:uid="{BD9CEBF1-8008-4A1B-A5FB-A8163E462AE3}" name="Column10486"/>
    <tableColumn id="10506" xr3:uid="{CA7EBE48-83E5-45DE-92A6-B02AA912CA8C}" name="Column10487"/>
    <tableColumn id="10507" xr3:uid="{DC26F7C5-5A8D-4C85-8B6B-ABDC5D1DC67A}" name="Column10488"/>
    <tableColumn id="10508" xr3:uid="{C8F6A711-973C-4FAC-9EEF-6000650839F4}" name="Column10489"/>
    <tableColumn id="10509" xr3:uid="{89E35E1E-720F-4714-A057-05F501DF32D6}" name="Column10490"/>
    <tableColumn id="10510" xr3:uid="{6F02F8CE-83C7-4879-8965-A52883A0E43F}" name="Column10491"/>
    <tableColumn id="10511" xr3:uid="{F58B410C-2318-41AF-A595-0C2870F3C5E2}" name="Column10492"/>
    <tableColumn id="10512" xr3:uid="{B7F33D2D-CBC9-4EFB-A4F7-2AE866BC4257}" name="Column10493"/>
    <tableColumn id="10513" xr3:uid="{6BD51DD7-DBCF-47E6-937E-85BB4A768889}" name="Column10494"/>
    <tableColumn id="10514" xr3:uid="{ED097E1E-C5EF-4114-96F6-1B67D3659099}" name="Column10495"/>
    <tableColumn id="10515" xr3:uid="{ABA4862A-B6B6-431F-8EEE-07660AB2FDC0}" name="Column10496"/>
    <tableColumn id="10516" xr3:uid="{F62F4279-904F-4E87-9F5C-03EF249C6B7E}" name="Column10497"/>
    <tableColumn id="10517" xr3:uid="{465D9D96-0378-4BF8-97D0-DACBEA4CFDD7}" name="Column10498"/>
    <tableColumn id="10518" xr3:uid="{C34E5A68-1417-487F-BE9A-A1276A47BF79}" name="Column10499"/>
    <tableColumn id="10519" xr3:uid="{96654978-F192-4588-BE2D-E49F7F54FEF7}" name="Column10500"/>
    <tableColumn id="10520" xr3:uid="{F95B9F53-4089-47AB-9A4E-E37029D83BFD}" name="Column10501"/>
    <tableColumn id="10521" xr3:uid="{345A0358-E7FC-40D8-BD85-4FEA0AE0A1AD}" name="Column10502"/>
    <tableColumn id="10522" xr3:uid="{6514F4D2-3807-43FF-92E3-90AC57554235}" name="Column10503"/>
    <tableColumn id="10523" xr3:uid="{0A3EFE02-C00D-40D5-9561-1812BA046AF7}" name="Column10504"/>
    <tableColumn id="10524" xr3:uid="{E3920993-9D20-44E6-ABBF-1EC1FAD834AD}" name="Column10505"/>
    <tableColumn id="10525" xr3:uid="{E4A3F613-2A0A-470B-8D1E-94841BBF15FD}" name="Column10506"/>
    <tableColumn id="10526" xr3:uid="{074D86EC-E8C8-4039-AFD3-3B7EA6C0E99D}" name="Column10507"/>
    <tableColumn id="10527" xr3:uid="{982D72C1-3D24-454E-AE67-831646ECE410}" name="Column10508"/>
    <tableColumn id="10528" xr3:uid="{D2B7AD1D-550B-4AB6-A444-0292E8E1800D}" name="Column10509"/>
    <tableColumn id="10529" xr3:uid="{32F1E92A-B4C8-423C-8F88-616EAEBC412C}" name="Column10510"/>
    <tableColumn id="10530" xr3:uid="{B2448B4F-26A1-4A00-B9C7-589135FFA1C5}" name="Column10511"/>
    <tableColumn id="10531" xr3:uid="{AB636381-C5A8-4E74-BD5E-B42AF31F8C36}" name="Column10512"/>
    <tableColumn id="10532" xr3:uid="{357E8BC3-4179-44C7-ABDA-EA18E8AAF9BA}" name="Column10513"/>
    <tableColumn id="10533" xr3:uid="{9D9CC49E-D166-407C-99DF-88E1BC555AAB}" name="Column10514"/>
    <tableColumn id="10534" xr3:uid="{3E9D685A-ED72-4221-A0BE-9EF653027C01}" name="Column10515"/>
    <tableColumn id="10535" xr3:uid="{0FF927B5-D47C-4E24-9A7E-A46052CF9062}" name="Column10516"/>
    <tableColumn id="10536" xr3:uid="{B56871A9-AF68-4EA2-93B5-F7B6A6E9C6B4}" name="Column10517"/>
    <tableColumn id="10537" xr3:uid="{659DA323-AD62-4B55-8DC7-E3D12030EDF1}" name="Column10518"/>
    <tableColumn id="10538" xr3:uid="{F0F04B2E-D44C-4F6F-99FC-53FAE8E02D6E}" name="Column10519"/>
    <tableColumn id="10539" xr3:uid="{7E6F541F-50C8-496F-B96D-5B62832FF88F}" name="Column10520"/>
    <tableColumn id="10540" xr3:uid="{8B7DD593-9961-4BC0-B181-535484388390}" name="Column10521"/>
    <tableColumn id="10541" xr3:uid="{B6304E01-1D36-415C-9C60-039E387F3A1B}" name="Column10522"/>
    <tableColumn id="10542" xr3:uid="{15797103-56B5-4109-A4FB-6080A3F1203D}" name="Column10523"/>
    <tableColumn id="10543" xr3:uid="{C4A23175-3A67-4BF0-A9F2-49E30E3CE3C1}" name="Column10524"/>
    <tableColumn id="10544" xr3:uid="{5F64F2FB-46C3-49B2-98C8-314AA7C2E4BC}" name="Column10525"/>
    <tableColumn id="10545" xr3:uid="{058693B1-472B-47C5-987A-FF111F490860}" name="Column10526"/>
    <tableColumn id="10546" xr3:uid="{BEAAFC7A-03BD-44D3-B533-E1D50007B0A9}" name="Column10527"/>
    <tableColumn id="10547" xr3:uid="{DF108B73-E107-410E-B906-1B0FC954A5D0}" name="Column10528"/>
    <tableColumn id="10548" xr3:uid="{F7B3BE3C-1D9B-42F4-B875-86F1EBA162E4}" name="Column10529"/>
    <tableColumn id="10549" xr3:uid="{B784B8E7-0852-4527-926E-5B93507430E7}" name="Column10530"/>
    <tableColumn id="10550" xr3:uid="{2E83AD41-34FA-43CD-B206-1D6052026379}" name="Column10531"/>
    <tableColumn id="10551" xr3:uid="{7A323A28-A9C7-4594-AD52-5C7925540E9C}" name="Column10532"/>
    <tableColumn id="10552" xr3:uid="{E4EC3337-A528-442B-BD70-E8C90D22D473}" name="Column10533"/>
    <tableColumn id="10553" xr3:uid="{75312E19-C67B-4728-B95B-19C0524C349D}" name="Column10534"/>
    <tableColumn id="10554" xr3:uid="{132ABB26-47D8-4F29-B579-CAD8B2DDA488}" name="Column10535"/>
    <tableColumn id="10555" xr3:uid="{B9EC751C-A928-4F6A-AA10-3EF6CEE8CD79}" name="Column10536"/>
    <tableColumn id="10556" xr3:uid="{0E9F4E49-B929-4C62-81A2-FA77279EFEAB}" name="Column10537"/>
    <tableColumn id="10557" xr3:uid="{D5FAA367-1ABD-40D2-81B1-63961AC74632}" name="Column10538"/>
    <tableColumn id="10558" xr3:uid="{1AB82E00-868F-45E6-AD34-76031CF6A65C}" name="Column10539"/>
    <tableColumn id="10559" xr3:uid="{2D2D15A7-61B2-4BD2-9134-222EE3994BAC}" name="Column10540"/>
    <tableColumn id="10560" xr3:uid="{D22BD8CB-703C-41F5-940A-AAA29AD9B86A}" name="Column10541"/>
    <tableColumn id="10561" xr3:uid="{F9C36691-65D8-4D69-A077-BAEE7F022DCA}" name="Column10542"/>
    <tableColumn id="10562" xr3:uid="{EF7619C0-110F-426B-8CA4-6315CBAABCEC}" name="Column10543"/>
    <tableColumn id="10563" xr3:uid="{DE2342FF-DB7E-44D0-B14D-4D6DBCF0C9BA}" name="Column10544"/>
    <tableColumn id="10564" xr3:uid="{F43DD1CA-650B-4CD1-9373-EE1994895EC7}" name="Column10545"/>
    <tableColumn id="10565" xr3:uid="{A06CE091-7583-40DD-97B8-92F88A5DD241}" name="Column10546"/>
    <tableColumn id="10566" xr3:uid="{4B92CD30-44D5-43B6-A16C-4B512BAC5E3B}" name="Column10547"/>
    <tableColumn id="10567" xr3:uid="{9E822F8E-DED7-4F5E-94C4-AFC7FEDCA735}" name="Column10548"/>
    <tableColumn id="10568" xr3:uid="{0257333B-C0DA-41A8-AFD1-33F2D7A12ACA}" name="Column10549"/>
    <tableColumn id="10569" xr3:uid="{7E0B32CB-9087-4665-97CF-B1E5D922544A}" name="Column10550"/>
    <tableColumn id="10570" xr3:uid="{40C44442-C736-402E-A0B2-DB783D93C54D}" name="Column10551"/>
    <tableColumn id="10571" xr3:uid="{1F484BE5-8DAE-4E84-B3F2-AF0ADDBE0736}" name="Column10552"/>
    <tableColumn id="10572" xr3:uid="{192C24B0-5172-4244-B982-31E660CFDE82}" name="Column10553"/>
    <tableColumn id="10573" xr3:uid="{3FE418EA-4BF0-451B-9F60-CDD2E4CAACFD}" name="Column10554"/>
    <tableColumn id="10574" xr3:uid="{0C9D6E34-CBF5-4411-8B49-544CA94C572C}" name="Column10555"/>
    <tableColumn id="10575" xr3:uid="{6598000D-7925-4529-8AF8-DE8B674E72B9}" name="Column10556"/>
    <tableColumn id="10576" xr3:uid="{CE45895A-922F-4474-8A43-E434E7708288}" name="Column10557"/>
    <tableColumn id="10577" xr3:uid="{412F94F5-9D12-4813-A22B-3EAC65367D1A}" name="Column10558"/>
    <tableColumn id="10578" xr3:uid="{73BC90A6-033B-4483-A0DB-F544557B1531}" name="Column10559"/>
    <tableColumn id="10579" xr3:uid="{B640679D-81AE-4AE9-9107-F27896F6AF53}" name="Column10560"/>
    <tableColumn id="10580" xr3:uid="{2A9CCA3A-47C5-46ED-9096-7FC28D0DC1E5}" name="Column10561"/>
    <tableColumn id="10581" xr3:uid="{93105602-27B2-43EA-BB4B-ED285493DB98}" name="Column10562"/>
    <tableColumn id="10582" xr3:uid="{D0208E5E-94BE-4CD4-A685-600D3F8C95F8}" name="Column10563"/>
    <tableColumn id="10583" xr3:uid="{C48EE016-386C-4677-B85F-74793E29C932}" name="Column10564"/>
    <tableColumn id="10584" xr3:uid="{71D2EFDA-35E9-431D-B619-0952EC6CEB37}" name="Column10565"/>
    <tableColumn id="10585" xr3:uid="{28A88BED-1E3F-4F98-836A-1365A47F76E2}" name="Column10566"/>
    <tableColumn id="10586" xr3:uid="{850A2DD5-6069-4D0F-A0BA-8086EF48EC4E}" name="Column10567"/>
    <tableColumn id="10587" xr3:uid="{EAADD1EB-5C78-4A06-8918-7CD3F2373F10}" name="Column10568"/>
    <tableColumn id="10588" xr3:uid="{4F1C6A92-7004-474A-A64F-3B89B2F42E00}" name="Column10569"/>
    <tableColumn id="10589" xr3:uid="{87CE9935-AAF5-4AA1-BAA5-4C37C55F541E}" name="Column10570"/>
    <tableColumn id="10590" xr3:uid="{53A60615-342D-4599-8251-81C82607CED2}" name="Column10571"/>
    <tableColumn id="10591" xr3:uid="{051013A7-0FE2-4CB6-8D51-1C330F46E40D}" name="Column10572"/>
    <tableColumn id="10592" xr3:uid="{E4E867F8-BE33-4432-A68B-778F5540F1D2}" name="Column10573"/>
    <tableColumn id="10593" xr3:uid="{08B62FC0-993D-48A0-BD02-DD79AF8E549E}" name="Column10574"/>
    <tableColumn id="10594" xr3:uid="{C9961463-6FA8-4AA9-8824-8EEF057A92F6}" name="Column10575"/>
    <tableColumn id="10595" xr3:uid="{9BBAA906-39BC-4269-9F20-60A43661DF38}" name="Column10576"/>
    <tableColumn id="10596" xr3:uid="{62869866-4CE1-4E3D-BCA3-FA6B32A9A8BB}" name="Column10577"/>
    <tableColumn id="10597" xr3:uid="{0110BD94-F1EB-43AA-949D-1F51CE8C97AF}" name="Column10578"/>
    <tableColumn id="10598" xr3:uid="{20E8AA9F-5457-44BF-9D50-4239E7A8BC94}" name="Column10579"/>
    <tableColumn id="10599" xr3:uid="{1F849516-A24E-4AE2-A8F0-77C506489296}" name="Column10580"/>
    <tableColumn id="10600" xr3:uid="{50F68063-3E21-49E0-B368-2B6A5CC47831}" name="Column10581"/>
    <tableColumn id="10601" xr3:uid="{B15483CB-CE7F-483E-B353-A6A89CC482FE}" name="Column10582"/>
    <tableColumn id="10602" xr3:uid="{CBF36F4F-ADEF-498D-9C13-5B1E45CD5675}" name="Column10583"/>
    <tableColumn id="10603" xr3:uid="{2209A4A7-8474-4493-B3CA-D48AA6A1632C}" name="Column10584"/>
    <tableColumn id="10604" xr3:uid="{C66537D6-3800-488F-BA41-A394016234B7}" name="Column10585"/>
    <tableColumn id="10605" xr3:uid="{7B092EFA-29D1-453D-9A63-9C4CCF865F9E}" name="Column10586"/>
    <tableColumn id="10606" xr3:uid="{4CD646C9-C849-476F-B15D-676A44070BBE}" name="Column10587"/>
    <tableColumn id="10607" xr3:uid="{06831670-1FED-4B3D-B108-AED5A01500EB}" name="Column10588"/>
    <tableColumn id="10608" xr3:uid="{D3000A53-7195-4010-93E9-5E922F834AE5}" name="Column10589"/>
    <tableColumn id="10609" xr3:uid="{A576D8CE-2E56-4A9E-BA98-D48928DADF76}" name="Column10590"/>
    <tableColumn id="10610" xr3:uid="{CA8D4CB7-43C9-41A2-824A-43209F0A3AA2}" name="Column10591"/>
    <tableColumn id="10611" xr3:uid="{D54FFFE0-0430-4649-8DED-20F18A2EF3E1}" name="Column10592"/>
    <tableColumn id="10612" xr3:uid="{C85EDDE3-AAF9-443E-8181-9BAB0F21568E}" name="Column10593"/>
    <tableColumn id="10613" xr3:uid="{64921044-1860-41D6-9EDC-FFAFCDC310FD}" name="Column10594"/>
    <tableColumn id="10614" xr3:uid="{70847506-E043-462E-AADB-6A5D1553ADF1}" name="Column10595"/>
    <tableColumn id="10615" xr3:uid="{F0B40AD7-24C1-4445-828B-2A3B6A2912CA}" name="Column10596"/>
    <tableColumn id="10616" xr3:uid="{5B263779-AD1F-403A-B04C-202CBFD10D9B}" name="Column10597"/>
    <tableColumn id="10617" xr3:uid="{F06F77B0-9EAB-4729-AA75-5D2096DE7CAF}" name="Column10598"/>
    <tableColumn id="10618" xr3:uid="{1E330F83-CD76-4B5E-B16C-2F8437B784B6}" name="Column10599"/>
    <tableColumn id="10619" xr3:uid="{3EE69F22-5F01-4588-AF3D-237D10F61FC4}" name="Column10600"/>
    <tableColumn id="10620" xr3:uid="{FF6C8783-9E0A-430D-985B-AEE159C7EF94}" name="Column10601"/>
    <tableColumn id="10621" xr3:uid="{FE063F68-945A-48F9-9A60-EE746CD228FF}" name="Column10602"/>
    <tableColumn id="10622" xr3:uid="{8A21AE16-F945-4541-B069-7BEBBB7E9F77}" name="Column10603"/>
    <tableColumn id="10623" xr3:uid="{09A2BDB8-F986-459D-B44C-09706C030702}" name="Column10604"/>
    <tableColumn id="10624" xr3:uid="{6E4F642A-F3F2-4D0F-8F70-11D7A410FCF2}" name="Column10605"/>
    <tableColumn id="10625" xr3:uid="{3553A746-A2B0-4EE4-A972-E01960F8C4D9}" name="Column10606"/>
    <tableColumn id="10626" xr3:uid="{6C3538A5-F810-4DA7-BE1D-D84E3C52BCA2}" name="Column10607"/>
    <tableColumn id="10627" xr3:uid="{B5C03AAD-E43A-4A1F-99B4-FC32BAC4E20B}" name="Column10608"/>
    <tableColumn id="10628" xr3:uid="{27A38C60-42B4-4D91-8226-084556A2D00E}" name="Column10609"/>
    <tableColumn id="10629" xr3:uid="{F2A270D0-EFAA-4F0C-92D5-2BD24DF55CB9}" name="Column10610"/>
    <tableColumn id="10630" xr3:uid="{A3E10143-8DA2-4005-B0BC-B924EEBFFD31}" name="Column10611"/>
    <tableColumn id="10631" xr3:uid="{E4030D78-EF2B-4A18-BD6E-D0A752B12341}" name="Column10612"/>
    <tableColumn id="10632" xr3:uid="{42DE2448-72B8-4B5C-9C31-7CCFB4751F86}" name="Column10613"/>
    <tableColumn id="10633" xr3:uid="{0FB86A5A-6925-458D-8B8D-DC166AC825CF}" name="Column10614"/>
    <tableColumn id="10634" xr3:uid="{93826608-5CA3-4271-B6BD-2F0AB22C2F78}" name="Column10615"/>
    <tableColumn id="10635" xr3:uid="{5C83992F-4CD9-4874-889F-9E1B17E0E7C4}" name="Column10616"/>
    <tableColumn id="10636" xr3:uid="{25E2D4D9-7F6C-4210-AB27-E854FE90B779}" name="Column10617"/>
    <tableColumn id="10637" xr3:uid="{651B5D40-AC48-40E9-A584-2B93F0D36422}" name="Column10618"/>
    <tableColumn id="10638" xr3:uid="{56593099-1C85-4F18-AB59-5F52A2770AC2}" name="Column10619"/>
    <tableColumn id="10639" xr3:uid="{C717EAF7-6376-40F8-860E-DFC7B1004007}" name="Column10620"/>
    <tableColumn id="10640" xr3:uid="{6A3B2B23-C03D-4FB9-BC25-6906D1FDE006}" name="Column10621"/>
    <tableColumn id="10641" xr3:uid="{818121CC-7664-4BE9-A499-757A33656767}" name="Column10622"/>
    <tableColumn id="10642" xr3:uid="{02920CE7-C377-4A30-8E02-14DCE56B38D3}" name="Column10623"/>
    <tableColumn id="10643" xr3:uid="{84E791B7-DCF9-40A7-AD81-0AB5ED1EF084}" name="Column10624"/>
    <tableColumn id="10644" xr3:uid="{AF4A128E-1EDD-436A-AA9C-D7FE5DC50982}" name="Column10625"/>
    <tableColumn id="10645" xr3:uid="{ADF7E938-8941-4F80-A58E-082413977669}" name="Column10626"/>
    <tableColumn id="10646" xr3:uid="{19FC9F95-144C-4D8B-8FDD-41797D8288C9}" name="Column10627"/>
    <tableColumn id="10647" xr3:uid="{DCF66CA8-2BB3-48AE-B105-4F5EC793E7CA}" name="Column10628"/>
    <tableColumn id="10648" xr3:uid="{B9D93A11-4282-4E0A-8417-0713C92811AA}" name="Column10629"/>
    <tableColumn id="10649" xr3:uid="{35699F84-3AEE-4D2F-9376-76727A1077F0}" name="Column10630"/>
    <tableColumn id="10650" xr3:uid="{DC7A8E19-F031-4702-8993-C878E7E59B19}" name="Column10631"/>
    <tableColumn id="10651" xr3:uid="{F388DDDD-B546-4C23-98CB-177697561319}" name="Column10632"/>
    <tableColumn id="10652" xr3:uid="{0E452F54-E42A-4598-ABC8-149E360C5B96}" name="Column10633"/>
    <tableColumn id="10653" xr3:uid="{8A279965-78F6-485B-B348-9220743E93DC}" name="Column10634"/>
    <tableColumn id="10654" xr3:uid="{FC5953FD-4D2C-4FC5-B069-6DF46AB7E21E}" name="Column10635"/>
    <tableColumn id="10655" xr3:uid="{A7AF9798-03CC-43B4-A396-637349B45FF3}" name="Column10636"/>
    <tableColumn id="10656" xr3:uid="{040F57C0-0AFE-426E-A616-D1933DF55C62}" name="Column10637"/>
    <tableColumn id="10657" xr3:uid="{F4C8115A-7515-496F-8A28-A3796A9636C1}" name="Column10638"/>
    <tableColumn id="10658" xr3:uid="{C2E005A5-3FE9-4D6B-8F6C-47D673F6EE66}" name="Column10639"/>
    <tableColumn id="10659" xr3:uid="{ACE24C7D-B2C8-47F2-9A1C-162A4D6DB9A4}" name="Column10640"/>
    <tableColumn id="10660" xr3:uid="{84CA57E3-37A8-42EE-A142-FB468C220E61}" name="Column10641"/>
    <tableColumn id="10661" xr3:uid="{87B7D006-737E-49F4-89EF-D655036F3BF8}" name="Column10642"/>
    <tableColumn id="10662" xr3:uid="{874D2BF6-7534-4326-81CD-4E5619395F7B}" name="Column10643"/>
    <tableColumn id="10663" xr3:uid="{AC20ECB0-55BD-4746-8584-67091B61A194}" name="Column10644"/>
    <tableColumn id="10664" xr3:uid="{3CE49CFD-46CB-45D2-8333-9DC61F8EBB8D}" name="Column10645"/>
    <tableColumn id="10665" xr3:uid="{9DD1920A-E03A-430A-9B78-4F7E42D59D46}" name="Column10646"/>
    <tableColumn id="10666" xr3:uid="{C22BF1B4-5328-4C94-84E5-EB4A0AF78FEF}" name="Column10647"/>
    <tableColumn id="10667" xr3:uid="{CF675F28-B1C5-42A3-9300-9E09E3934B88}" name="Column10648"/>
    <tableColumn id="10668" xr3:uid="{69572023-DE7D-45F9-ABE9-C2B7A5E3354A}" name="Column10649"/>
    <tableColumn id="10669" xr3:uid="{7630971D-43BB-46A8-861F-844C0AE973FD}" name="Column10650"/>
    <tableColumn id="10670" xr3:uid="{EBC8B999-8A59-4820-8DEA-5E9FFEDD5B93}" name="Column10651"/>
    <tableColumn id="10671" xr3:uid="{FB0911FB-8AEF-4563-A105-FECD85D05E4B}" name="Column10652"/>
    <tableColumn id="10672" xr3:uid="{0F2F99CF-6269-44D4-8DF0-D9FCCEE265DD}" name="Column10653"/>
    <tableColumn id="10673" xr3:uid="{9C250227-A2D1-48E1-83A6-F17926DF3501}" name="Column10654"/>
    <tableColumn id="10674" xr3:uid="{D4F73DAF-E303-4638-AD30-778945D7E176}" name="Column10655"/>
    <tableColumn id="10675" xr3:uid="{0ECDDFB0-9251-4199-8E37-50E1CCA43044}" name="Column10656"/>
    <tableColumn id="10676" xr3:uid="{7FBECB26-6E1E-4957-95B9-4014C5876BB9}" name="Column10657"/>
    <tableColumn id="10677" xr3:uid="{2F666416-870B-4750-A327-03A9AA011F49}" name="Column10658"/>
    <tableColumn id="10678" xr3:uid="{B32D5468-8C1A-41E3-B169-35926E53A1DA}" name="Column10659"/>
    <tableColumn id="10679" xr3:uid="{53922033-CD28-42E1-B85F-3DFADEA45E85}" name="Column10660"/>
    <tableColumn id="10680" xr3:uid="{652AF423-0680-45A5-BD49-726D7ED3D306}" name="Column10661"/>
    <tableColumn id="10681" xr3:uid="{B9C9FC48-7484-4DD2-A6D6-0FFEDCE41D59}" name="Column10662"/>
    <tableColumn id="10682" xr3:uid="{A6336247-8444-419D-8022-EC8D88665245}" name="Column10663"/>
    <tableColumn id="10683" xr3:uid="{462B7A74-1223-42DB-8E40-E30D5CFF1CA2}" name="Column10664"/>
    <tableColumn id="10684" xr3:uid="{D6C8A868-6684-4138-ACF1-69FDBE94E89C}" name="Column10665"/>
    <tableColumn id="10685" xr3:uid="{3CF4702E-121D-451A-85B9-4A44E1AB8255}" name="Column10666"/>
    <tableColumn id="10686" xr3:uid="{E211F2A0-4704-447F-8398-1A07735E263B}" name="Column10667"/>
    <tableColumn id="10687" xr3:uid="{78D153F1-4B7F-43EF-B1F3-5A1765007817}" name="Column10668"/>
    <tableColumn id="10688" xr3:uid="{422C4A96-3D44-48C2-98CC-BB21607151E7}" name="Column10669"/>
    <tableColumn id="10689" xr3:uid="{82064EC0-E1C1-4DE1-A35F-8A98B27E0173}" name="Column10670"/>
    <tableColumn id="10690" xr3:uid="{53E32740-9064-4823-9D79-51AD15CD3894}" name="Column10671"/>
    <tableColumn id="10691" xr3:uid="{80E89807-187D-448E-9DDD-A2B23B907830}" name="Column10672"/>
    <tableColumn id="10692" xr3:uid="{C5212F75-E1A6-4E17-A91C-6DAE69AE8859}" name="Column10673"/>
    <tableColumn id="10693" xr3:uid="{0778A8CC-EC76-4C12-8E1A-412CD88CCFBF}" name="Column10674"/>
    <tableColumn id="10694" xr3:uid="{7F09B1E5-8F95-413E-8825-C1B3ACA673C9}" name="Column10675"/>
    <tableColumn id="10695" xr3:uid="{02435D44-403F-4356-89B4-703B9C775B2B}" name="Column10676"/>
    <tableColumn id="10696" xr3:uid="{131D7696-38C2-4BF0-9272-7BB865A0DCBA}" name="Column10677"/>
    <tableColumn id="10697" xr3:uid="{2879A73D-5D24-4532-8AB2-9645E70E5683}" name="Column10678"/>
    <tableColumn id="10698" xr3:uid="{45D30C7E-FC2F-45DC-84BB-8B4A82512C20}" name="Column10679"/>
    <tableColumn id="10699" xr3:uid="{B050DC7A-D745-4759-8A53-B8E8043266BC}" name="Column10680"/>
    <tableColumn id="10700" xr3:uid="{14C7EECF-30D4-42D2-B6D2-261089AA4FAC}" name="Column10681"/>
    <tableColumn id="10701" xr3:uid="{D04441A2-78A8-4681-9C5C-0A84ED6C61A0}" name="Column10682"/>
    <tableColumn id="10702" xr3:uid="{62BAE352-C31F-4ABF-A76D-DC0EDD358B14}" name="Column10683"/>
    <tableColumn id="10703" xr3:uid="{D14D1145-7544-4D1E-AD34-5D9656E636DC}" name="Column10684"/>
    <tableColumn id="10704" xr3:uid="{BF7C1A81-CB47-47E1-812C-8FDBAEE0C196}" name="Column10685"/>
    <tableColumn id="10705" xr3:uid="{3AFB443B-70D9-440A-8425-F88EB66CE032}" name="Column10686"/>
    <tableColumn id="10706" xr3:uid="{67E2918E-034D-41C3-BC11-620DC783660C}" name="Column10687"/>
    <tableColumn id="10707" xr3:uid="{0B5848D3-9E2F-43B2-963D-72840B6F0FC6}" name="Column10688"/>
    <tableColumn id="10708" xr3:uid="{C62B5F91-2A44-4BBB-ADC7-84213B4DBFA0}" name="Column10689"/>
    <tableColumn id="10709" xr3:uid="{D435772F-7538-41DB-A718-2A7A38626671}" name="Column10690"/>
    <tableColumn id="10710" xr3:uid="{8990492F-4DF6-4D09-A189-4DFDB0F52D13}" name="Column10691"/>
    <tableColumn id="10711" xr3:uid="{9454E981-18D6-4D36-B6EE-E990F9232D21}" name="Column10692"/>
    <tableColumn id="10712" xr3:uid="{F9EEB38B-EE3E-407A-AB3B-6D9E822CA1CC}" name="Column10693"/>
    <tableColumn id="10713" xr3:uid="{20B6084B-D9EC-4784-B998-CC2F1B4AB02B}" name="Column10694"/>
    <tableColumn id="10714" xr3:uid="{402F0282-D46D-4C9F-8945-71E94C144062}" name="Column10695"/>
    <tableColumn id="10715" xr3:uid="{42CBC2D8-1861-457F-8556-50D98C2ABC9E}" name="Column10696"/>
    <tableColumn id="10716" xr3:uid="{97AE3E28-3B8A-48FF-A1C8-C01D93F9DEB9}" name="Column10697"/>
    <tableColumn id="10717" xr3:uid="{B8B1F3CE-096A-424E-83AE-EFD77B86915A}" name="Column10698"/>
    <tableColumn id="10718" xr3:uid="{F2F1AAE7-5E3C-4F67-93CF-BE70009AD27E}" name="Column10699"/>
    <tableColumn id="10719" xr3:uid="{E0D5F2D7-7E52-4797-A158-30BFC229FA1B}" name="Column10700"/>
    <tableColumn id="10720" xr3:uid="{05D4FE56-A2FE-4D1D-9871-A51F8A2DBD06}" name="Column10701"/>
    <tableColumn id="10721" xr3:uid="{A1323794-22E2-4AB0-83D0-0288EB754F82}" name="Column10702"/>
    <tableColumn id="10722" xr3:uid="{2A17BD17-5D9A-484C-A677-85A44DDFBA61}" name="Column10703"/>
    <tableColumn id="10723" xr3:uid="{26D3D9F2-6705-469B-8F78-E60D8249318F}" name="Column10704"/>
    <tableColumn id="10724" xr3:uid="{CD86F754-5604-4E05-A88C-2E907354E270}" name="Column10705"/>
    <tableColumn id="10725" xr3:uid="{5F4185E8-2A5B-4D2F-B18D-CE65491C7F75}" name="Column10706"/>
    <tableColumn id="10726" xr3:uid="{F70B0E35-C2B5-41E1-9FE1-A71BBD80E104}" name="Column10707"/>
    <tableColumn id="10727" xr3:uid="{06F0CB0F-6943-4443-9C7A-2A72148428F5}" name="Column10708"/>
    <tableColumn id="10728" xr3:uid="{DF4934C9-AB36-4912-BF66-89AAABDAF923}" name="Column10709"/>
    <tableColumn id="10729" xr3:uid="{D8C62016-1522-4E84-A531-788E9C544FA9}" name="Column10710"/>
    <tableColumn id="10730" xr3:uid="{AD2C1E0D-B13B-45C0-BBBD-DFDA62696429}" name="Column10711"/>
    <tableColumn id="10731" xr3:uid="{3273AD62-E8EF-4568-BB08-B2CDDB5ECA33}" name="Column10712"/>
    <tableColumn id="10732" xr3:uid="{D9D9FCB8-80A6-45EE-9BED-CA06CB5EF4FC}" name="Column10713"/>
    <tableColumn id="10733" xr3:uid="{D04ABF33-0359-44F4-ABA9-DC95C2588C9F}" name="Column10714"/>
    <tableColumn id="10734" xr3:uid="{3E8923D1-8048-4C36-A316-B221A31D2320}" name="Column10715"/>
    <tableColumn id="10735" xr3:uid="{FCE85744-AEBA-470E-9AD5-3630467839C2}" name="Column10716"/>
    <tableColumn id="10736" xr3:uid="{838FFA7B-AA0B-4A24-B142-7F79D5A91DAF}" name="Column10717"/>
    <tableColumn id="10737" xr3:uid="{CD6E5023-1428-4BF8-9F6E-AED34B697AF7}" name="Column10718"/>
    <tableColumn id="10738" xr3:uid="{56B76D3B-11FF-41D0-80C4-A39CFD9590BC}" name="Column10719"/>
    <tableColumn id="10739" xr3:uid="{8DD2F885-4A6B-4248-9CA5-36616CA8FF16}" name="Column10720"/>
    <tableColumn id="10740" xr3:uid="{9F933168-5AC3-4846-8764-1EEF0242311D}" name="Column10721"/>
    <tableColumn id="10741" xr3:uid="{A835CA5B-A724-46CF-936F-07E76FF0AB26}" name="Column10722"/>
    <tableColumn id="10742" xr3:uid="{E3EB17E4-CC1D-4DBC-90D9-D6C32A3BF78D}" name="Column10723"/>
    <tableColumn id="10743" xr3:uid="{A7F33829-70AC-4B53-AFAB-46B3E06FB598}" name="Column10724"/>
    <tableColumn id="10744" xr3:uid="{0C55503C-A087-4833-9AB0-724833DBF009}" name="Column10725"/>
    <tableColumn id="10745" xr3:uid="{0304F816-6274-4653-8141-5F26E72DE993}" name="Column10726"/>
    <tableColumn id="10746" xr3:uid="{26D3EDCF-F71A-4FD4-8B5D-9961DFB2DFEC}" name="Column10727"/>
    <tableColumn id="10747" xr3:uid="{5D9E20A0-C9E2-4C0A-BC4D-4B6D854824FB}" name="Column10728"/>
    <tableColumn id="10748" xr3:uid="{9A13CCCD-296F-47B5-BA75-2168D50F361D}" name="Column10729"/>
    <tableColumn id="10749" xr3:uid="{A750CFAB-73A5-4F57-94B7-9F3416BD1FE7}" name="Column10730"/>
    <tableColumn id="10750" xr3:uid="{579CC9FA-B3BF-4758-B3BA-BF24D2660FCC}" name="Column10731"/>
    <tableColumn id="10751" xr3:uid="{274E7E40-934B-471D-B1F3-D39B28F4FC74}" name="Column10732"/>
    <tableColumn id="10752" xr3:uid="{8040DA05-76CB-4024-A76B-B366FA22C710}" name="Column10733"/>
    <tableColumn id="10753" xr3:uid="{4B5ABDD8-A36A-402D-B567-D28BE1E3483B}" name="Column10734"/>
    <tableColumn id="10754" xr3:uid="{8BD233D6-AA87-402A-B51C-2CA473D488EC}" name="Column10735"/>
    <tableColumn id="10755" xr3:uid="{DA123E5F-A3FE-4FD6-89D1-5B86223CA221}" name="Column10736"/>
    <tableColumn id="10756" xr3:uid="{2775C83B-3945-4277-9F44-CDE2DDF7D14A}" name="Column10737"/>
    <tableColumn id="10757" xr3:uid="{4AADF4E1-0B47-45DF-9E81-19CF8FC92329}" name="Column10738"/>
    <tableColumn id="10758" xr3:uid="{C06258BF-BB2F-4058-A498-5BD207CAF761}" name="Column10739"/>
    <tableColumn id="10759" xr3:uid="{45693F66-2F00-455C-A01D-C959DC2D2F74}" name="Column10740"/>
    <tableColumn id="10760" xr3:uid="{124097F1-5F04-4675-876E-1A0EDA4CA4BA}" name="Column10741"/>
    <tableColumn id="10761" xr3:uid="{16DE5098-F6E1-4C95-8709-F00EA9C547D6}" name="Column10742"/>
    <tableColumn id="10762" xr3:uid="{7BD8EE93-9E39-4197-89A4-DC4B8601765B}" name="Column10743"/>
    <tableColumn id="10763" xr3:uid="{F75A0683-09CC-4BF2-B195-025BD5681D92}" name="Column10744"/>
    <tableColumn id="10764" xr3:uid="{51783C79-8698-4964-B74F-FFF2177F1A8B}" name="Column10745"/>
    <tableColumn id="10765" xr3:uid="{D3A7A291-8B73-41FF-BECA-20C01D0C1C31}" name="Column10746"/>
    <tableColumn id="10766" xr3:uid="{13FFF3E1-2DED-49C1-8745-F359F63D0C72}" name="Column10747"/>
    <tableColumn id="10767" xr3:uid="{9B2BA26C-93D4-469D-A30D-096E3E4298A0}" name="Column10748"/>
    <tableColumn id="10768" xr3:uid="{53C4AA2F-8605-4CEB-AD81-E6CE81407519}" name="Column10749"/>
    <tableColumn id="10769" xr3:uid="{D241D3AA-BA54-4B7E-B33D-9FE8418B5C3A}" name="Column10750"/>
    <tableColumn id="10770" xr3:uid="{AC3939C4-DDE3-46B4-8731-091165D0F78E}" name="Column10751"/>
    <tableColumn id="10771" xr3:uid="{A508A7CA-3A8E-462F-B034-98D925FE59B8}" name="Column10752"/>
    <tableColumn id="10772" xr3:uid="{95433F92-D1CF-4D0A-9DF0-157F849FD5B1}" name="Column10753"/>
    <tableColumn id="10773" xr3:uid="{5D89E80D-1702-4E8F-B6EA-96063ABAD5EE}" name="Column10754"/>
    <tableColumn id="10774" xr3:uid="{7EAF2C76-E76E-4A64-8107-A9EB7A108088}" name="Column10755"/>
    <tableColumn id="10775" xr3:uid="{FEA46D44-E187-4523-9D7D-C3D18EAF03FD}" name="Column10756"/>
    <tableColumn id="10776" xr3:uid="{195B4388-21CF-4C02-9E7E-54B9B9DEA9B9}" name="Column10757"/>
    <tableColumn id="10777" xr3:uid="{F71C1748-83C9-4D19-B445-02EF6CEA0B1D}" name="Column10758"/>
    <tableColumn id="10778" xr3:uid="{276E412D-CEFE-46A6-A0F0-A246986E72EC}" name="Column10759"/>
    <tableColumn id="10779" xr3:uid="{6A78FC11-3D6D-445E-A61A-00DD389E275B}" name="Column10760"/>
    <tableColumn id="10780" xr3:uid="{B0A52FF2-900B-4446-8C4E-0CA0E3DBF966}" name="Column10761"/>
    <tableColumn id="10781" xr3:uid="{E769BC0C-1931-49C3-BFF9-6AA6C734543F}" name="Column10762"/>
    <tableColumn id="10782" xr3:uid="{0FB78FB5-1ED4-41AB-95CF-F8A0C7B07A6F}" name="Column10763"/>
    <tableColumn id="10783" xr3:uid="{267C6E1C-6F9C-4033-8FCD-11F12252C670}" name="Column10764"/>
    <tableColumn id="10784" xr3:uid="{F0ED99B7-C893-46BD-B166-182CB4A3ADDB}" name="Column10765"/>
    <tableColumn id="10785" xr3:uid="{24DE4D84-B2DF-4AD5-B4A0-55CC95186142}" name="Column10766"/>
    <tableColumn id="10786" xr3:uid="{0A6FC333-9D77-4E56-926B-F3130ED68063}" name="Column10767"/>
    <tableColumn id="10787" xr3:uid="{701D6F59-99D4-4F3F-AB9A-162C0BCF5B8A}" name="Column10768"/>
    <tableColumn id="10788" xr3:uid="{1FA4EBA5-8448-4047-892C-CB99F7940E81}" name="Column10769"/>
    <tableColumn id="10789" xr3:uid="{1FF3878B-DA46-429E-BE4F-02D5F73CF90A}" name="Column10770"/>
    <tableColumn id="10790" xr3:uid="{91BBDA2A-F5AE-4783-9F48-303C50815530}" name="Column10771"/>
    <tableColumn id="10791" xr3:uid="{94CDCB71-9CDD-47AB-9504-0022479C4142}" name="Column10772"/>
    <tableColumn id="10792" xr3:uid="{44D3A497-D882-4585-B6CE-CAA13ACED320}" name="Column10773"/>
    <tableColumn id="10793" xr3:uid="{5FDD6DA2-268A-4BC1-ACF9-E2443D56A7C8}" name="Column10774"/>
    <tableColumn id="10794" xr3:uid="{3C6B5D8E-AB0B-4FDF-B85C-16CE41D5B71E}" name="Column10775"/>
    <tableColumn id="10795" xr3:uid="{D945CBBE-225F-4F9D-96F7-073435686F29}" name="Column10776"/>
    <tableColumn id="10796" xr3:uid="{5959750E-0DE2-4480-974C-119139187357}" name="Column10777"/>
    <tableColumn id="10797" xr3:uid="{DA4433BE-2690-4D4A-9F08-CCFD807BD2B3}" name="Column10778"/>
    <tableColumn id="10798" xr3:uid="{054FBFCE-6695-4FCE-BE8D-862DB376BD11}" name="Column10779"/>
    <tableColumn id="10799" xr3:uid="{64184CD5-A234-402B-9455-019E4350815D}" name="Column10780"/>
    <tableColumn id="10800" xr3:uid="{C003912E-5FB2-4CDC-BE01-FB32FCA90202}" name="Column10781"/>
    <tableColumn id="10801" xr3:uid="{57B3037F-5F60-4425-AFEE-E295E50D40D7}" name="Column10782"/>
    <tableColumn id="10802" xr3:uid="{E1EA2089-9C00-4E58-B8A3-A3D90EAE1042}" name="Column10783"/>
    <tableColumn id="10803" xr3:uid="{C0F3A99E-F6E4-45D6-8DF9-43AAFD97273D}" name="Column10784"/>
    <tableColumn id="10804" xr3:uid="{01C42370-0F56-4EF5-9381-CEDEE22D5BDD}" name="Column10785"/>
    <tableColumn id="10805" xr3:uid="{D68F443E-F132-4801-9194-865707FF1AA0}" name="Column10786"/>
    <tableColumn id="10806" xr3:uid="{73BEF06D-932D-4C8E-A7B7-025FC7748288}" name="Column10787"/>
    <tableColumn id="10807" xr3:uid="{9259D751-A0A3-47B9-88E8-9A5B32DE8A04}" name="Column10788"/>
    <tableColumn id="10808" xr3:uid="{5E5D0615-D74D-4EE4-8973-F449DAB86EDE}" name="Column10789"/>
    <tableColumn id="10809" xr3:uid="{2256DC56-0040-461C-9478-691BD68227F4}" name="Column10790"/>
    <tableColumn id="10810" xr3:uid="{78FAE5C6-3A8D-4963-B961-27C243F14491}" name="Column10791"/>
    <tableColumn id="10811" xr3:uid="{6302EF45-226D-4D75-89C7-8BA6DBADEF68}" name="Column10792"/>
    <tableColumn id="10812" xr3:uid="{D539F799-1691-468C-934C-B828CE3286A6}" name="Column10793"/>
    <tableColumn id="10813" xr3:uid="{B6320BA9-705C-4BD0-A645-150496DAE711}" name="Column10794"/>
    <tableColumn id="10814" xr3:uid="{E816A76F-0F4F-46BF-8A6C-453C6A7DBB4C}" name="Column10795"/>
    <tableColumn id="10815" xr3:uid="{9FD01401-F1C0-44B5-97F0-F89D4067D527}" name="Column10796"/>
    <tableColumn id="10816" xr3:uid="{9C095B76-F754-495A-8C07-37294D988614}" name="Column10797"/>
    <tableColumn id="10817" xr3:uid="{99F04F2C-2A2A-4281-8515-C59FEA89A0DA}" name="Column10798"/>
    <tableColumn id="10818" xr3:uid="{F5ED578D-8739-4C3A-A49C-BA8D449D19ED}" name="Column10799"/>
    <tableColumn id="10819" xr3:uid="{FA2561FE-B67C-4B47-B86A-8BB343004691}" name="Column10800"/>
    <tableColumn id="10820" xr3:uid="{51B25DA9-48C1-4112-BBDB-549C7EE4DA6B}" name="Column10801"/>
    <tableColumn id="10821" xr3:uid="{01CD800A-7A7E-434B-A3C0-41BB3466ABE6}" name="Column10802"/>
    <tableColumn id="10822" xr3:uid="{3158D302-BE55-4990-B698-FFFF3C142FD8}" name="Column10803"/>
    <tableColumn id="10823" xr3:uid="{C3CEEBAF-D7FE-4B05-80C6-F4D3861DB251}" name="Column10804"/>
    <tableColumn id="10824" xr3:uid="{58130D62-75F0-4996-84A8-2FF1F7D519D4}" name="Column10805"/>
    <tableColumn id="10825" xr3:uid="{41144D00-ECC1-493B-B49E-FB0418455514}" name="Column10806"/>
    <tableColumn id="10826" xr3:uid="{3E8FFD55-DB72-4DF1-8402-7E4DC9AC36FF}" name="Column10807"/>
    <tableColumn id="10827" xr3:uid="{F7566391-F422-4702-8A51-B7EC02F96D6C}" name="Column10808"/>
    <tableColumn id="10828" xr3:uid="{4CE2E337-DE15-450D-A55E-45C1843BF919}" name="Column10809"/>
    <tableColumn id="10829" xr3:uid="{14387266-6C4F-485A-9AE3-12C15BBDBD00}" name="Column10810"/>
    <tableColumn id="10830" xr3:uid="{623FD272-6581-4B5F-B73C-AA8AAAF7E955}" name="Column10811"/>
    <tableColumn id="10831" xr3:uid="{025DA948-A6B3-430E-A59E-324D57D9D472}" name="Column10812"/>
    <tableColumn id="10832" xr3:uid="{876AE00D-C487-4F6C-9F2E-B858A5A4732C}" name="Column10813"/>
    <tableColumn id="10833" xr3:uid="{F873EE9D-DD80-4D4E-8DC8-7BEAACFEB32F}" name="Column10814"/>
    <tableColumn id="10834" xr3:uid="{73A2E42A-135C-4EAA-BDB0-902908A706AB}" name="Column10815"/>
    <tableColumn id="10835" xr3:uid="{0FD2B8F9-0171-4003-9AE2-D2D287107A9E}" name="Column10816"/>
    <tableColumn id="10836" xr3:uid="{54BE8C6E-0877-4F49-8738-BCC1821C3550}" name="Column10817"/>
    <tableColumn id="10837" xr3:uid="{D952A79C-E1FB-442B-B3E8-AD881000F2BB}" name="Column10818"/>
    <tableColumn id="10838" xr3:uid="{CB497038-9651-4682-951E-6A592F50C1AD}" name="Column10819"/>
    <tableColumn id="10839" xr3:uid="{C451BED5-14E4-452F-8EE1-48A791C37863}" name="Column10820"/>
    <tableColumn id="10840" xr3:uid="{AA72E873-D466-466F-8655-E7C0BAAA2788}" name="Column10821"/>
    <tableColumn id="10841" xr3:uid="{04CF4D7B-E14F-4BE3-8448-311A0976A431}" name="Column10822"/>
    <tableColumn id="10842" xr3:uid="{0770D542-7477-4FD5-A48A-0FDAA3C06C1F}" name="Column10823"/>
    <tableColumn id="10843" xr3:uid="{FE2509CA-622E-440A-8AFA-92480EF4CEFB}" name="Column10824"/>
    <tableColumn id="10844" xr3:uid="{1DD1DCF4-3553-4D40-B25E-1E80ACDCC9BB}" name="Column10825"/>
    <tableColumn id="10845" xr3:uid="{EB17CFD1-7D8A-4021-8666-2D55BC32DF49}" name="Column10826"/>
    <tableColumn id="10846" xr3:uid="{166F770F-F756-4C3B-B464-EE2A34674CF2}" name="Column10827"/>
    <tableColumn id="10847" xr3:uid="{83E5D29B-4440-4108-A84B-031B59CC2437}" name="Column10828"/>
    <tableColumn id="10848" xr3:uid="{F56C7E2D-2C0C-474B-A6F9-C2862B5932D5}" name="Column10829"/>
    <tableColumn id="10849" xr3:uid="{C3A28EE9-8E4D-433D-B104-49F1DE6E7F8B}" name="Column10830"/>
    <tableColumn id="10850" xr3:uid="{02C69824-3CBC-498C-B322-C3F7802A9B67}" name="Column10831"/>
    <tableColumn id="10851" xr3:uid="{DEC8717D-645B-4851-B0F6-5EACA06A1F76}" name="Column10832"/>
    <tableColumn id="10852" xr3:uid="{71F85123-2D30-4939-B26C-8BE597CB47C5}" name="Column10833"/>
    <tableColumn id="10853" xr3:uid="{E5D5052E-E163-4FFA-A6B9-66D3C2916CE9}" name="Column10834"/>
    <tableColumn id="10854" xr3:uid="{C9251072-726F-4C4F-A056-F575227EE065}" name="Column10835"/>
    <tableColumn id="10855" xr3:uid="{6B3F5B5C-399C-4A39-94E3-21D5CDCBF665}" name="Column10836"/>
    <tableColumn id="10856" xr3:uid="{15A233EF-922C-44DA-9BEB-FE5C7919CBA0}" name="Column10837"/>
    <tableColumn id="10857" xr3:uid="{34BB7511-B9D7-46EA-AD29-C9ACC088AC4A}" name="Column10838"/>
    <tableColumn id="10858" xr3:uid="{6ACBD8E0-0B72-44F8-9265-A98B0ED4DC9D}" name="Column10839"/>
    <tableColumn id="10859" xr3:uid="{9BD57BD7-148C-419F-AD49-1C5B97FBBEC7}" name="Column10840"/>
    <tableColumn id="10860" xr3:uid="{348D342A-F61F-4FE8-9184-1406CA6BF503}" name="Column10841"/>
    <tableColumn id="10861" xr3:uid="{452CB582-5E21-4D26-BF83-6782A1C7A928}" name="Column10842"/>
    <tableColumn id="10862" xr3:uid="{07C58402-5ED8-4CA4-B055-1D960F67886C}" name="Column10843"/>
    <tableColumn id="10863" xr3:uid="{00400B29-3475-462C-A222-DB51EE597906}" name="Column10844"/>
    <tableColumn id="10864" xr3:uid="{62E89D44-392B-4FEC-BC9D-2BEF96D98689}" name="Column10845"/>
    <tableColumn id="10865" xr3:uid="{12327CD2-2D6A-473C-B7B3-0EAF555EB0E8}" name="Column10846"/>
    <tableColumn id="10866" xr3:uid="{325C30E4-DB48-495C-B5FB-A77721510E1E}" name="Column10847"/>
    <tableColumn id="10867" xr3:uid="{EA9A3BA0-7BC1-49EF-A7CE-255CF6A92BCD}" name="Column10848"/>
    <tableColumn id="10868" xr3:uid="{B0033D63-FF60-4BA5-AF1A-57392DD4D6C1}" name="Column10849"/>
    <tableColumn id="10869" xr3:uid="{F36FF3AF-71E2-4C13-B798-18DA722181BA}" name="Column10850"/>
    <tableColumn id="10870" xr3:uid="{E6C6CD00-85A6-4842-8AC2-52F442F3EC78}" name="Column10851"/>
    <tableColumn id="10871" xr3:uid="{2247647D-9FD8-421E-A713-BC314DDA7389}" name="Column10852"/>
    <tableColumn id="10872" xr3:uid="{A4934405-B70B-4EEC-88A2-CF616B62170E}" name="Column10853"/>
    <tableColumn id="10873" xr3:uid="{396EADCD-13BB-43D3-9A5E-E30D1CF0D031}" name="Column10854"/>
    <tableColumn id="10874" xr3:uid="{7FB77137-96B6-424E-8C57-6004B565843A}" name="Column10855"/>
    <tableColumn id="10875" xr3:uid="{E3808F14-3107-4CC9-BD51-A0872068966D}" name="Column10856"/>
    <tableColumn id="10876" xr3:uid="{A6FF0222-7671-49E1-9029-48A9B9027B36}" name="Column10857"/>
    <tableColumn id="10877" xr3:uid="{525C29AD-4097-4958-AC40-EDC27F3DACAB}" name="Column10858"/>
    <tableColumn id="10878" xr3:uid="{EF7FF4D5-1278-47EA-AA51-C6A2478243EF}" name="Column10859"/>
    <tableColumn id="10879" xr3:uid="{5FBE388D-CD5F-4A43-B0AF-10A7F3BB4C57}" name="Column10860"/>
    <tableColumn id="10880" xr3:uid="{662ECE7C-CED2-4FFF-9E62-1FDD5E2DB7AB}" name="Column10861"/>
    <tableColumn id="10881" xr3:uid="{B2DA4D3A-DB4A-47AE-9396-C1E680BECB01}" name="Column10862"/>
    <tableColumn id="10882" xr3:uid="{04E0FAA0-91D4-48D2-9A0A-EEFFB1154887}" name="Column10863"/>
    <tableColumn id="10883" xr3:uid="{DE22E488-4139-4164-805C-313E8EE9975E}" name="Column10864"/>
    <tableColumn id="10884" xr3:uid="{131676EA-1D3B-47BA-857F-54014C370F94}" name="Column10865"/>
    <tableColumn id="10885" xr3:uid="{7105ED94-038F-40E6-9FD4-3E94ACA8E67D}" name="Column10866"/>
    <tableColumn id="10886" xr3:uid="{69050F78-1C70-47AD-AA76-C4C6B6D25F51}" name="Column10867"/>
    <tableColumn id="10887" xr3:uid="{22E479F4-60DB-4633-89A0-8B6753987196}" name="Column10868"/>
    <tableColumn id="10888" xr3:uid="{665E1D61-C4B9-45DD-8B2A-2C900BDBD74B}" name="Column10869"/>
    <tableColumn id="10889" xr3:uid="{483768D7-3DD9-4C38-A995-A4B19F141A3A}" name="Column10870"/>
    <tableColumn id="10890" xr3:uid="{5303AE65-B112-44A8-8DDB-3DE444137B42}" name="Column10871"/>
    <tableColumn id="10891" xr3:uid="{0BCCA357-57A4-4E3D-B0AB-9C8C069D7041}" name="Column10872"/>
    <tableColumn id="10892" xr3:uid="{56235808-B85D-463D-8FCB-61475740B0AC}" name="Column10873"/>
    <tableColumn id="10893" xr3:uid="{B764865C-95E3-49A5-9EBE-1D83FEB70FE8}" name="Column10874"/>
    <tableColumn id="10894" xr3:uid="{CA2ECDE6-85F3-441B-A9EE-5FB128602549}" name="Column10875"/>
    <tableColumn id="10895" xr3:uid="{81ADDBC1-AD55-4CC4-A611-A758E849E6B9}" name="Column10876"/>
    <tableColumn id="10896" xr3:uid="{EC24A78D-B46F-4D36-81AB-E6C78EE6C133}" name="Column10877"/>
    <tableColumn id="10897" xr3:uid="{5AB10B61-3A6C-49A2-98B2-0423266B4AEE}" name="Column10878"/>
    <tableColumn id="10898" xr3:uid="{F787998E-FE84-4E8D-9E79-163AA1270BA7}" name="Column10879"/>
    <tableColumn id="10899" xr3:uid="{B3369A0B-E22F-41ED-AF7A-ADD381C7B165}" name="Column10880"/>
    <tableColumn id="10900" xr3:uid="{DF87BA2C-CE26-4ABE-94BA-DFADEEC7E412}" name="Column10881"/>
    <tableColumn id="10901" xr3:uid="{C65873F7-F92C-4245-9CD8-C153A1816400}" name="Column10882"/>
    <tableColumn id="10902" xr3:uid="{CBE651BF-9B6F-4ACA-863C-4FA7E666E014}" name="Column10883"/>
    <tableColumn id="10903" xr3:uid="{2C12E8B2-F215-4C5B-929E-4676650B658C}" name="Column10884"/>
    <tableColumn id="10904" xr3:uid="{FF99B52F-F919-46C0-8C2E-2DB7798B78C7}" name="Column10885"/>
    <tableColumn id="10905" xr3:uid="{982152FB-B259-4580-BFF4-A7E08FDD200B}" name="Column10886"/>
    <tableColumn id="10906" xr3:uid="{B32F40BF-5C48-4534-B344-6DDEEE00FFE0}" name="Column10887"/>
    <tableColumn id="10907" xr3:uid="{AA0FCC3C-774E-4702-AE5D-342BC13F2B96}" name="Column10888"/>
    <tableColumn id="10908" xr3:uid="{2682ECC3-A81C-4906-A707-178EE87E38B7}" name="Column10889"/>
    <tableColumn id="10909" xr3:uid="{AAC5B8BC-4616-4EFE-A812-2B17BBC163DA}" name="Column10890"/>
    <tableColumn id="10910" xr3:uid="{CA06B2CF-7E29-41B3-994D-CBFD94CA6256}" name="Column10891"/>
    <tableColumn id="10911" xr3:uid="{FCD84CD8-2BE3-47DB-9F00-016D02A43015}" name="Column10892"/>
    <tableColumn id="10912" xr3:uid="{90F7B349-8A51-4A26-87CA-2FC9E4BC34F5}" name="Column10893"/>
    <tableColumn id="10913" xr3:uid="{38D38CB2-BBCA-43FF-830D-FFA334541EB3}" name="Column10894"/>
    <tableColumn id="10914" xr3:uid="{9F9272DA-09DC-41CD-86FE-DA3007B3E087}" name="Column10895"/>
    <tableColumn id="10915" xr3:uid="{52B2563E-F633-47AE-97F4-4F5C82FC5857}" name="Column10896"/>
    <tableColumn id="10916" xr3:uid="{51E19D87-7EE3-40B3-9C29-13FCBAADAD3F}" name="Column10897"/>
    <tableColumn id="10917" xr3:uid="{81DC0DED-36CB-4179-978E-1C96A3699858}" name="Column10898"/>
    <tableColumn id="10918" xr3:uid="{1DF2C4AE-806B-4DEE-861E-4B8AED93CC0A}" name="Column10899"/>
    <tableColumn id="10919" xr3:uid="{6A005572-E094-4EFA-9D93-FDE608E3D88B}" name="Column10900"/>
    <tableColumn id="10920" xr3:uid="{1CB1C240-43B7-479C-B080-7D3ECA37A3EA}" name="Column10901"/>
    <tableColumn id="10921" xr3:uid="{8F6787E5-2AAF-4E01-B4BA-C700B33680BA}" name="Column10902"/>
    <tableColumn id="10922" xr3:uid="{AD874203-B927-45AF-ACAA-43B4544DAFAF}" name="Column10903"/>
    <tableColumn id="10923" xr3:uid="{545904B0-197C-4D7F-8BEE-B4F54F745771}" name="Column10904"/>
    <tableColumn id="10924" xr3:uid="{5A5F8824-62F7-4797-B816-61EA4E7F9B78}" name="Column10905"/>
    <tableColumn id="10925" xr3:uid="{6B84389F-1B95-47F7-AF81-B0FD5CA2A1B7}" name="Column10906"/>
    <tableColumn id="10926" xr3:uid="{7D5D5606-A713-4904-92C6-6A133DEF2428}" name="Column10907"/>
    <tableColumn id="10927" xr3:uid="{B4D7629A-7A04-40C8-866D-1F0244D75EB2}" name="Column10908"/>
    <tableColumn id="10928" xr3:uid="{2A121F6D-A6CC-46A5-998D-2C23CDED43FC}" name="Column10909"/>
    <tableColumn id="10929" xr3:uid="{74FBE6FD-6F34-4853-9A44-EDD88467A6FF}" name="Column10910"/>
    <tableColumn id="10930" xr3:uid="{234E2083-AFC9-4318-A559-F282A432E260}" name="Column10911"/>
    <tableColumn id="10931" xr3:uid="{A14E8D20-9CAA-4830-9C40-952B2E24B090}" name="Column10912"/>
    <tableColumn id="10932" xr3:uid="{D1AD465A-C19C-40AC-9786-C74BDD2B371F}" name="Column10913"/>
    <tableColumn id="10933" xr3:uid="{CF49A18D-38CA-442D-8D6C-356718D2B8F1}" name="Column10914"/>
    <tableColumn id="10934" xr3:uid="{3DC38153-73B0-4547-9986-64EB3F06D1E6}" name="Column10915"/>
    <tableColumn id="10935" xr3:uid="{85E8347C-A54F-4B69-A590-FBF74D9080C6}" name="Column10916"/>
    <tableColumn id="10936" xr3:uid="{582E9030-B5F2-4C20-817C-387C475C8EE6}" name="Column10917"/>
    <tableColumn id="10937" xr3:uid="{301AF316-EF5E-456B-B304-F1B487441B2D}" name="Column10918"/>
    <tableColumn id="10938" xr3:uid="{71581A79-9D22-4A27-85B6-5C5E383DC5C7}" name="Column10919"/>
    <tableColumn id="10939" xr3:uid="{E9D092C1-C065-4477-BAD8-7EBE03EB45BF}" name="Column10920"/>
    <tableColumn id="10940" xr3:uid="{960AE014-5426-4CED-9F3C-969615A0B58C}" name="Column10921"/>
    <tableColumn id="10941" xr3:uid="{CF280EDE-034D-42D1-961D-16001CE47A91}" name="Column10922"/>
    <tableColumn id="10942" xr3:uid="{27E96258-AB4F-436C-A1DB-CF10796DC1C2}" name="Column10923"/>
    <tableColumn id="10943" xr3:uid="{A4BBD53E-E360-49DA-9524-ABE3627DE1C4}" name="Column10924"/>
    <tableColumn id="10944" xr3:uid="{BE0E4E3A-795F-46B7-AC88-B4EBE120BA6E}" name="Column10925"/>
    <tableColumn id="10945" xr3:uid="{A2135D4F-E30E-4D8D-A883-94A2E2C72062}" name="Column10926"/>
    <tableColumn id="10946" xr3:uid="{BB2E750B-FF9B-4B48-ACC3-61E44AA740C2}" name="Column10927"/>
    <tableColumn id="10947" xr3:uid="{0E54C371-B30A-47AA-BAFE-1EF002FF6BA7}" name="Column10928"/>
    <tableColumn id="10948" xr3:uid="{348B05DA-DC8C-49B8-9E35-99659FEAFAC7}" name="Column10929"/>
    <tableColumn id="10949" xr3:uid="{7AB505F8-AA60-4281-99F9-6F0E79C888F6}" name="Column10930"/>
    <tableColumn id="10950" xr3:uid="{BD7AB6FF-4F21-4B4B-BE94-907B513D2FAB}" name="Column10931"/>
    <tableColumn id="10951" xr3:uid="{166F10AC-753C-4D5E-9337-20122B7C3BEA}" name="Column10932"/>
    <tableColumn id="10952" xr3:uid="{FFEA4396-38CF-4831-A812-C74D1EB3F70E}" name="Column10933"/>
    <tableColumn id="10953" xr3:uid="{594FFA99-08BE-4632-8DD1-96573D3B6975}" name="Column10934"/>
    <tableColumn id="10954" xr3:uid="{A59E35E4-7263-4D82-A6BB-9FC3BCBB0539}" name="Column10935"/>
    <tableColumn id="10955" xr3:uid="{58A0335B-60FF-4C84-A5E3-88EB746F5DEF}" name="Column10936"/>
    <tableColumn id="10956" xr3:uid="{295A040A-37AA-4088-8B66-F40B33E2E065}" name="Column10937"/>
    <tableColumn id="10957" xr3:uid="{4F8FCE0D-8696-4E4B-B8C1-08511232B9AC}" name="Column10938"/>
    <tableColumn id="10958" xr3:uid="{FDA8B3F2-2468-45EA-A2A8-9BAD5D38E1F6}" name="Column10939"/>
    <tableColumn id="10959" xr3:uid="{9F299461-58EB-4B52-AA21-D330E8D068F4}" name="Column10940"/>
    <tableColumn id="10960" xr3:uid="{5D5EB524-F1CD-474B-A64D-7189913A2BB1}" name="Column10941"/>
    <tableColumn id="10961" xr3:uid="{C24675B2-906D-41B1-A025-5FB788957760}" name="Column10942"/>
    <tableColumn id="10962" xr3:uid="{37776E49-9CA7-4DA1-A176-844CFB97AC97}" name="Column10943"/>
    <tableColumn id="10963" xr3:uid="{4757655A-71F4-4C3F-BB3A-37882DCEBEEA}" name="Column10944"/>
    <tableColumn id="10964" xr3:uid="{D4838382-56B7-4671-9D14-0A0687242EB5}" name="Column10945"/>
    <tableColumn id="10965" xr3:uid="{600ACD78-7A8D-4528-85B6-BA626A90E72D}" name="Column10946"/>
    <tableColumn id="10966" xr3:uid="{60D7C411-B736-4BEA-94B5-D29C73819D2F}" name="Column10947"/>
    <tableColumn id="10967" xr3:uid="{914214FB-AA99-4DC7-A5D7-EC6F90E32B76}" name="Column10948"/>
    <tableColumn id="10968" xr3:uid="{11C021CD-4A55-4E70-BCD1-B1A0CC46DD17}" name="Column10949"/>
    <tableColumn id="10969" xr3:uid="{876B68C7-5E86-4472-A1E1-53278E5B15F8}" name="Column10950"/>
    <tableColumn id="10970" xr3:uid="{87DFC416-85CF-4DEA-A714-523A94EC5977}" name="Column10951"/>
    <tableColumn id="10971" xr3:uid="{67C9B725-5D59-4083-8D6E-2ECC17B3941B}" name="Column10952"/>
    <tableColumn id="10972" xr3:uid="{92DB3345-4A94-48F8-8E11-D7E6DD8934FC}" name="Column10953"/>
    <tableColumn id="10973" xr3:uid="{8C14F01B-3530-4F38-B219-52F16FBA86E9}" name="Column10954"/>
    <tableColumn id="10974" xr3:uid="{BBD9A8D8-D81E-4184-847A-1C4AB0C5B41F}" name="Column10955"/>
    <tableColumn id="10975" xr3:uid="{A9EA0FE9-166C-4A2A-A401-B323EA6ADEE6}" name="Column10956"/>
    <tableColumn id="10976" xr3:uid="{358277DB-941F-4FE9-8FC3-66F5E8FBC62E}" name="Column10957"/>
    <tableColumn id="10977" xr3:uid="{AE676593-63B2-4BCB-BFB7-E56A91B9E2A0}" name="Column10958"/>
    <tableColumn id="10978" xr3:uid="{6E145AA0-5436-45A0-8CFB-EB2115DE6AF3}" name="Column10959"/>
    <tableColumn id="10979" xr3:uid="{5E885E98-0F5B-4F5F-9DAB-637A4F9BDBE4}" name="Column10960"/>
    <tableColumn id="10980" xr3:uid="{DE5CEBF3-77CB-48E4-8EC0-084A0E0A004E}" name="Column10961"/>
    <tableColumn id="10981" xr3:uid="{2C56C2EE-E2F0-4F39-A010-1F662BEA4F65}" name="Column10962"/>
    <tableColumn id="10982" xr3:uid="{E436D0FF-BD69-4D8C-85E2-0B24DE4A0C6F}" name="Column10963"/>
    <tableColumn id="10983" xr3:uid="{A34645AD-3ED5-4AA3-9FBD-E160C100552A}" name="Column10964"/>
    <tableColumn id="10984" xr3:uid="{056AC3E5-165F-4793-BFF0-FE808B419E37}" name="Column10965"/>
    <tableColumn id="10985" xr3:uid="{BB896493-565E-4675-A267-BF418A0E0994}" name="Column10966"/>
    <tableColumn id="10986" xr3:uid="{20D26149-C525-4034-A414-F5692B7DE973}" name="Column10967"/>
    <tableColumn id="10987" xr3:uid="{463461A0-FD34-40E7-B1E5-83572ABFC355}" name="Column10968"/>
    <tableColumn id="10988" xr3:uid="{2FE02BB9-E0B6-4D9E-A8F0-3A213FA3447B}" name="Column10969"/>
    <tableColumn id="10989" xr3:uid="{D87CEF1B-BF32-4210-AE06-C578B4250268}" name="Column10970"/>
    <tableColumn id="10990" xr3:uid="{A2803116-0868-4AC6-AC92-0D50403AC72F}" name="Column10971"/>
    <tableColumn id="10991" xr3:uid="{86F1A727-1949-4ED3-BADD-1D29497EAD2E}" name="Column10972"/>
    <tableColumn id="10992" xr3:uid="{5740E566-A5DE-4157-8D0F-D82E2D67C537}" name="Column10973"/>
    <tableColumn id="10993" xr3:uid="{3F84B26D-09F4-45E4-AAC3-226719A2D8FB}" name="Column10974"/>
    <tableColumn id="10994" xr3:uid="{21C1DFCC-CCB3-433D-B335-E809D27F8CB6}" name="Column10975"/>
    <tableColumn id="10995" xr3:uid="{CC85FCD4-34B9-4199-81DE-A5E49592539E}" name="Column10976"/>
    <tableColumn id="10996" xr3:uid="{A7285D34-BB51-418E-9C35-3E4BACB3A98A}" name="Column10977"/>
    <tableColumn id="10997" xr3:uid="{1EE4DFA2-9676-4F05-9D27-BC25DB941FCA}" name="Column10978"/>
    <tableColumn id="10998" xr3:uid="{5A17ED31-D885-4D3B-9589-4C6A49E10949}" name="Column10979"/>
    <tableColumn id="10999" xr3:uid="{7B775AB8-A41F-4CC6-8241-22F3F13569CB}" name="Column10980"/>
    <tableColumn id="11000" xr3:uid="{8F72D9F7-A838-4DC8-B6C4-F76467347D0F}" name="Column10981"/>
    <tableColumn id="11001" xr3:uid="{4B1EE2D5-046C-49C7-8524-D7DC2EB942CC}" name="Column10982"/>
    <tableColumn id="11002" xr3:uid="{91DEF3B8-4D59-47AA-8C51-B00521276179}" name="Column10983"/>
    <tableColumn id="11003" xr3:uid="{AF85CC03-70B5-4E9F-9A95-65A95D4B5ED0}" name="Column10984"/>
    <tableColumn id="11004" xr3:uid="{70A1DD31-2A45-430B-9ABA-E98CE01075AF}" name="Column10985"/>
    <tableColumn id="11005" xr3:uid="{7143D2B8-EF85-4B58-8A69-251B5C81FBD7}" name="Column10986"/>
    <tableColumn id="11006" xr3:uid="{C424F26F-983E-4FC8-BE47-125992CC4C5C}" name="Column10987"/>
    <tableColumn id="11007" xr3:uid="{76EDEFAF-A8ED-484C-A2D2-64D770BA9AB0}" name="Column10988"/>
    <tableColumn id="11008" xr3:uid="{A00CFD6D-68FF-4C58-B3E9-6A023850F314}" name="Column10989"/>
    <tableColumn id="11009" xr3:uid="{125A178B-0C81-4DF2-9045-1FB38F8279B1}" name="Column10990"/>
    <tableColumn id="11010" xr3:uid="{9ED99638-61D7-44EB-964E-3D99E02D235C}" name="Column10991"/>
    <tableColumn id="11011" xr3:uid="{B14DAD4A-9AEE-4256-8E9F-4EF1F3D88922}" name="Column10992"/>
    <tableColumn id="11012" xr3:uid="{620E15ED-FD26-4C6F-9F36-17BC76388298}" name="Column10993"/>
    <tableColumn id="11013" xr3:uid="{46C62662-4328-44BD-95ED-6D19CE5D1EFF}" name="Column10994"/>
    <tableColumn id="11014" xr3:uid="{F04BA0D8-C2A4-4F12-B241-A03A202788E0}" name="Column10995"/>
    <tableColumn id="11015" xr3:uid="{38994915-1916-4820-B257-5B1BA803A452}" name="Column10996"/>
    <tableColumn id="11016" xr3:uid="{5F43F727-DE5C-4314-BFCE-986E0A2D2660}" name="Column10997"/>
    <tableColumn id="11017" xr3:uid="{39E1EBC4-691A-407A-ADAD-3FCF642729F7}" name="Column10998"/>
    <tableColumn id="11018" xr3:uid="{0AB70322-F43F-4FF4-8830-4050C3103223}" name="Column10999"/>
    <tableColumn id="11019" xr3:uid="{E107BD19-61A7-472C-90A2-B3048B7F5B3D}" name="Column11000"/>
    <tableColumn id="11020" xr3:uid="{0448B1F7-B85D-4E53-8216-260B6634352F}" name="Column11001"/>
    <tableColumn id="11021" xr3:uid="{160FD47D-A9E2-47E9-A899-D6D32198B22D}" name="Column11002"/>
    <tableColumn id="11022" xr3:uid="{AAC410E6-97F3-4D18-BCBE-8DBF5707E6CE}" name="Column11003"/>
    <tableColumn id="11023" xr3:uid="{B4684977-2DC4-4281-A148-36B3FF744390}" name="Column11004"/>
    <tableColumn id="11024" xr3:uid="{83775D90-9610-4676-8B5E-E921FAD4E32C}" name="Column11005"/>
    <tableColumn id="11025" xr3:uid="{ACE2F5C7-43C1-4928-A611-420CCD689F4D}" name="Column11006"/>
    <tableColumn id="11026" xr3:uid="{26C4CE2F-82FC-4168-978F-0B000A2BE6C5}" name="Column11007"/>
    <tableColumn id="11027" xr3:uid="{98292BA7-F564-452B-A950-0921B328AEB2}" name="Column11008"/>
    <tableColumn id="11028" xr3:uid="{DB6C8A6B-F394-4E14-8F00-1C972B86922F}" name="Column11009"/>
    <tableColumn id="11029" xr3:uid="{BAB811C7-E072-48FC-939A-4DD9A04FF51A}" name="Column11010"/>
    <tableColumn id="11030" xr3:uid="{B8220B46-DEA9-4971-AB37-61866E80C3C7}" name="Column11011"/>
    <tableColumn id="11031" xr3:uid="{0C4CBC9B-DE47-4B07-8A04-49761CDA210D}" name="Column11012"/>
    <tableColumn id="11032" xr3:uid="{907E2246-7407-43CD-8DAF-415AC333960A}" name="Column11013"/>
    <tableColumn id="11033" xr3:uid="{533B54D9-5589-4131-8296-72F177379716}" name="Column11014"/>
    <tableColumn id="11034" xr3:uid="{8C601B0C-2A03-484B-B6EA-6CB46C2C615F}" name="Column11015"/>
    <tableColumn id="11035" xr3:uid="{C369D630-0941-45A9-84B1-8921063CC11F}" name="Column11016"/>
    <tableColumn id="11036" xr3:uid="{C82C069E-FA57-4733-A174-434574A01ED9}" name="Column11017"/>
    <tableColumn id="11037" xr3:uid="{89738536-FC5A-4D21-8970-241A51968BED}" name="Column11018"/>
    <tableColumn id="11038" xr3:uid="{B180604F-9F27-4EBA-8C5D-A5C7E7005CD5}" name="Column11019"/>
    <tableColumn id="11039" xr3:uid="{E8EDC00D-2124-47C1-98D6-0D5E3FA20DAE}" name="Column11020"/>
    <tableColumn id="11040" xr3:uid="{423DA8EE-FAE5-4046-B866-6ADBF1F3D01A}" name="Column11021"/>
    <tableColumn id="11041" xr3:uid="{CD8A5CC2-18AE-4302-BF6A-142AC336B359}" name="Column11022"/>
    <tableColumn id="11042" xr3:uid="{15FF13BF-3EA4-4D66-A052-1A286C2ED655}" name="Column11023"/>
    <tableColumn id="11043" xr3:uid="{F566FD34-1A58-4677-B23D-66F4DFA0C7BE}" name="Column11024"/>
    <tableColumn id="11044" xr3:uid="{4CF6F4FB-DA8A-4B1F-8861-DFFF3748A2A0}" name="Column11025"/>
    <tableColumn id="11045" xr3:uid="{4F65ED13-ADC0-4894-9825-CA933B8553EC}" name="Column11026"/>
    <tableColumn id="11046" xr3:uid="{A25C4413-95AC-460F-A82C-E7971825617E}" name="Column11027"/>
    <tableColumn id="11047" xr3:uid="{58831E32-470C-4D8C-988D-1BEB559D859B}" name="Column11028"/>
    <tableColumn id="11048" xr3:uid="{7C600787-09D3-4DDD-89DF-7E337CC874A3}" name="Column11029"/>
    <tableColumn id="11049" xr3:uid="{DD4AB44E-B9A1-4F4E-85D5-06D80700A4FB}" name="Column11030"/>
    <tableColumn id="11050" xr3:uid="{B96B940D-0EFD-4609-8AB5-F0C1E64CDFA0}" name="Column11031"/>
    <tableColumn id="11051" xr3:uid="{C0A441C8-60CD-4AEA-AD41-D15750C3AC76}" name="Column11032"/>
    <tableColumn id="11052" xr3:uid="{556FAD59-6B19-4F2D-9A42-004C7A4ED73B}" name="Column11033"/>
    <tableColumn id="11053" xr3:uid="{7286BF2E-BA81-4F50-8A1B-3A7953DB8124}" name="Column11034"/>
    <tableColumn id="11054" xr3:uid="{2496E59B-DA6D-45B1-B0CC-1E9FAC02475F}" name="Column11035"/>
    <tableColumn id="11055" xr3:uid="{B78AC602-F274-43FB-A965-0C68FB04747D}" name="Column11036"/>
    <tableColumn id="11056" xr3:uid="{9B2ABAC2-A0A6-43DA-9C72-0954547E60D5}" name="Column11037"/>
    <tableColumn id="11057" xr3:uid="{A238519A-D0AF-4998-BEEE-BCFE593698F3}" name="Column11038"/>
    <tableColumn id="11058" xr3:uid="{46308834-D343-494E-B02D-26C33F79AEC3}" name="Column11039"/>
    <tableColumn id="11059" xr3:uid="{87B098F0-7B29-4E83-9174-C071D02A8829}" name="Column11040"/>
    <tableColumn id="11060" xr3:uid="{DBE542F9-A3C4-4DD1-873D-7B8FC16E4F32}" name="Column11041"/>
    <tableColumn id="11061" xr3:uid="{83B67DDB-667A-4BCF-AF9F-2078490E34CB}" name="Column11042"/>
    <tableColumn id="11062" xr3:uid="{7543A710-63D1-451B-B0E2-A0BB0D9B50BF}" name="Column11043"/>
    <tableColumn id="11063" xr3:uid="{9532CDB2-430F-4F9B-8696-40E5609AD48F}" name="Column11044"/>
    <tableColumn id="11064" xr3:uid="{6B97D095-6045-487E-B199-22B6D5C42DAF}" name="Column11045"/>
    <tableColumn id="11065" xr3:uid="{A399169C-1042-483A-AB6D-015210659466}" name="Column11046"/>
    <tableColumn id="11066" xr3:uid="{62E6E1B4-EA47-4FB7-93B5-75A633E526C9}" name="Column11047"/>
    <tableColumn id="11067" xr3:uid="{FF2B501F-6220-42DE-AEEC-9925F45DD2E0}" name="Column11048"/>
    <tableColumn id="11068" xr3:uid="{94FCCAB6-8AE3-4A1E-844A-D22783A93D10}" name="Column11049"/>
    <tableColumn id="11069" xr3:uid="{A699F425-0CB9-408A-A9C2-B2D9ABB12D8F}" name="Column11050"/>
    <tableColumn id="11070" xr3:uid="{567F20B0-1B6C-44EC-8A7D-E14BD28AD4AF}" name="Column11051"/>
    <tableColumn id="11071" xr3:uid="{495DCC06-860B-4802-BED5-6339A1568EA6}" name="Column11052"/>
    <tableColumn id="11072" xr3:uid="{18AAB74C-0301-43A0-9CE4-AED554043DE3}" name="Column11053"/>
    <tableColumn id="11073" xr3:uid="{58A641B4-8F43-49F9-99F2-FE6ED47055F2}" name="Column11054"/>
    <tableColumn id="11074" xr3:uid="{AA5176F0-AB47-4F87-B9FE-A5C30A7CFD31}" name="Column11055"/>
    <tableColumn id="11075" xr3:uid="{19851417-042D-435A-9D5B-C399F261EC2E}" name="Column11056"/>
    <tableColumn id="11076" xr3:uid="{6CA13399-1A7A-4AF5-B738-16DB3310B6B7}" name="Column11057"/>
    <tableColumn id="11077" xr3:uid="{E9CB7F06-7315-4573-B876-AE1BB9C80197}" name="Column11058"/>
    <tableColumn id="11078" xr3:uid="{0B3F0E78-018C-45E9-BD18-FAE796EDD041}" name="Column11059"/>
    <tableColumn id="11079" xr3:uid="{0DA1A8B0-ABE0-4820-9FE0-D0AB1978ED44}" name="Column11060"/>
    <tableColumn id="11080" xr3:uid="{1A2C8CB0-2659-4E72-A3D8-47AD82EA2137}" name="Column11061"/>
    <tableColumn id="11081" xr3:uid="{CB2C6363-D821-43F4-BA66-0C6FEAB73502}" name="Column11062"/>
    <tableColumn id="11082" xr3:uid="{6CC22CE4-0EEB-40E9-80B3-D3DEF45BEDA8}" name="Column11063"/>
    <tableColumn id="11083" xr3:uid="{F37D9A8A-25B3-474D-88EF-1BB8B5F29021}" name="Column11064"/>
    <tableColumn id="11084" xr3:uid="{90CA0A8A-0FF2-4685-86EA-00CE473B69F4}" name="Column11065"/>
    <tableColumn id="11085" xr3:uid="{71129AAE-F6FD-4163-9A2B-ACF82A778805}" name="Column11066"/>
    <tableColumn id="11086" xr3:uid="{E42B7825-521B-4917-BB85-E88851D75C7B}" name="Column11067"/>
    <tableColumn id="11087" xr3:uid="{79D3F70F-41C5-4FB3-9E03-A2C9A73CDDB8}" name="Column11068"/>
    <tableColumn id="11088" xr3:uid="{ABE3B084-BD91-41F7-9439-ADE68A415771}" name="Column11069"/>
    <tableColumn id="11089" xr3:uid="{F2E4BDAC-DF66-4BD3-A32E-56F179656E75}" name="Column11070"/>
    <tableColumn id="11090" xr3:uid="{6BEE8D42-F860-4788-89A4-B4629AD757EA}" name="Column11071"/>
    <tableColumn id="11091" xr3:uid="{B5017268-08D1-4A5F-B580-E11CE7BD6F6B}" name="Column11072"/>
    <tableColumn id="11092" xr3:uid="{4F16911D-1AE0-4317-A46C-81120662FB25}" name="Column11073"/>
    <tableColumn id="11093" xr3:uid="{9E4A09A6-0057-48E8-8817-9A1117FAC3D0}" name="Column11074"/>
    <tableColumn id="11094" xr3:uid="{E8460AC7-718D-48B0-B339-992A23F3FE97}" name="Column11075"/>
    <tableColumn id="11095" xr3:uid="{396757CB-CADA-487D-B9B1-8B2ED50A4069}" name="Column11076"/>
    <tableColumn id="11096" xr3:uid="{7A6416D6-957B-4BDF-B42E-A316D6C47A69}" name="Column11077"/>
    <tableColumn id="11097" xr3:uid="{97938BB5-7E24-4C07-AAE4-95D382FF9883}" name="Column11078"/>
    <tableColumn id="11098" xr3:uid="{3A08AA3F-3789-467D-B3B7-96CE4D42EA08}" name="Column11079"/>
    <tableColumn id="11099" xr3:uid="{06A8F4E7-6B14-48B9-BB6D-77C08383EBE3}" name="Column11080"/>
    <tableColumn id="11100" xr3:uid="{CBFF663F-CFD7-424C-9EA7-D080762FCED7}" name="Column11081"/>
    <tableColumn id="11101" xr3:uid="{1A341EE0-C30B-486D-A4C2-DE3EB571C2EE}" name="Column11082"/>
    <tableColumn id="11102" xr3:uid="{862DEA07-48F9-4267-B09B-128038E3D7FE}" name="Column11083"/>
    <tableColumn id="11103" xr3:uid="{6E35DBDC-07FC-4C02-8E5C-D2E8B7FE61EB}" name="Column11084"/>
    <tableColumn id="11104" xr3:uid="{22ED3F64-9DD5-48F3-822E-8EEF34296CC6}" name="Column11085"/>
    <tableColumn id="11105" xr3:uid="{C02573A0-04D2-486F-BB3E-BEB86FB745F4}" name="Column11086"/>
    <tableColumn id="11106" xr3:uid="{6F7AA001-E4F6-41BC-BBC8-845EECB89DD5}" name="Column11087"/>
    <tableColumn id="11107" xr3:uid="{BCC2BD19-5CF6-4AA4-8FEC-2F917A9E2A61}" name="Column11088"/>
    <tableColumn id="11108" xr3:uid="{4DEF874E-EF6E-47DB-A78F-DDCF54D36DC6}" name="Column11089"/>
    <tableColumn id="11109" xr3:uid="{475ECAFB-DAA6-47AC-BAC6-7A1E05D502F3}" name="Column11090"/>
    <tableColumn id="11110" xr3:uid="{7925DA5D-7D58-467D-9085-B48433161872}" name="Column11091"/>
    <tableColumn id="11111" xr3:uid="{0F834AFD-0235-4E36-9368-6DC73AFF2681}" name="Column11092"/>
    <tableColumn id="11112" xr3:uid="{D9CDF291-845C-4869-A544-C21E3D6E516B}" name="Column11093"/>
    <tableColumn id="11113" xr3:uid="{01A582C7-861D-4E59-891C-31A74DF57588}" name="Column11094"/>
    <tableColumn id="11114" xr3:uid="{A263127B-0213-4A6E-AB05-4324268D8058}" name="Column11095"/>
    <tableColumn id="11115" xr3:uid="{92FECC87-0293-4734-A2CA-EC7E5D077CB5}" name="Column11096"/>
    <tableColumn id="11116" xr3:uid="{064EA9D6-7187-4CE3-A091-4DC9ADD3694E}" name="Column11097"/>
    <tableColumn id="11117" xr3:uid="{60EEBEAB-79C0-4E2C-96C8-A3F5ED233CDE}" name="Column11098"/>
    <tableColumn id="11118" xr3:uid="{C80FEE7E-A558-48B8-93B9-D30908BC188F}" name="Column11099"/>
    <tableColumn id="11119" xr3:uid="{0851B79F-1A7D-4982-B84B-A3F1A47304BE}" name="Column11100"/>
    <tableColumn id="11120" xr3:uid="{FAB0AB5E-4B91-4B4A-B435-C28B4757B95B}" name="Column11101"/>
    <tableColumn id="11121" xr3:uid="{0BD4E4D9-0081-4ADA-AB4D-D56A751DB9C4}" name="Column11102"/>
    <tableColumn id="11122" xr3:uid="{9A8410D9-3706-49ED-940C-275575B468A2}" name="Column11103"/>
    <tableColumn id="11123" xr3:uid="{B1AC7DF8-6972-4EF8-B317-8DA170CD29D9}" name="Column11104"/>
    <tableColumn id="11124" xr3:uid="{87EF448A-CE52-4548-B868-D814BE143883}" name="Column11105"/>
    <tableColumn id="11125" xr3:uid="{71F54176-166C-42DF-8304-AD58B17131C6}" name="Column11106"/>
    <tableColumn id="11126" xr3:uid="{0B0F037C-FCBA-4329-8581-A2964A7E4833}" name="Column11107"/>
    <tableColumn id="11127" xr3:uid="{31BA6CC2-5D65-4B36-BF48-E3DF10D2C37F}" name="Column11108"/>
    <tableColumn id="11128" xr3:uid="{AA80C297-F1CC-4EF7-B7B6-1CEB2B9FF62E}" name="Column11109"/>
    <tableColumn id="11129" xr3:uid="{7634AA19-5927-4179-AD73-708F3CCE5DEC}" name="Column11110"/>
    <tableColumn id="11130" xr3:uid="{ADF2E2E8-3AC5-4BAC-85F1-280BFAB92C3F}" name="Column11111"/>
    <tableColumn id="11131" xr3:uid="{D7858638-BDEC-40C8-8E2B-027D22DBD6C8}" name="Column11112"/>
    <tableColumn id="11132" xr3:uid="{4F8FAF36-3628-498B-896D-DA99684015FA}" name="Column11113"/>
    <tableColumn id="11133" xr3:uid="{E37CB210-DEDD-4AFC-B6D9-73B6AF5E2C2F}" name="Column11114"/>
    <tableColumn id="11134" xr3:uid="{CD7A8BC4-3D3C-4123-8AC7-0F7E16568CE9}" name="Column11115"/>
    <tableColumn id="11135" xr3:uid="{87F77471-0626-4109-97E3-ECD1D1EF16A5}" name="Column11116"/>
    <tableColumn id="11136" xr3:uid="{75E3DF5D-3BD0-4C89-91E5-0A813386BC5A}" name="Column11117"/>
    <tableColumn id="11137" xr3:uid="{78881331-27EB-4E2F-A143-DEB03263A012}" name="Column11118"/>
    <tableColumn id="11138" xr3:uid="{131B16B3-E459-4DA3-AD1B-FFE2A98113C8}" name="Column11119"/>
    <tableColumn id="11139" xr3:uid="{0597BFAD-5BA7-4E70-905C-14E38D23FE27}" name="Column11120"/>
    <tableColumn id="11140" xr3:uid="{E92D8277-69CD-406B-822F-05C3AF78A055}" name="Column11121"/>
    <tableColumn id="11141" xr3:uid="{67736901-3E9D-4694-B7CF-13C66D0B7BC8}" name="Column11122"/>
    <tableColumn id="11142" xr3:uid="{76F3C827-47E0-4D53-A598-828241C61163}" name="Column11123"/>
    <tableColumn id="11143" xr3:uid="{46272906-CF52-47FF-8917-D6089D92C72A}" name="Column11124"/>
    <tableColumn id="11144" xr3:uid="{61225EC5-9E47-4321-AC54-82FB4F1CBC50}" name="Column11125"/>
    <tableColumn id="11145" xr3:uid="{F69BC3B7-AE61-4D7D-9539-509DBC87E68E}" name="Column11126"/>
    <tableColumn id="11146" xr3:uid="{569BC1F9-1557-4C49-AA5F-EF92C07AFC52}" name="Column11127"/>
    <tableColumn id="11147" xr3:uid="{99B609F7-E161-4A6C-8DDC-8FDD87266A54}" name="Column11128"/>
    <tableColumn id="11148" xr3:uid="{4A12EB01-7F99-4AFC-8F09-2F53CBB02AF1}" name="Column11129"/>
    <tableColumn id="11149" xr3:uid="{74EEE9AA-2E2D-460D-92E9-5AC343A961DF}" name="Column11130"/>
    <tableColumn id="11150" xr3:uid="{F29775BD-CE52-45FD-B605-5A2AE0238A41}" name="Column11131"/>
    <tableColumn id="11151" xr3:uid="{8624B94F-3677-4544-BE81-6B601AF42E27}" name="Column11132"/>
    <tableColumn id="11152" xr3:uid="{8BD47B10-00CD-481B-BB0D-26459F28DF63}" name="Column11133"/>
    <tableColumn id="11153" xr3:uid="{8A64E1FD-FF0A-4706-B05A-86D23A86FBE4}" name="Column11134"/>
    <tableColumn id="11154" xr3:uid="{C5CAA9C0-750C-46A6-B258-E94ECE118CF8}" name="Column11135"/>
    <tableColumn id="11155" xr3:uid="{6FC5403F-0106-409E-9DE9-8048BEEC0D47}" name="Column11136"/>
    <tableColumn id="11156" xr3:uid="{59750E96-65E3-424F-990E-4B67AC752517}" name="Column11137"/>
    <tableColumn id="11157" xr3:uid="{25044784-D263-403C-A655-6E56F96B8591}" name="Column11138"/>
    <tableColumn id="11158" xr3:uid="{433F1D9E-15E7-4EBC-95EB-F60BC3622F42}" name="Column11139"/>
    <tableColumn id="11159" xr3:uid="{8D0A90F6-5AAD-4184-8BBE-7463CAA2F6AE}" name="Column11140"/>
    <tableColumn id="11160" xr3:uid="{32C74922-E097-4D77-8551-62D921AA5F3A}" name="Column11141"/>
    <tableColumn id="11161" xr3:uid="{918FAC2E-4594-42AC-AEF9-940ECFCB2E20}" name="Column11142"/>
    <tableColumn id="11162" xr3:uid="{42A5B261-8DCF-42D9-B789-574AA5FD5E27}" name="Column11143"/>
    <tableColumn id="11163" xr3:uid="{56D12E4C-A383-443F-9B77-60EA2EB471CA}" name="Column11144"/>
    <tableColumn id="11164" xr3:uid="{D8726333-7A3E-494D-BC43-09A34B86A11F}" name="Column11145"/>
    <tableColumn id="11165" xr3:uid="{C739C68E-C8A0-4075-BB09-1A28D8163C24}" name="Column11146"/>
    <tableColumn id="11166" xr3:uid="{EB83EB9E-17F8-405E-92B0-CE67975A089E}" name="Column11147"/>
    <tableColumn id="11167" xr3:uid="{3E55F8F6-EDA9-4111-8435-14F224F5223D}" name="Column11148"/>
    <tableColumn id="11168" xr3:uid="{64BC9EE0-68B4-46FC-A639-32859030B03A}" name="Column11149"/>
    <tableColumn id="11169" xr3:uid="{7A6D2272-62E1-4F8F-8015-E095305AD585}" name="Column11150"/>
    <tableColumn id="11170" xr3:uid="{CDDFEB53-3271-4AB2-A50F-70B603AE8F18}" name="Column11151"/>
    <tableColumn id="11171" xr3:uid="{477FB968-0A53-4A44-94A3-791843D579DC}" name="Column11152"/>
    <tableColumn id="11172" xr3:uid="{B69058DA-3EAD-4040-8347-4A138C479103}" name="Column11153"/>
    <tableColumn id="11173" xr3:uid="{00784A56-CF96-4F54-ABBA-E2796E351B6B}" name="Column11154"/>
    <tableColumn id="11174" xr3:uid="{60D74D99-4502-4964-B3E3-45DCEDC385CF}" name="Column11155"/>
    <tableColumn id="11175" xr3:uid="{54AA389B-2630-49C2-ABAC-0233440B9EFC}" name="Column11156"/>
    <tableColumn id="11176" xr3:uid="{FB29491D-FEFB-47F7-8183-28209010A7B3}" name="Column11157"/>
    <tableColumn id="11177" xr3:uid="{5AAEDF29-F291-4B04-98E3-85AE72442B01}" name="Column11158"/>
    <tableColumn id="11178" xr3:uid="{327F166E-5481-4C0D-AC2D-99F76043EB54}" name="Column11159"/>
    <tableColumn id="11179" xr3:uid="{8FA2AC09-07C1-4DDD-92A3-A129424B566B}" name="Column11160"/>
    <tableColumn id="11180" xr3:uid="{54FE200E-AF86-4CDF-A0A6-A6ECD7A5B3E4}" name="Column11161"/>
    <tableColumn id="11181" xr3:uid="{F97AB790-E906-45D1-9775-7DC0CC654723}" name="Column11162"/>
    <tableColumn id="11182" xr3:uid="{B91D1AEA-1036-4480-B7F0-2A9EB688A068}" name="Column11163"/>
    <tableColumn id="11183" xr3:uid="{6E91FABD-EC52-4FBA-9D65-55A96699E92C}" name="Column11164"/>
    <tableColumn id="11184" xr3:uid="{614FF24C-5077-4259-B5E6-FBCCC028EB65}" name="Column11165"/>
    <tableColumn id="11185" xr3:uid="{14B9C469-EE1C-49C5-9E22-F85B9A4894FA}" name="Column11166"/>
    <tableColumn id="11186" xr3:uid="{E7AED792-6560-4CC4-B85A-370AA2E90473}" name="Column11167"/>
    <tableColumn id="11187" xr3:uid="{E6B513CD-6972-4431-884E-CDEB9A322C32}" name="Column11168"/>
    <tableColumn id="11188" xr3:uid="{1FD1072E-3934-4307-ADF2-79CA3AA546D2}" name="Column11169"/>
    <tableColumn id="11189" xr3:uid="{3A37F5E6-96A9-476A-B371-43F8E95725E6}" name="Column11170"/>
    <tableColumn id="11190" xr3:uid="{0C772178-E666-4E51-9D59-4AE59A6CF948}" name="Column11171"/>
    <tableColumn id="11191" xr3:uid="{EE9DD8D3-9C3B-4DE4-9F8F-AEAD1157F1DE}" name="Column11172"/>
    <tableColumn id="11192" xr3:uid="{81208CC8-4531-4B11-AC55-F9756133BAA3}" name="Column11173"/>
    <tableColumn id="11193" xr3:uid="{3687A487-8E82-479E-A788-46A0964DEF2E}" name="Column11174"/>
    <tableColumn id="11194" xr3:uid="{6B3751FE-D0EB-463A-8384-4C042FC4900A}" name="Column11175"/>
    <tableColumn id="11195" xr3:uid="{CBC62614-9A38-4411-9FD4-FD2E01F0E3CA}" name="Column11176"/>
    <tableColumn id="11196" xr3:uid="{2B200271-B793-4A35-A8F1-AB36DA6F8BDA}" name="Column11177"/>
    <tableColumn id="11197" xr3:uid="{7BE04849-CCCF-40B2-B463-3C15378F3686}" name="Column11178"/>
    <tableColumn id="11198" xr3:uid="{7D272764-1871-4AE4-8F7C-A0294F846F26}" name="Column11179"/>
    <tableColumn id="11199" xr3:uid="{EBE26FB2-E3CF-4188-8689-23531FB61E5A}" name="Column11180"/>
    <tableColumn id="11200" xr3:uid="{6E9672D3-D1DA-4ABB-ACA8-93EC7D931068}" name="Column11181"/>
    <tableColumn id="11201" xr3:uid="{CFCE2E2D-38BD-436C-BB63-3A80995FB592}" name="Column11182"/>
    <tableColumn id="11202" xr3:uid="{C4CA80FB-83C8-4EFE-829A-32E42B964E7A}" name="Column11183"/>
    <tableColumn id="11203" xr3:uid="{975D9402-0BF1-4915-8E8F-215086322BB2}" name="Column11184"/>
    <tableColumn id="11204" xr3:uid="{B7FB3A68-CF63-43EB-AE8B-774BCB89AB62}" name="Column11185"/>
    <tableColumn id="11205" xr3:uid="{CC9E6969-DE7E-45FF-B872-EA32389DD476}" name="Column11186"/>
    <tableColumn id="11206" xr3:uid="{72FA3A98-4C8F-489C-BD99-DA57D8D66028}" name="Column11187"/>
    <tableColumn id="11207" xr3:uid="{063AA547-24B8-455A-96D8-F2F3AEB8EFEA}" name="Column11188"/>
    <tableColumn id="11208" xr3:uid="{E870C125-B293-40D5-A9D1-F6B319C31AC3}" name="Column11189"/>
    <tableColumn id="11209" xr3:uid="{FA4FD365-46DD-40D0-B3E3-E024B37C9085}" name="Column11190"/>
    <tableColumn id="11210" xr3:uid="{B1F66AEA-69F5-4221-A7CA-97E015644880}" name="Column11191"/>
    <tableColumn id="11211" xr3:uid="{071FF311-50CF-4FDA-8B0F-6F3F44925956}" name="Column11192"/>
    <tableColumn id="11212" xr3:uid="{34FE901B-7FEE-459A-80BC-1DC243D03C79}" name="Column11193"/>
    <tableColumn id="11213" xr3:uid="{DC355B5D-49C6-4A36-96B1-DF714B6DAC83}" name="Column11194"/>
    <tableColumn id="11214" xr3:uid="{66A6C9C2-AA74-45D4-AEF3-CD2B165C217D}" name="Column11195"/>
    <tableColumn id="11215" xr3:uid="{8648F47F-45E7-42BB-8B4F-DFF984EED0C3}" name="Column11196"/>
    <tableColumn id="11216" xr3:uid="{FAE03617-1B28-4A68-ACA1-409F10B08F68}" name="Column11197"/>
    <tableColumn id="11217" xr3:uid="{D516C2A5-A80E-44D1-B320-C01D4248533C}" name="Column11198"/>
    <tableColumn id="11218" xr3:uid="{E182DD4B-304D-4DA5-B8C7-2F412321E3F9}" name="Column11199"/>
    <tableColumn id="11219" xr3:uid="{7E47D79A-7054-43B1-9159-4F851711325C}" name="Column11200"/>
    <tableColumn id="11220" xr3:uid="{5A89969C-FCDE-4945-ABD7-9D1BFA6F94AF}" name="Column11201"/>
    <tableColumn id="11221" xr3:uid="{1140B54A-6C18-4757-8D7D-B849D0E7D9E9}" name="Column11202"/>
    <tableColumn id="11222" xr3:uid="{E2AF6688-333C-4AD1-9765-73FFA7929717}" name="Column11203"/>
    <tableColumn id="11223" xr3:uid="{60B16C24-23FE-4DAD-A3E6-2FB14B91C2DC}" name="Column11204"/>
    <tableColumn id="11224" xr3:uid="{985E7E06-1C3E-4B34-8074-3050C86C5D3E}" name="Column11205"/>
    <tableColumn id="11225" xr3:uid="{73FEDCBE-FB88-44E0-8C93-2782EA257104}" name="Column11206"/>
    <tableColumn id="11226" xr3:uid="{F89778DE-F59C-497C-9808-0527CC375986}" name="Column11207"/>
    <tableColumn id="11227" xr3:uid="{14A59522-B6DA-4FAD-A830-17529B4D1A49}" name="Column11208"/>
    <tableColumn id="11228" xr3:uid="{41C69E69-14C7-46B4-9DBB-B6E2435DAACE}" name="Column11209"/>
    <tableColumn id="11229" xr3:uid="{435086C1-CB2B-41A7-8791-DCBF96C0ED77}" name="Column11210"/>
    <tableColumn id="11230" xr3:uid="{6086999C-2E16-4DC8-9394-847AEB495F9F}" name="Column11211"/>
    <tableColumn id="11231" xr3:uid="{B954902A-7B25-4C7F-9361-F38D51D1045D}" name="Column11212"/>
    <tableColumn id="11232" xr3:uid="{D5C40E88-319D-4290-B953-8C8BD890CF6D}" name="Column11213"/>
    <tableColumn id="11233" xr3:uid="{BCC41DFE-CBBC-401E-BB3F-2C695300ABA5}" name="Column11214"/>
    <tableColumn id="11234" xr3:uid="{CDC87AD6-9E61-492F-8D8E-74DBCD951B96}" name="Column11215"/>
    <tableColumn id="11235" xr3:uid="{42641306-5D97-482C-A841-7C7CB45C7DB8}" name="Column11216"/>
    <tableColumn id="11236" xr3:uid="{00EEAFE8-6E37-4169-BC33-3D7A9A982076}" name="Column11217"/>
    <tableColumn id="11237" xr3:uid="{A88A624E-DBBF-4BF5-BAB5-1BEBAE1E5BCE}" name="Column11218"/>
    <tableColumn id="11238" xr3:uid="{E937B7E3-37ED-4A74-B872-E9186D177CF1}" name="Column11219"/>
    <tableColumn id="11239" xr3:uid="{23628A83-9657-4DF3-A95B-FD31F67A05A2}" name="Column11220"/>
    <tableColumn id="11240" xr3:uid="{496B9153-BD6E-4AA8-B8D1-5D6C5975C821}" name="Column11221"/>
    <tableColumn id="11241" xr3:uid="{D709C433-4E26-4984-BBFC-CD12D1BF9486}" name="Column11222"/>
    <tableColumn id="11242" xr3:uid="{8302886C-F735-45D8-9D8B-B3D9B84C62F5}" name="Column11223"/>
    <tableColumn id="11243" xr3:uid="{605478A6-F103-43AC-BCB7-41BCC2E48751}" name="Column11224"/>
    <tableColumn id="11244" xr3:uid="{2AAEC1F8-0B41-4ABB-BE10-83CEF8F90EBB}" name="Column11225"/>
    <tableColumn id="11245" xr3:uid="{F38D301A-437F-4F3B-9D47-416CE79BD5E3}" name="Column11226"/>
    <tableColumn id="11246" xr3:uid="{AF522E30-06A7-4E67-BBC2-D8DA1C5ABCB4}" name="Column11227"/>
    <tableColumn id="11247" xr3:uid="{8257FA53-0A9D-4A2F-ACF0-28D46554DFDF}" name="Column11228"/>
    <tableColumn id="11248" xr3:uid="{682BB5C6-BB2A-4DFE-BE82-D0A937ED8419}" name="Column11229"/>
    <tableColumn id="11249" xr3:uid="{22F23A1A-E170-48D2-BA4F-1BF3285C3BBE}" name="Column11230"/>
    <tableColumn id="11250" xr3:uid="{C056837B-8D8E-4C0C-99AC-1A28977C4EF4}" name="Column11231"/>
    <tableColumn id="11251" xr3:uid="{372F415A-D1D0-4AB6-B4D6-E5BB268AC7DC}" name="Column11232"/>
    <tableColumn id="11252" xr3:uid="{52E9A208-0C0D-410C-8EA4-6CD67F93ABFB}" name="Column11233"/>
    <tableColumn id="11253" xr3:uid="{A0D5453E-688B-475D-8D90-105077A475AD}" name="Column11234"/>
    <tableColumn id="11254" xr3:uid="{9BCF7ECA-69B6-435F-849D-CFBFEAA611B0}" name="Column11235"/>
    <tableColumn id="11255" xr3:uid="{9ED8E421-C577-4C96-85C1-E13B111990FA}" name="Column11236"/>
    <tableColumn id="11256" xr3:uid="{74C3BD42-444E-4904-B19D-07E736D0A939}" name="Column11237"/>
    <tableColumn id="11257" xr3:uid="{76695377-728C-4053-8DD3-E52128C7B5CB}" name="Column11238"/>
    <tableColumn id="11258" xr3:uid="{FE0BBCB6-4A7B-459B-AC85-C50AD49CB871}" name="Column11239"/>
    <tableColumn id="11259" xr3:uid="{BC6B880B-C90D-4AF1-A923-1058ECCCF464}" name="Column11240"/>
    <tableColumn id="11260" xr3:uid="{29E17387-5C7A-4F91-B9F4-2EEA19B70A23}" name="Column11241"/>
    <tableColumn id="11261" xr3:uid="{888BEAE6-714C-4DE8-8EA1-42D3AEE8C441}" name="Column11242"/>
    <tableColumn id="11262" xr3:uid="{8007427B-0D1F-43C9-A5B1-58F7728FB51F}" name="Column11243"/>
    <tableColumn id="11263" xr3:uid="{110902E3-0A02-418A-A304-514819E7883F}" name="Column11244"/>
    <tableColumn id="11264" xr3:uid="{BECD8FA3-2DFD-4B76-BA00-3456A89DEB39}" name="Column11245"/>
    <tableColumn id="11265" xr3:uid="{6F1DA5FA-1320-4F0E-AB7F-92954C13D9C8}" name="Column11246"/>
    <tableColumn id="11266" xr3:uid="{AED33152-2B13-4C29-9D1E-F4629F7A2A43}" name="Column11247"/>
    <tableColumn id="11267" xr3:uid="{80CFA7FF-F08C-4F2C-AC33-20991B1E1848}" name="Column11248"/>
    <tableColumn id="11268" xr3:uid="{E8B8B8AC-8C25-4096-82A8-4ABDB985432C}" name="Column11249"/>
    <tableColumn id="11269" xr3:uid="{639DC382-D7C9-4349-BA8F-96B4D111EB4D}" name="Column11250"/>
    <tableColumn id="11270" xr3:uid="{3FE46EEA-302E-4770-ACDE-8A8CCB17C7DA}" name="Column11251"/>
    <tableColumn id="11271" xr3:uid="{6242EDCD-AE77-4788-9442-EE626C860AC7}" name="Column11252"/>
    <tableColumn id="11272" xr3:uid="{018014C8-2895-4E4E-91D8-D5D7C9A7F86C}" name="Column11253"/>
    <tableColumn id="11273" xr3:uid="{284B6DCA-AEC9-4F39-A3CC-615F8CC30B87}" name="Column11254"/>
    <tableColumn id="11274" xr3:uid="{B34EEA71-2E0E-4F34-9839-721685CFA7A2}" name="Column11255"/>
    <tableColumn id="11275" xr3:uid="{A4EC3C8B-D9C2-4CA6-812C-A4E13B1B6C85}" name="Column11256"/>
    <tableColumn id="11276" xr3:uid="{006E87C1-5599-457E-98CB-B1ACCA4E6DAC}" name="Column11257"/>
    <tableColumn id="11277" xr3:uid="{4249E515-2D55-4BDC-9A51-E9E1473A448F}" name="Column11258"/>
    <tableColumn id="11278" xr3:uid="{E43DCADC-964D-4830-827B-9C8A7CDC5A26}" name="Column11259"/>
    <tableColumn id="11279" xr3:uid="{03334497-FBAD-4470-97CA-5D0FD740BB1F}" name="Column11260"/>
    <tableColumn id="11280" xr3:uid="{FFD57AC5-720D-49BD-A965-67A76C722E61}" name="Column11261"/>
    <tableColumn id="11281" xr3:uid="{4CAD6D21-5756-4A29-95D6-2A82D979F0A4}" name="Column11262"/>
    <tableColumn id="11282" xr3:uid="{09A22676-0FDD-4CC3-AD48-EF5EB75B8795}" name="Column11263"/>
    <tableColumn id="11283" xr3:uid="{3A62A32D-3769-4DF0-974F-B22907F1C005}" name="Column11264"/>
    <tableColumn id="11284" xr3:uid="{F9462975-A178-4137-A427-20F809DCCE6B}" name="Column11265"/>
    <tableColumn id="11285" xr3:uid="{7F57BD64-EE19-474C-8BE1-34C73B02A368}" name="Column11266"/>
    <tableColumn id="11286" xr3:uid="{3A9CCCF5-0D41-498D-92A4-242EAA6D9F09}" name="Column11267"/>
    <tableColumn id="11287" xr3:uid="{B9ECE897-1433-4BE9-B949-BBEBA425CED1}" name="Column11268"/>
    <tableColumn id="11288" xr3:uid="{071B283D-6001-412B-A235-1256BFE5BC35}" name="Column11269"/>
    <tableColumn id="11289" xr3:uid="{9C18A67C-46E5-4034-8EC5-0ED37F35E44E}" name="Column11270"/>
    <tableColumn id="11290" xr3:uid="{79DFF698-20D8-4E26-8D6A-EB046A8A2CF0}" name="Column11271"/>
    <tableColumn id="11291" xr3:uid="{94293B64-E688-4FFD-AEB8-6061835E837D}" name="Column11272"/>
    <tableColumn id="11292" xr3:uid="{594C9EF8-96CD-4B74-86BC-E8F00B50D877}" name="Column11273"/>
    <tableColumn id="11293" xr3:uid="{8E92C93A-0D70-44DE-A4D5-A4EA9850E374}" name="Column11274"/>
    <tableColumn id="11294" xr3:uid="{5056A508-1043-4665-909C-593F3A01D694}" name="Column11275"/>
    <tableColumn id="11295" xr3:uid="{D58D57B1-F855-47E7-9939-8D9A0CBFF379}" name="Column11276"/>
    <tableColumn id="11296" xr3:uid="{D9F9BAFF-0FE4-4A41-8948-696925636A8F}" name="Column11277"/>
    <tableColumn id="11297" xr3:uid="{8D5C6D13-E94C-4ACE-A23A-F4BD3653E81E}" name="Column11278"/>
    <tableColumn id="11298" xr3:uid="{CC41A064-0F8F-409F-A666-C745A8B7BC54}" name="Column11279"/>
    <tableColumn id="11299" xr3:uid="{A01CB396-CF1C-4280-A464-BE7FDC3EB07B}" name="Column11280"/>
    <tableColumn id="11300" xr3:uid="{8D785D90-3FFF-4193-907C-21022CAAC9B2}" name="Column11281"/>
    <tableColumn id="11301" xr3:uid="{EF500EDC-1CCA-4E49-9C87-B79F2B940A80}" name="Column11282"/>
    <tableColumn id="11302" xr3:uid="{ED19DF58-110F-4E83-BB56-153EAAE458D9}" name="Column11283"/>
    <tableColumn id="11303" xr3:uid="{7B59FB7A-A680-4B73-87AA-EDC5C7200485}" name="Column11284"/>
    <tableColumn id="11304" xr3:uid="{864B5ED5-E237-434F-87A2-3667634B5909}" name="Column11285"/>
    <tableColumn id="11305" xr3:uid="{5C0097D7-98C2-4D53-A942-D2EC6AC91965}" name="Column11286"/>
    <tableColumn id="11306" xr3:uid="{5EEC5E0C-BEB1-42F7-928E-8A79858C0AFD}" name="Column11287"/>
    <tableColumn id="11307" xr3:uid="{F2567CAE-C37E-4F77-9C5F-4BEC676C7324}" name="Column11288"/>
    <tableColumn id="11308" xr3:uid="{8611C5C3-B205-4B5C-BF1C-75015EC74118}" name="Column11289"/>
    <tableColumn id="11309" xr3:uid="{713DE70A-C226-4F45-A6F3-C8F7EBD942A3}" name="Column11290"/>
    <tableColumn id="11310" xr3:uid="{9EA5E964-2538-4A99-BCA4-2D5FFD307AD2}" name="Column11291"/>
    <tableColumn id="11311" xr3:uid="{83E572C9-E150-49C7-81F6-090987F0F85C}" name="Column11292"/>
    <tableColumn id="11312" xr3:uid="{F08570E7-A62A-41E7-AAED-241CB86F73EB}" name="Column11293"/>
    <tableColumn id="11313" xr3:uid="{33DFA03F-3107-47BD-8923-FE45EE3D841D}" name="Column11294"/>
    <tableColumn id="11314" xr3:uid="{097B89A0-E22E-4AB5-92CE-E151AC9E6C90}" name="Column11295"/>
    <tableColumn id="11315" xr3:uid="{B3ACC422-8DF2-4F66-B407-EFDB08F626FE}" name="Column11296"/>
    <tableColumn id="11316" xr3:uid="{B1D7FD1B-A25C-44EC-B90F-F0B681F81F29}" name="Column11297"/>
    <tableColumn id="11317" xr3:uid="{EA323F89-1543-467A-8417-B6C87E468AEB}" name="Column11298"/>
    <tableColumn id="11318" xr3:uid="{F4460C36-ED6C-4688-ACB9-71F4EAC354D9}" name="Column11299"/>
    <tableColumn id="11319" xr3:uid="{0DEF768F-39FF-4347-8DC1-891126C63A18}" name="Column11300"/>
    <tableColumn id="11320" xr3:uid="{9D7D0240-3EE6-4E75-A606-C9EA59416CE0}" name="Column11301"/>
    <tableColumn id="11321" xr3:uid="{29E396C9-6AF7-40EE-95F6-F3EC2D5E5F2F}" name="Column11302"/>
    <tableColumn id="11322" xr3:uid="{0449ECC0-CB0E-4D92-B95B-8FACAB78B2FF}" name="Column11303"/>
    <tableColumn id="11323" xr3:uid="{190AD8B6-21EA-48D2-86EF-4BBDC1ED2DB1}" name="Column11304"/>
    <tableColumn id="11324" xr3:uid="{10B0471B-857C-49D9-B6CF-62D1C39F72E5}" name="Column11305"/>
    <tableColumn id="11325" xr3:uid="{3830ACF4-1025-4858-A196-F57B9C1DE70C}" name="Column11306"/>
    <tableColumn id="11326" xr3:uid="{F5503202-4979-45E4-856E-5F18C5BA9286}" name="Column11307"/>
    <tableColumn id="11327" xr3:uid="{CB4A3DF2-4EAB-4CFA-A437-C7ACF3E8C03F}" name="Column11308"/>
    <tableColumn id="11328" xr3:uid="{D75AEC40-9772-408F-B4C3-5F7D79DBF3BD}" name="Column11309"/>
    <tableColumn id="11329" xr3:uid="{CF941C72-5691-4C3D-9311-1DC669855D08}" name="Column11310"/>
    <tableColumn id="11330" xr3:uid="{CF8B0ED9-E540-476D-82B9-D54FE1116195}" name="Column11311"/>
    <tableColumn id="11331" xr3:uid="{E0EFCCFB-0BDC-4C40-8778-53730133A7B8}" name="Column11312"/>
    <tableColumn id="11332" xr3:uid="{829436AC-B08A-4B7A-A937-009F2DBBCE79}" name="Column11313"/>
    <tableColumn id="11333" xr3:uid="{C4A033C2-6E71-490B-9DE7-EBAAE4222FEC}" name="Column11314"/>
    <tableColumn id="11334" xr3:uid="{356D9482-F2D0-4353-86CE-1C8D85B8A02E}" name="Column11315"/>
    <tableColumn id="11335" xr3:uid="{251F7BCD-4948-4F43-BDE0-E6D91C547888}" name="Column11316"/>
    <tableColumn id="11336" xr3:uid="{3F44F96F-3B65-4F32-AFE8-0AA53E39BAD6}" name="Column11317"/>
    <tableColumn id="11337" xr3:uid="{2E455AF9-7FD9-48DA-94FB-14FD207BBF69}" name="Column11318"/>
    <tableColumn id="11338" xr3:uid="{5B2BAED3-9A8C-4707-9A39-ED7C8BA1EA06}" name="Column11319"/>
    <tableColumn id="11339" xr3:uid="{8C47F79E-39F5-4DF6-89CA-13DC35F7A9AF}" name="Column11320"/>
    <tableColumn id="11340" xr3:uid="{FEE01BC4-7B80-46C2-BF0C-251B06C8DEFD}" name="Column11321"/>
    <tableColumn id="11341" xr3:uid="{82BBE2A5-03B8-48B2-8073-5D80DF41273E}" name="Column11322"/>
    <tableColumn id="11342" xr3:uid="{BBDFF0AE-3464-4737-8D18-E337468B1EEB}" name="Column11323"/>
    <tableColumn id="11343" xr3:uid="{BDB6AF76-B4C9-406F-B1EF-2E444BE7F104}" name="Column11324"/>
    <tableColumn id="11344" xr3:uid="{D423FCF3-0432-4C29-8307-F191EE897840}" name="Column11325"/>
    <tableColumn id="11345" xr3:uid="{E89B3C0B-9E63-4F0B-B00A-3BFFA2BAFCBB}" name="Column11326"/>
    <tableColumn id="11346" xr3:uid="{DFD7656B-7D8E-4C83-8C93-001F05A05AC4}" name="Column11327"/>
    <tableColumn id="11347" xr3:uid="{AD4B6DF6-543B-459E-A86E-A18C5A40833C}" name="Column11328"/>
    <tableColumn id="11348" xr3:uid="{5BCE772B-FC04-4ACF-B1BB-772D84251804}" name="Column11329"/>
    <tableColumn id="11349" xr3:uid="{D5307F43-22AB-416C-A7ED-87B8A3CAC90D}" name="Column11330"/>
    <tableColumn id="11350" xr3:uid="{6E2C293B-8911-4C67-BE2B-C1DC3AF46088}" name="Column11331"/>
    <tableColumn id="11351" xr3:uid="{1406BDED-C94E-4B7B-B1DB-A0B980582C0E}" name="Column11332"/>
    <tableColumn id="11352" xr3:uid="{2B5AAEE3-33D5-4A1C-A6F8-6ED883321515}" name="Column11333"/>
    <tableColumn id="11353" xr3:uid="{9AAF6841-4DD5-4CB5-8537-D49D1F7465C8}" name="Column11334"/>
    <tableColumn id="11354" xr3:uid="{1FD46B08-AEF8-4276-A60D-73E7A8CFBF7F}" name="Column11335"/>
    <tableColumn id="11355" xr3:uid="{D8D89EA5-78D7-4BBC-86B3-B4029247F3BF}" name="Column11336"/>
    <tableColumn id="11356" xr3:uid="{F7613FF8-D959-4133-87A1-276D9C4CBD0D}" name="Column11337"/>
    <tableColumn id="11357" xr3:uid="{E4E3F62A-60CB-4402-BCB8-570010F90AF8}" name="Column11338"/>
    <tableColumn id="11358" xr3:uid="{CA9DA2AD-AB05-4BD9-8AF7-51A0F284E835}" name="Column11339"/>
    <tableColumn id="11359" xr3:uid="{790623E3-13FA-4BF5-A093-6D714A5B4B39}" name="Column11340"/>
    <tableColumn id="11360" xr3:uid="{E46BB90A-E6A9-4FDD-97EB-01A87881B48F}" name="Column11341"/>
    <tableColumn id="11361" xr3:uid="{69C13741-2146-4762-BC4C-E810A5E44B27}" name="Column11342"/>
    <tableColumn id="11362" xr3:uid="{ACF8CFAE-2B5A-481E-B7C3-4188983A1897}" name="Column11343"/>
    <tableColumn id="11363" xr3:uid="{4432E920-AB76-4F8E-BFF3-E07FD42F4FF5}" name="Column11344"/>
    <tableColumn id="11364" xr3:uid="{1076F630-B3C9-4359-BD09-896679016FB3}" name="Column11345"/>
    <tableColumn id="11365" xr3:uid="{5BF72429-8D73-4A4F-B193-DD9D49944F83}" name="Column11346"/>
    <tableColumn id="11366" xr3:uid="{00C2D6E4-0E79-431E-BFB3-4F65CD08D731}" name="Column11347"/>
    <tableColumn id="11367" xr3:uid="{0C1B6E2E-84EF-4E3D-B1D0-50913C0929B4}" name="Column11348"/>
    <tableColumn id="11368" xr3:uid="{9587943C-548E-431B-B172-1BAD9D103BBE}" name="Column11349"/>
    <tableColumn id="11369" xr3:uid="{C5334AEC-E7FD-484A-934A-4B3E3DB445E0}" name="Column11350"/>
    <tableColumn id="11370" xr3:uid="{006BA8E1-63BB-4782-B57F-D487AE881243}" name="Column11351"/>
    <tableColumn id="11371" xr3:uid="{6DDD89B1-B198-46F1-B8AE-B91E4950F9E3}" name="Column11352"/>
    <tableColumn id="11372" xr3:uid="{E3D4DC08-CA48-4883-BFD2-0954152E75D6}" name="Column11353"/>
    <tableColumn id="11373" xr3:uid="{20494444-8C4D-407C-9F2B-2528844E54A4}" name="Column11354"/>
    <tableColumn id="11374" xr3:uid="{532AFE1C-AF85-4804-9E6D-F7EAED240AFA}" name="Column11355"/>
    <tableColumn id="11375" xr3:uid="{CEAAA734-89D0-4929-A4AB-20E5761D71C6}" name="Column11356"/>
    <tableColumn id="11376" xr3:uid="{AC7C8EF6-719C-4BDE-BFE4-E1CA2959A6E4}" name="Column11357"/>
    <tableColumn id="11377" xr3:uid="{DC9A2B7F-DB21-48A7-A35E-043EC670FEA8}" name="Column11358"/>
    <tableColumn id="11378" xr3:uid="{9AAA60F4-EE83-4EC6-B125-42E0D43F9A87}" name="Column11359"/>
    <tableColumn id="11379" xr3:uid="{E5241283-47D7-4A1C-BF70-F8843880D6DC}" name="Column11360"/>
    <tableColumn id="11380" xr3:uid="{B19B27BB-F27D-4C22-9E29-6D60B5A9B26F}" name="Column11361"/>
    <tableColumn id="11381" xr3:uid="{8F1392E3-32C0-4854-9FF1-F33F2E78FE25}" name="Column11362"/>
    <tableColumn id="11382" xr3:uid="{189EFE4F-D375-40EB-BB2C-A41467EE8A5A}" name="Column11363"/>
    <tableColumn id="11383" xr3:uid="{D97FD0B9-40DD-4FBA-A90C-2978E2C3D125}" name="Column11364"/>
    <tableColumn id="11384" xr3:uid="{2DBF396C-9764-4C5E-B2A1-D0DA54FBD96C}" name="Column11365"/>
    <tableColumn id="11385" xr3:uid="{4C23AD27-C4EF-4D5C-8D18-402F7ABB51DF}" name="Column11366"/>
    <tableColumn id="11386" xr3:uid="{735368DF-A1FE-4D36-BA39-963D757A0A7B}" name="Column11367"/>
    <tableColumn id="11387" xr3:uid="{62675F0F-41BD-4309-8DAB-A97E6B1C5930}" name="Column11368"/>
    <tableColumn id="11388" xr3:uid="{606B9F28-B023-43C1-BFC9-D75065DA256B}" name="Column11369"/>
    <tableColumn id="11389" xr3:uid="{29A01FA8-FC2A-49C0-88B0-6E0DD5562F29}" name="Column11370"/>
    <tableColumn id="11390" xr3:uid="{BFB2D718-D4D1-4A0E-A4B3-A241FA8D29F6}" name="Column11371"/>
    <tableColumn id="11391" xr3:uid="{B7C64DB0-CD5F-470A-B02D-BA20B5BBE280}" name="Column11372"/>
    <tableColumn id="11392" xr3:uid="{BAFDBC7E-6F81-4717-91DB-BE3ADC8C6F91}" name="Column11373"/>
    <tableColumn id="11393" xr3:uid="{210EAAE0-74D3-422C-A8FB-0F4286FBC101}" name="Column11374"/>
    <tableColumn id="11394" xr3:uid="{711F16DC-5FAA-4F8A-8280-47CF7EFFA582}" name="Column11375"/>
    <tableColumn id="11395" xr3:uid="{0D4A1A2C-9EE9-4287-B3C6-E6EC02B71A7F}" name="Column11376"/>
    <tableColumn id="11396" xr3:uid="{5CD5EEE8-2495-45EC-AD74-DBC1105ADBC4}" name="Column11377"/>
    <tableColumn id="11397" xr3:uid="{F0ECEB05-FB68-4818-A3D2-DC6D164E7798}" name="Column11378"/>
    <tableColumn id="11398" xr3:uid="{9180E482-80BD-4BEE-B403-55E22208D0DF}" name="Column11379"/>
    <tableColumn id="11399" xr3:uid="{C6779D89-0021-4A9C-8E61-5367957C18B1}" name="Column11380"/>
    <tableColumn id="11400" xr3:uid="{6A219DC0-A40A-45AF-837E-602E46F3A441}" name="Column11381"/>
    <tableColumn id="11401" xr3:uid="{D680C81B-B684-4831-9316-CDB27264D890}" name="Column11382"/>
    <tableColumn id="11402" xr3:uid="{E23E4BF3-C783-4179-B9AC-E5DDCE1314CF}" name="Column11383"/>
    <tableColumn id="11403" xr3:uid="{72A95E98-5415-4779-ADE0-F3C037F642EA}" name="Column11384"/>
    <tableColumn id="11404" xr3:uid="{1E242757-231F-41DC-AC62-E66A9FFADE22}" name="Column11385"/>
    <tableColumn id="11405" xr3:uid="{3F08BCFB-F0B8-43B3-B6E1-43C371B72CBE}" name="Column11386"/>
    <tableColumn id="11406" xr3:uid="{81AAB802-CC09-40E7-AEAF-EB983299F77B}" name="Column11387"/>
    <tableColumn id="11407" xr3:uid="{D18D4A98-4FE7-4E71-9811-55469CFFC722}" name="Column11388"/>
    <tableColumn id="11408" xr3:uid="{38F43073-A846-4761-8C7E-BCB5368930AA}" name="Column11389"/>
    <tableColumn id="11409" xr3:uid="{F8C21003-8136-40E8-9A20-5AE5365A9F80}" name="Column11390"/>
    <tableColumn id="11410" xr3:uid="{E1430FD8-B5AB-4A5D-ACC0-E339F1FF4828}" name="Column11391"/>
    <tableColumn id="11411" xr3:uid="{E877BCE4-E676-4A00-AA4A-CABB3536F2E9}" name="Column11392"/>
    <tableColumn id="11412" xr3:uid="{3A182C13-E223-4E5C-9493-48096730BAA8}" name="Column11393"/>
    <tableColumn id="11413" xr3:uid="{8818B0F0-F192-4A77-B5EF-66475467B668}" name="Column11394"/>
    <tableColumn id="11414" xr3:uid="{2F978B77-B94A-4C15-B4B3-E093C5B69F55}" name="Column11395"/>
    <tableColumn id="11415" xr3:uid="{A69E4F31-D9D2-4D12-8999-AB165E52F811}" name="Column11396"/>
    <tableColumn id="11416" xr3:uid="{4C81C12A-5DA1-4B4D-AD52-727B2BA50257}" name="Column11397"/>
    <tableColumn id="11417" xr3:uid="{026F6DC8-6CEF-4CD3-A6D5-5E8B3970ED4A}" name="Column11398"/>
    <tableColumn id="11418" xr3:uid="{847E6BC3-C7DB-46F1-9D28-5837D0550784}" name="Column11399"/>
    <tableColumn id="11419" xr3:uid="{D0E2489E-B67B-4D9E-A708-7C789DDDA0E1}" name="Column11400"/>
    <tableColumn id="11420" xr3:uid="{A214AE1C-EAED-4033-B1FB-A43EF1E80072}" name="Column11401"/>
    <tableColumn id="11421" xr3:uid="{C64BAA60-983B-4011-8EA3-DF8A706689F5}" name="Column11402"/>
    <tableColumn id="11422" xr3:uid="{07CE44A6-F9FA-4150-B113-09FC8A305EBE}" name="Column11403"/>
    <tableColumn id="11423" xr3:uid="{DB331BD8-52DB-4C46-AE1B-57D97804E1DC}" name="Column11404"/>
    <tableColumn id="11424" xr3:uid="{851AC279-AFE9-4A71-82B9-AC4113D2D91F}" name="Column11405"/>
    <tableColumn id="11425" xr3:uid="{C1108982-C2AF-4E8E-A35B-DCBD09D31C1F}" name="Column11406"/>
    <tableColumn id="11426" xr3:uid="{C3064ED3-4030-47B3-BDB1-6A98CF6A02CC}" name="Column11407"/>
    <tableColumn id="11427" xr3:uid="{A7892725-1052-49B1-909F-42A4F4C437A7}" name="Column11408"/>
    <tableColumn id="11428" xr3:uid="{712A9433-B9B4-46F0-8EFF-B831857A8D5A}" name="Column11409"/>
    <tableColumn id="11429" xr3:uid="{2891D9C9-5925-4F94-9194-2A80CBBEE98E}" name="Column11410"/>
    <tableColumn id="11430" xr3:uid="{CFBAE871-3E73-41F0-A334-4352952F8B96}" name="Column11411"/>
    <tableColumn id="11431" xr3:uid="{B09A5B0E-8F56-428F-B592-D801B62C300B}" name="Column11412"/>
    <tableColumn id="11432" xr3:uid="{808D416F-75CF-4D35-A46C-43FD25BDF465}" name="Column11413"/>
    <tableColumn id="11433" xr3:uid="{DD076F2D-5416-4781-BBDB-6D854BF4503E}" name="Column11414"/>
    <tableColumn id="11434" xr3:uid="{89DAEBEB-CA07-4B05-8AB9-FC944EB1B427}" name="Column11415"/>
    <tableColumn id="11435" xr3:uid="{0E319322-2AD0-4898-9EF4-063B075B8A0B}" name="Column11416"/>
    <tableColumn id="11436" xr3:uid="{4533100F-672C-495B-A9CD-AAB25D2DC462}" name="Column11417"/>
    <tableColumn id="11437" xr3:uid="{2AC1E53D-8FE2-4CDB-8294-C88525E2EDED}" name="Column11418"/>
    <tableColumn id="11438" xr3:uid="{BB3B49A5-15FE-4B78-A422-18E921BF91DA}" name="Column11419"/>
    <tableColumn id="11439" xr3:uid="{19AFB93C-FFB3-44C7-A97B-E2E24AD02910}" name="Column11420"/>
    <tableColumn id="11440" xr3:uid="{353FBA1C-AD8C-479A-8627-D07D9651E6CE}" name="Column11421"/>
    <tableColumn id="11441" xr3:uid="{55CC946F-7CED-4463-A806-63120A8385CF}" name="Column11422"/>
    <tableColumn id="11442" xr3:uid="{FAC97316-4768-4D5E-8179-F15195FA6339}" name="Column11423"/>
    <tableColumn id="11443" xr3:uid="{4A29CD17-EAE4-4985-83C3-4367246F2F4A}" name="Column11424"/>
    <tableColumn id="11444" xr3:uid="{3D360D7E-0489-4E7B-826A-3DF833459F23}" name="Column11425"/>
    <tableColumn id="11445" xr3:uid="{B1BD421F-7CD5-4A66-9BDE-9E52C6279BFD}" name="Column11426"/>
    <tableColumn id="11446" xr3:uid="{90AD09A5-D903-436B-A41C-0BC94C45E9EC}" name="Column11427"/>
    <tableColumn id="11447" xr3:uid="{1013855A-E14A-438D-9846-57DBCA573E9E}" name="Column11428"/>
    <tableColumn id="11448" xr3:uid="{EB0D6C9A-BBD7-46CF-9EB9-BD1754E9A2A7}" name="Column11429"/>
    <tableColumn id="11449" xr3:uid="{120A4BA5-6F27-42C5-BBA5-A60F8C870240}" name="Column11430"/>
    <tableColumn id="11450" xr3:uid="{C3ED6167-CA46-4ED5-833B-1678DE100A7B}" name="Column11431"/>
    <tableColumn id="11451" xr3:uid="{8A61E07D-38A2-41E7-A9AD-C40AFCD9866B}" name="Column11432"/>
    <tableColumn id="11452" xr3:uid="{8C0AFF79-68C7-4DD2-9A94-832A41C168EA}" name="Column11433"/>
    <tableColumn id="11453" xr3:uid="{11C6DECD-46CE-4BCC-B3EE-EC1A3C643EFB}" name="Column11434"/>
    <tableColumn id="11454" xr3:uid="{B9164633-0AA9-4308-BA46-BE8FD7B2C2FD}" name="Column11435"/>
    <tableColumn id="11455" xr3:uid="{2BE67355-06F1-4766-AB5B-F06675FBAE0A}" name="Column11436"/>
    <tableColumn id="11456" xr3:uid="{585EC36B-A3A4-4B6F-9E59-CE20FE064446}" name="Column11437"/>
    <tableColumn id="11457" xr3:uid="{68B6C988-5D38-4028-AC7D-81207B7EA89A}" name="Column11438"/>
    <tableColumn id="11458" xr3:uid="{11C0A15F-0218-4F7D-BFA4-1536E0488857}" name="Column11439"/>
    <tableColumn id="11459" xr3:uid="{E58540E2-B9A6-44E1-97B1-0EBF46FAEEE2}" name="Column11440"/>
    <tableColumn id="11460" xr3:uid="{96996EA3-8C13-4EED-A6E3-E19068EC0C48}" name="Column11441"/>
    <tableColumn id="11461" xr3:uid="{00D11E1C-E372-4826-9AC2-CEF52BE7C993}" name="Column11442"/>
    <tableColumn id="11462" xr3:uid="{EB07E16A-A245-4A3A-B2FE-DD0FBFB55FDB}" name="Column11443"/>
    <tableColumn id="11463" xr3:uid="{2C4618E7-B1CC-4DF7-AA18-7A1756FF94BB}" name="Column11444"/>
    <tableColumn id="11464" xr3:uid="{31945677-E134-45F8-B6A2-EA378B94E786}" name="Column11445"/>
    <tableColumn id="11465" xr3:uid="{7042CB3F-FE0A-4120-91DA-F8FBBE8FDE1D}" name="Column11446"/>
    <tableColumn id="11466" xr3:uid="{FB1DF70F-E2AD-4CFC-8E78-E4652CFB80B8}" name="Column11447"/>
    <tableColumn id="11467" xr3:uid="{EED3506F-858D-4937-A987-DFB4D94308FB}" name="Column11448"/>
    <tableColumn id="11468" xr3:uid="{7C188B08-E768-4C1F-8690-4A6ED2BA94BE}" name="Column11449"/>
    <tableColumn id="11469" xr3:uid="{A0DEBA52-E237-46EC-AD3B-AB2258C94ADF}" name="Column11450"/>
    <tableColumn id="11470" xr3:uid="{77D17612-85EB-4BCB-A9A7-B7401B97ECE7}" name="Column11451"/>
    <tableColumn id="11471" xr3:uid="{3DBC9DC7-FD1A-4318-B936-90773DE4804B}" name="Column11452"/>
    <tableColumn id="11472" xr3:uid="{3F5C5A83-8B25-4F0A-A4B4-7F131695FEF1}" name="Column11453"/>
    <tableColumn id="11473" xr3:uid="{42F75DF6-C9D9-453A-83B0-613C8227C602}" name="Column11454"/>
    <tableColumn id="11474" xr3:uid="{6A3E578B-2C54-4550-A1CA-8B1057C935EC}" name="Column11455"/>
    <tableColumn id="11475" xr3:uid="{B2DD251B-BFE0-4854-B175-5FF5ED52A558}" name="Column11456"/>
    <tableColumn id="11476" xr3:uid="{AC48D2DE-D34B-41E0-962C-D305C48A4786}" name="Column11457"/>
    <tableColumn id="11477" xr3:uid="{D474BE08-D2B7-4568-B1B0-C12AB6C8643A}" name="Column11458"/>
    <tableColumn id="11478" xr3:uid="{2E2B82F0-8734-4831-AAD6-EE943DF07F38}" name="Column11459"/>
    <tableColumn id="11479" xr3:uid="{2FC24195-7721-4872-A98A-63F391D9329F}" name="Column11460"/>
    <tableColumn id="11480" xr3:uid="{857B89FC-D620-47F8-90A0-72E05006D1D7}" name="Column11461"/>
    <tableColumn id="11481" xr3:uid="{FC5075B8-7912-4D4B-95C2-AA9A58D46131}" name="Column11462"/>
    <tableColumn id="11482" xr3:uid="{0DEEB535-9777-474C-8849-F0EFB6626B1C}" name="Column11463"/>
    <tableColumn id="11483" xr3:uid="{966E9D2C-9A11-4019-9F07-F2787DD426D1}" name="Column11464"/>
    <tableColumn id="11484" xr3:uid="{185A2B2F-A067-4862-A5BB-D42CAEF2D9EE}" name="Column11465"/>
    <tableColumn id="11485" xr3:uid="{81FE034D-C365-4093-A8D5-5888C349A7BF}" name="Column11466"/>
    <tableColumn id="11486" xr3:uid="{1EA03A0C-8DDA-476A-8A59-979DA86628D8}" name="Column11467"/>
    <tableColumn id="11487" xr3:uid="{E82F6B3C-53C9-4BA1-B19F-69EBAF6D97F1}" name="Column11468"/>
    <tableColumn id="11488" xr3:uid="{4C3F37BD-421D-4B74-8084-2FD5341ADB8E}" name="Column11469"/>
    <tableColumn id="11489" xr3:uid="{59860FF4-B7B0-4C81-93E9-0490A4B2322D}" name="Column11470"/>
    <tableColumn id="11490" xr3:uid="{511C7BB4-0CB4-46F4-B0E8-D1BDD04C6004}" name="Column11471"/>
    <tableColumn id="11491" xr3:uid="{CDB69F46-AEFF-48E2-AFC2-50FE792223F4}" name="Column11472"/>
    <tableColumn id="11492" xr3:uid="{77D467D1-82C3-4A5B-B4DA-D3849A5577D1}" name="Column11473"/>
    <tableColumn id="11493" xr3:uid="{B2FD5AE8-058B-4167-92CA-4DFF3234E98F}" name="Column11474"/>
    <tableColumn id="11494" xr3:uid="{C1C53229-3013-4E29-B891-68E441765258}" name="Column11475"/>
    <tableColumn id="11495" xr3:uid="{26391C03-4E8A-456E-AB89-97784790A086}" name="Column11476"/>
    <tableColumn id="11496" xr3:uid="{6343EBA2-6842-467B-8E08-2BBE367B63AC}" name="Column11477"/>
    <tableColumn id="11497" xr3:uid="{BB058673-9435-4F11-A476-822E2A238681}" name="Column11478"/>
    <tableColumn id="11498" xr3:uid="{46ECA2AD-620F-47F4-B0A0-0EAB1B2370C0}" name="Column11479"/>
    <tableColumn id="11499" xr3:uid="{B72C414C-0CB8-4FD4-8820-46BD7EC224C7}" name="Column11480"/>
    <tableColumn id="11500" xr3:uid="{AC24E3B1-42E5-499F-844E-F230C4EF1BEE}" name="Column11481"/>
    <tableColumn id="11501" xr3:uid="{53DC4069-B369-42A8-8CC6-F677DA36BB9C}" name="Column11482"/>
    <tableColumn id="11502" xr3:uid="{32A6DCF0-7C1C-4ECF-A1AE-59D3BCF94DAB}" name="Column11483"/>
    <tableColumn id="11503" xr3:uid="{070B09DB-BC52-4303-B1CD-8A5FAA365C1A}" name="Column11484"/>
    <tableColumn id="11504" xr3:uid="{E7E2B425-5445-4F58-B5E2-1E11DC7F4C38}" name="Column11485"/>
    <tableColumn id="11505" xr3:uid="{29C22F89-689E-4B8A-A4DC-10E932C28A3C}" name="Column11486"/>
    <tableColumn id="11506" xr3:uid="{A01CAED7-BE99-41E5-B463-3EE8132E5BBD}" name="Column11487"/>
    <tableColumn id="11507" xr3:uid="{7E5A70E9-BA56-496A-8D19-5FFC0628CF89}" name="Column11488"/>
    <tableColumn id="11508" xr3:uid="{08DE3764-E966-4F27-A8BD-826F5864FAC1}" name="Column11489"/>
    <tableColumn id="11509" xr3:uid="{D814A7C9-8730-4AFF-B83E-B40550848165}" name="Column11490"/>
    <tableColumn id="11510" xr3:uid="{4BE1034C-2263-49E5-A871-E7A2CA801EDE}" name="Column11491"/>
    <tableColumn id="11511" xr3:uid="{C1215D2C-9595-44C9-9F45-BD3ACAD5FC26}" name="Column11492"/>
    <tableColumn id="11512" xr3:uid="{7CF5A93D-2D7B-498C-85CF-6047DF782B1B}" name="Column11493"/>
    <tableColumn id="11513" xr3:uid="{94686762-263F-412A-A2D8-A6787E30B853}" name="Column11494"/>
    <tableColumn id="11514" xr3:uid="{5E8D963A-8D00-4C69-9019-0F1EA77F4819}" name="Column11495"/>
    <tableColumn id="11515" xr3:uid="{7729230F-BBBC-44C3-8652-9A6F6739B8C5}" name="Column11496"/>
    <tableColumn id="11516" xr3:uid="{8D923BBE-4C62-4AFE-8151-5F10057D1CF6}" name="Column11497"/>
    <tableColumn id="11517" xr3:uid="{CDFB3FA7-E811-4898-9100-426747343B3A}" name="Column11498"/>
    <tableColumn id="11518" xr3:uid="{3FF5ABC7-0E76-41CE-93B6-439CE6B71DE2}" name="Column11499"/>
    <tableColumn id="11519" xr3:uid="{A5B692F4-5955-4198-B7BF-716F4BEA0C5F}" name="Column11500"/>
    <tableColumn id="11520" xr3:uid="{C252041B-3727-4300-8C4A-5F3C08F8C559}" name="Column11501"/>
    <tableColumn id="11521" xr3:uid="{3375FCEC-1454-46C4-9369-B66FF4723A9A}" name="Column11502"/>
    <tableColumn id="11522" xr3:uid="{C5A76F3B-299C-4729-9577-B7A665C7D2C9}" name="Column11503"/>
    <tableColumn id="11523" xr3:uid="{6DFC9CC3-A77A-4026-B70F-C9799A5FB652}" name="Column11504"/>
    <tableColumn id="11524" xr3:uid="{54A210FC-50B5-4C23-997A-D5D41A50808B}" name="Column11505"/>
    <tableColumn id="11525" xr3:uid="{52A999CA-3095-4FE2-AABB-F859718A74D5}" name="Column11506"/>
    <tableColumn id="11526" xr3:uid="{308899BD-EC99-4056-98CD-2664AAD27413}" name="Column11507"/>
    <tableColumn id="11527" xr3:uid="{7BADDE86-4FC9-49CC-911B-34A598F5DCE7}" name="Column11508"/>
    <tableColumn id="11528" xr3:uid="{5AD5316D-1797-4C8E-ABD4-B05D70B25208}" name="Column11509"/>
    <tableColumn id="11529" xr3:uid="{3505765A-C60B-4BBB-99BC-C3D515FE0BFF}" name="Column11510"/>
    <tableColumn id="11530" xr3:uid="{011F5683-AE3D-4F28-BC54-7BFB02A5A1ED}" name="Column11511"/>
    <tableColumn id="11531" xr3:uid="{A261B16C-F007-4990-B797-F21AA2BD6212}" name="Column11512"/>
    <tableColumn id="11532" xr3:uid="{832E37B0-6A38-45EE-8118-35A15E22F3EA}" name="Column11513"/>
    <tableColumn id="11533" xr3:uid="{090FBC83-F68A-49D6-BCD8-0EDCCC2593B9}" name="Column11514"/>
    <tableColumn id="11534" xr3:uid="{DC6969BD-6C1B-464E-B347-31F4AFED578B}" name="Column11515"/>
    <tableColumn id="11535" xr3:uid="{4D6AB99E-14A1-4417-87D3-9FA9DFAC8E5B}" name="Column11516"/>
    <tableColumn id="11536" xr3:uid="{9CEBD662-1586-4821-B11E-7727367BA27D}" name="Column11517"/>
    <tableColumn id="11537" xr3:uid="{08A214D5-8450-4F96-AD88-AB2098276ADE}" name="Column11518"/>
    <tableColumn id="11538" xr3:uid="{A4B2877A-729F-43F0-8BDF-325F4EEC90FD}" name="Column11519"/>
    <tableColumn id="11539" xr3:uid="{66C5213E-B0C9-48C0-8FCC-C7821D76F141}" name="Column11520"/>
    <tableColumn id="11540" xr3:uid="{E8D3ED1F-921B-4610-8343-202D17E77AEA}" name="Column11521"/>
    <tableColumn id="11541" xr3:uid="{12AC790E-3C4E-4748-80D0-3F78F36EDD5C}" name="Column11522"/>
    <tableColumn id="11542" xr3:uid="{53EFF97D-B0A1-475F-9496-BF5B649F7B51}" name="Column11523"/>
    <tableColumn id="11543" xr3:uid="{BD1217D4-09C0-466F-90D7-BB272DA66F58}" name="Column11524"/>
    <tableColumn id="11544" xr3:uid="{0BA7FD47-A8EB-4446-A654-5A0D6364482C}" name="Column11525"/>
    <tableColumn id="11545" xr3:uid="{64666CC1-5AE5-4821-9C8F-6F85CBBE9771}" name="Column11526"/>
    <tableColumn id="11546" xr3:uid="{623C6C8F-8FE7-4E58-9770-7DA27646A6A3}" name="Column11527"/>
    <tableColumn id="11547" xr3:uid="{E4E9F49B-DA37-441B-BBEB-556CECADF248}" name="Column11528"/>
    <tableColumn id="11548" xr3:uid="{87B9A804-A23D-4929-B0FC-1481E3CA74DC}" name="Column11529"/>
    <tableColumn id="11549" xr3:uid="{8FC6B7C3-83FF-4A75-940B-60E8C953E2A4}" name="Column11530"/>
    <tableColumn id="11550" xr3:uid="{8431A2B9-078B-4F6D-965B-1E7A65D303BA}" name="Column11531"/>
    <tableColumn id="11551" xr3:uid="{2F9901AC-F7C9-4EBE-96A2-2868E742E87E}" name="Column11532"/>
    <tableColumn id="11552" xr3:uid="{F5B7C4E8-E86A-4AD8-B2DE-19DBFEF49042}" name="Column11533"/>
    <tableColumn id="11553" xr3:uid="{5558297D-071D-4C7D-A244-0C3467E62E7A}" name="Column11534"/>
    <tableColumn id="11554" xr3:uid="{B3B1F6D2-277E-4393-A901-8C63514794D5}" name="Column11535"/>
    <tableColumn id="11555" xr3:uid="{AD018AF4-7E7A-4B09-9A0D-900D7BC63017}" name="Column11536"/>
    <tableColumn id="11556" xr3:uid="{BFC92127-C65A-46E7-99EF-F8CA9E7A30C5}" name="Column11537"/>
    <tableColumn id="11557" xr3:uid="{83C3C40D-9831-4982-9920-69BA325ABC19}" name="Column11538"/>
    <tableColumn id="11558" xr3:uid="{F20636C6-8B75-49A3-8FB7-47288E59D4CB}" name="Column11539"/>
    <tableColumn id="11559" xr3:uid="{1722AFBD-464B-42AE-9DD0-EAF4DBF77786}" name="Column11540"/>
    <tableColumn id="11560" xr3:uid="{EEE8C23D-9029-497F-9FD0-D6B5537A84FD}" name="Column11541"/>
    <tableColumn id="11561" xr3:uid="{8F49D193-37D3-437E-810C-A946DE3CFF32}" name="Column11542"/>
    <tableColumn id="11562" xr3:uid="{AC295827-0A65-4C96-951E-61B37704F047}" name="Column11543"/>
    <tableColumn id="11563" xr3:uid="{A37EF4C9-C14A-4E81-BDCF-4D415E661A63}" name="Column11544"/>
    <tableColumn id="11564" xr3:uid="{E8327D13-41F5-4832-96B9-E1E952150FCC}" name="Column11545"/>
    <tableColumn id="11565" xr3:uid="{163A093C-EB45-4B11-ADCD-2148E035E5F2}" name="Column11546"/>
    <tableColumn id="11566" xr3:uid="{033CD416-2EE3-4429-A06E-C5F07371448F}" name="Column11547"/>
    <tableColumn id="11567" xr3:uid="{B465878C-F39F-40F5-B767-86B82FDE42C8}" name="Column11548"/>
    <tableColumn id="11568" xr3:uid="{B9F593AB-41AA-4109-B1BD-9E2173E12007}" name="Column11549"/>
    <tableColumn id="11569" xr3:uid="{6126BE32-776B-4FC0-B323-4B47234902D4}" name="Column11550"/>
    <tableColumn id="11570" xr3:uid="{37B92CCD-0F11-43E2-9EEE-161847C9E4B2}" name="Column11551"/>
    <tableColumn id="11571" xr3:uid="{E1D248B8-7A4B-47C9-AF35-94E0283825EA}" name="Column11552"/>
    <tableColumn id="11572" xr3:uid="{79975B99-604E-41A4-AD8D-3B6565488123}" name="Column11553"/>
    <tableColumn id="11573" xr3:uid="{6B86A88A-164B-4FA9-8949-4ADCFB06ABE3}" name="Column11554"/>
    <tableColumn id="11574" xr3:uid="{66868270-AD10-4C1B-A2D5-397CE3D2C216}" name="Column11555"/>
    <tableColumn id="11575" xr3:uid="{AADAE14A-DED0-447C-ABD4-7CEECF07534A}" name="Column11556"/>
    <tableColumn id="11576" xr3:uid="{BD216CEA-445A-42A8-8D97-9A09843813C7}" name="Column11557"/>
    <tableColumn id="11577" xr3:uid="{5B3240CD-40F5-45DF-A647-C61F5AAE7A7F}" name="Column11558"/>
    <tableColumn id="11578" xr3:uid="{A355DE0B-09CF-47BA-9E54-821ADBDBA9FC}" name="Column11559"/>
    <tableColumn id="11579" xr3:uid="{B85E6FBF-10CE-4F2D-9222-A72BC00E3B69}" name="Column11560"/>
    <tableColumn id="11580" xr3:uid="{0EDB3D95-EEDC-465F-B741-82EAB9ECB07C}" name="Column11561"/>
    <tableColumn id="11581" xr3:uid="{DA16BF8A-08B9-4896-A708-7BB95E3681AD}" name="Column11562"/>
    <tableColumn id="11582" xr3:uid="{6990B524-0FB3-49FB-B716-46A9BA9777E3}" name="Column11563"/>
    <tableColumn id="11583" xr3:uid="{B14B9EEF-B5C7-4E82-B7F9-EE0B44EDF7F4}" name="Column11564"/>
    <tableColumn id="11584" xr3:uid="{C7021B28-A59B-4BC0-AEE3-10BAD4E8FDFA}" name="Column11565"/>
    <tableColumn id="11585" xr3:uid="{5FDBBC04-A1C9-4CCF-B75F-B4D78A941A20}" name="Column11566"/>
    <tableColumn id="11586" xr3:uid="{CCE7EA18-EB5C-44D9-AAEC-C5C9A4F10A59}" name="Column11567"/>
    <tableColumn id="11587" xr3:uid="{4D1C6321-3913-4003-B5BB-0753B5224297}" name="Column11568"/>
    <tableColumn id="11588" xr3:uid="{58FAC7D1-A32C-4733-8294-B081F6B574C0}" name="Column11569"/>
    <tableColumn id="11589" xr3:uid="{CD9D61BF-E445-4B36-AD4C-5B56ACD6E9E9}" name="Column11570"/>
    <tableColumn id="11590" xr3:uid="{232243A8-B717-4D85-BDE5-D5BD4DD5F333}" name="Column11571"/>
    <tableColumn id="11591" xr3:uid="{C8B63FCD-F93A-45C4-9AF9-B8F6DAD2615F}" name="Column11572"/>
    <tableColumn id="11592" xr3:uid="{0CC5A494-2342-4411-B095-E6D3A271C854}" name="Column11573"/>
    <tableColumn id="11593" xr3:uid="{AEAA93EF-9756-4401-9E64-A20789EB6E57}" name="Column11574"/>
    <tableColumn id="11594" xr3:uid="{7A41C73A-98A8-49AD-B5A7-87B47B6D6D2B}" name="Column11575"/>
    <tableColumn id="11595" xr3:uid="{4F8B6ACF-BE06-4CA4-BDEF-587DA2BB6754}" name="Column11576"/>
    <tableColumn id="11596" xr3:uid="{61B0FFB7-CCFE-4089-86A3-3C8F408E20B4}" name="Column11577"/>
    <tableColumn id="11597" xr3:uid="{9006B8D6-9895-4EC9-877E-4435EFE2490B}" name="Column11578"/>
    <tableColumn id="11598" xr3:uid="{35CDC36C-FDB1-45AB-829A-68526D1E2EE5}" name="Column11579"/>
    <tableColumn id="11599" xr3:uid="{D7CE77F3-EE92-4B38-8762-522E3B4C2CE3}" name="Column11580"/>
    <tableColumn id="11600" xr3:uid="{610AEDDD-E7AD-40FC-9CEA-2DD509C406F4}" name="Column11581"/>
    <tableColumn id="11601" xr3:uid="{18BE15D3-D639-4E1E-936A-1E21E082DACE}" name="Column11582"/>
    <tableColumn id="11602" xr3:uid="{199898E7-BE4C-41B4-BA82-0BEFF55BD171}" name="Column11583"/>
    <tableColumn id="11603" xr3:uid="{0273441C-6107-414F-AD03-165A98039712}" name="Column11584"/>
    <tableColumn id="11604" xr3:uid="{7D7C2060-8887-4785-A9DB-4DB0EB482134}" name="Column11585"/>
    <tableColumn id="11605" xr3:uid="{45D93C1C-73B0-4676-ABD1-A627985E938A}" name="Column11586"/>
    <tableColumn id="11606" xr3:uid="{BC9E9D76-A7F7-41F8-A255-58C9CF3F567B}" name="Column11587"/>
    <tableColumn id="11607" xr3:uid="{DD3E7603-9C57-485B-A42E-F922317321C1}" name="Column11588"/>
    <tableColumn id="11608" xr3:uid="{CCA6617A-20AB-4CF3-915F-E4304790A0B9}" name="Column11589"/>
    <tableColumn id="11609" xr3:uid="{17D33B83-0131-400D-B78A-AD4362B75309}" name="Column11590"/>
    <tableColumn id="11610" xr3:uid="{DFC11B92-1D12-4644-83AD-132C15784539}" name="Column11591"/>
    <tableColumn id="11611" xr3:uid="{517D4E31-97E1-4E4D-91A2-72DEF9CE09FE}" name="Column11592"/>
    <tableColumn id="11612" xr3:uid="{D21C76BA-1FC4-4710-9ACE-3D5E76F74BDB}" name="Column11593"/>
    <tableColumn id="11613" xr3:uid="{453C3C79-180F-492B-9B69-40BCC3E0B64A}" name="Column11594"/>
    <tableColumn id="11614" xr3:uid="{06E4ABF8-B028-4989-846C-A0956A108982}" name="Column11595"/>
    <tableColumn id="11615" xr3:uid="{F1A01246-CD31-4CD0-A1C5-6D5AAF450C48}" name="Column11596"/>
    <tableColumn id="11616" xr3:uid="{EFCE2837-318A-433E-9001-58059D00DF06}" name="Column11597"/>
    <tableColumn id="11617" xr3:uid="{C74FE85F-321D-4CB9-917D-040C11CD115A}" name="Column11598"/>
    <tableColumn id="11618" xr3:uid="{1839DA79-C937-4FE6-9BC4-0A9ABFFE7A1A}" name="Column11599"/>
    <tableColumn id="11619" xr3:uid="{F635E91E-B60C-48FE-82AC-8CACD13F30B4}" name="Column11600"/>
    <tableColumn id="11620" xr3:uid="{70818A4C-5FF0-40AE-9D79-CB316E80E0E2}" name="Column11601"/>
    <tableColumn id="11621" xr3:uid="{2A3540B1-E80B-47B9-9C22-AADAACB7B32B}" name="Column11602"/>
    <tableColumn id="11622" xr3:uid="{4BDB3185-06DF-447E-89F2-C3A33985BC51}" name="Column11603"/>
    <tableColumn id="11623" xr3:uid="{51040FEC-C3E4-4A16-8F80-3C32C8E510CC}" name="Column11604"/>
    <tableColumn id="11624" xr3:uid="{D78777AE-3660-4050-80E4-ABCA64E41454}" name="Column11605"/>
    <tableColumn id="11625" xr3:uid="{7D3E070C-F034-4B4F-80B0-6B8FBA543E7E}" name="Column11606"/>
    <tableColumn id="11626" xr3:uid="{68F28F01-4F7E-45E3-AF65-1D88E2EFDF20}" name="Column11607"/>
    <tableColumn id="11627" xr3:uid="{7497D980-EC60-487F-B8CF-9331F87917EC}" name="Column11608"/>
    <tableColumn id="11628" xr3:uid="{310146FF-712A-45B6-B2CE-9387F5C528A9}" name="Column11609"/>
    <tableColumn id="11629" xr3:uid="{1519AC4E-8024-43B5-AB54-CFEF65935E9F}" name="Column11610"/>
    <tableColumn id="11630" xr3:uid="{76638C89-2991-41AB-9E40-CCC378CA4EDB}" name="Column11611"/>
    <tableColumn id="11631" xr3:uid="{FE9C80C8-61FE-426E-B531-58296CFA4DD9}" name="Column11612"/>
    <tableColumn id="11632" xr3:uid="{6DBCFD14-1ED6-4326-A3D2-AF119C28325E}" name="Column11613"/>
    <tableColumn id="11633" xr3:uid="{6348194F-6F12-4B56-965D-A5EB350BCCF3}" name="Column11614"/>
    <tableColumn id="11634" xr3:uid="{C3CEC831-F2C4-41EA-9E9A-17ABC12F51AA}" name="Column11615"/>
    <tableColumn id="11635" xr3:uid="{7A9D911D-D18D-4E4A-91D2-E71ACF8824B2}" name="Column11616"/>
    <tableColumn id="11636" xr3:uid="{9ADBAB36-72C7-4EA6-A453-33C0AB5D8403}" name="Column11617"/>
    <tableColumn id="11637" xr3:uid="{100F491C-EA46-4118-8CD6-AB9A8CA817D9}" name="Column11618"/>
    <tableColumn id="11638" xr3:uid="{CED3916A-F710-41AB-8794-430B26EAAAB1}" name="Column11619"/>
    <tableColumn id="11639" xr3:uid="{9FE6E83A-0165-44D1-9DA7-20EEA6E0DEEC}" name="Column11620"/>
    <tableColumn id="11640" xr3:uid="{95163491-40D8-4024-9DF1-701EA9B1EC9F}" name="Column11621"/>
    <tableColumn id="11641" xr3:uid="{D73B838B-F4BE-4F7D-AD10-57AFAA8F0762}" name="Column11622"/>
    <tableColumn id="11642" xr3:uid="{5D240A51-C336-46BA-BC9D-6561C483106D}" name="Column11623"/>
    <tableColumn id="11643" xr3:uid="{AF2377D6-5600-43AC-9575-BA518B782225}" name="Column11624"/>
    <tableColumn id="11644" xr3:uid="{93E00A98-3DAF-4C4E-9D6B-5B595BE4CA62}" name="Column11625"/>
    <tableColumn id="11645" xr3:uid="{7089FDD1-1A42-4A42-90EB-B0EF39B8A0F7}" name="Column11626"/>
    <tableColumn id="11646" xr3:uid="{B831A582-F2E9-4096-B147-AFC999B295BE}" name="Column11627"/>
    <tableColumn id="11647" xr3:uid="{EB727BA9-961D-4A6D-98BF-1934E5177CBA}" name="Column11628"/>
    <tableColumn id="11648" xr3:uid="{16EE1D35-A69B-41E9-A3F4-573C6548E098}" name="Column11629"/>
    <tableColumn id="11649" xr3:uid="{DC6BD6DF-BF1C-48BA-88EE-5F577B55844D}" name="Column11630"/>
    <tableColumn id="11650" xr3:uid="{57462475-7137-47C1-8DD0-7841675DA0EE}" name="Column11631"/>
    <tableColumn id="11651" xr3:uid="{DF310E64-6085-43A1-A49C-1BEE1C2678DE}" name="Column11632"/>
    <tableColumn id="11652" xr3:uid="{C8C9B078-C111-4E34-9B0A-C2280FF51BEC}" name="Column11633"/>
    <tableColumn id="11653" xr3:uid="{616A1130-A49C-43E5-B5E1-46C668507FF3}" name="Column11634"/>
    <tableColumn id="11654" xr3:uid="{FE456142-B27A-4E6E-8C3D-8C99CB78EAB4}" name="Column11635"/>
    <tableColumn id="11655" xr3:uid="{82EC338D-3251-4C73-8875-74BC1BD7C95A}" name="Column11636"/>
    <tableColumn id="11656" xr3:uid="{8E5410C0-5D12-4F60-A15A-812D34C87C04}" name="Column11637"/>
    <tableColumn id="11657" xr3:uid="{3C370FEB-4125-4275-8974-B5D4900B5A42}" name="Column11638"/>
    <tableColumn id="11658" xr3:uid="{55C35F21-A1C3-400F-8B0F-C814A0328B38}" name="Column11639"/>
    <tableColumn id="11659" xr3:uid="{2FEA91E8-31D6-4135-8997-02D404E67352}" name="Column11640"/>
    <tableColumn id="11660" xr3:uid="{55D31566-AE2F-48E1-96AD-D71C0EC64EE8}" name="Column11641"/>
    <tableColumn id="11661" xr3:uid="{0387C18B-A7E4-4EAB-BBF0-2D4594703255}" name="Column11642"/>
    <tableColumn id="11662" xr3:uid="{B8487A2C-05F8-4BAA-8C5C-78A51725B3CA}" name="Column11643"/>
    <tableColumn id="11663" xr3:uid="{3C998C43-A6B2-4588-A124-4341F5BD956A}" name="Column11644"/>
    <tableColumn id="11664" xr3:uid="{BDD9F783-F42B-4CA7-9E7B-C88F15328338}" name="Column11645"/>
    <tableColumn id="11665" xr3:uid="{7FD5C913-D8EF-49E6-A311-7FAC00709882}" name="Column11646"/>
    <tableColumn id="11666" xr3:uid="{D18099EE-2AFF-46C7-ABB5-E678F143A1BC}" name="Column11647"/>
    <tableColumn id="11667" xr3:uid="{D08BE97D-A03F-4C58-A050-4BF0B9C406AB}" name="Column11648"/>
    <tableColumn id="11668" xr3:uid="{47B72A98-D05F-4FBF-9E0F-64CE828035E0}" name="Column11649"/>
    <tableColumn id="11669" xr3:uid="{C5C9C92A-9877-490A-9720-AB21DF12220F}" name="Column11650"/>
    <tableColumn id="11670" xr3:uid="{0FDB5560-7793-4A50-ADCB-FF86D5DC8913}" name="Column11651"/>
    <tableColumn id="11671" xr3:uid="{C800CFDF-470D-4977-89F6-305BE6FB43DA}" name="Column11652"/>
    <tableColumn id="11672" xr3:uid="{62634CD8-E0B6-48D2-BC55-B4C4C8EEE94A}" name="Column11653"/>
    <tableColumn id="11673" xr3:uid="{64DD9BB2-778D-44A4-8961-BF3348A3D5D4}" name="Column11654"/>
    <tableColumn id="11674" xr3:uid="{DBAA6042-8A55-49A0-B046-A0F57B8DA1B2}" name="Column11655"/>
    <tableColumn id="11675" xr3:uid="{7966FB1B-387F-4649-9FDE-4B949C1EADD9}" name="Column11656"/>
    <tableColumn id="11676" xr3:uid="{CD5549E9-2743-4370-9B9A-B6CB48912D8C}" name="Column11657"/>
    <tableColumn id="11677" xr3:uid="{CC17E35D-57C7-4889-8D3F-15DD62553E4B}" name="Column11658"/>
    <tableColumn id="11678" xr3:uid="{3A6F22C0-52C8-4BDB-AB08-C5BF7FA98223}" name="Column11659"/>
    <tableColumn id="11679" xr3:uid="{4C6E4D57-70AA-4920-925B-631FDC5483D8}" name="Column11660"/>
    <tableColumn id="11680" xr3:uid="{26883B4D-9A17-4B5D-8C9B-6D876D0E3EF5}" name="Column11661"/>
    <tableColumn id="11681" xr3:uid="{79960103-F798-4544-B7A6-B4B44F181D29}" name="Column11662"/>
    <tableColumn id="11682" xr3:uid="{458735AA-8166-4C56-BE1C-5FAC10DBF64C}" name="Column11663"/>
    <tableColumn id="11683" xr3:uid="{FEFADFF4-95D2-4BB3-B1D6-477B71900C3C}" name="Column11664"/>
    <tableColumn id="11684" xr3:uid="{76217595-C3FD-4A44-896D-BCACD69BEA76}" name="Column11665"/>
    <tableColumn id="11685" xr3:uid="{A719A6E4-33CD-4819-92F5-E20DDE538EF5}" name="Column11666"/>
    <tableColumn id="11686" xr3:uid="{84E04BD2-1463-4801-8252-5C2B5C07C57B}" name="Column11667"/>
    <tableColumn id="11687" xr3:uid="{C93F473E-3CA0-42C8-ABD5-916EB825A20F}" name="Column11668"/>
    <tableColumn id="11688" xr3:uid="{83E8EB4A-4890-44D1-ABF1-92B0E0C9BB9C}" name="Column11669"/>
    <tableColumn id="11689" xr3:uid="{C0DA4C91-A17B-477D-B33B-8F5759DBD856}" name="Column11670"/>
    <tableColumn id="11690" xr3:uid="{6AE996BC-FE71-48AC-95D4-5E8C70BDEB98}" name="Column11671"/>
    <tableColumn id="11691" xr3:uid="{FA8F2BBE-A2BF-495B-9478-208D3E7500E6}" name="Column11672"/>
    <tableColumn id="11692" xr3:uid="{DB278AF2-6D3B-42BC-8F32-A0203A26E94E}" name="Column11673"/>
    <tableColumn id="11693" xr3:uid="{83FB63CB-893E-446B-8283-2665F696562C}" name="Column11674"/>
    <tableColumn id="11694" xr3:uid="{D9730930-1F2F-461F-AB51-D108BB22E6DF}" name="Column11675"/>
    <tableColumn id="11695" xr3:uid="{CD2824BF-B5D0-4C3B-9584-34298EC0923D}" name="Column11676"/>
    <tableColumn id="11696" xr3:uid="{CFB3DAF6-5F35-4116-A108-B9248D26F704}" name="Column11677"/>
    <tableColumn id="11697" xr3:uid="{241447B2-DC39-465C-AE4F-D027094B65B5}" name="Column11678"/>
    <tableColumn id="11698" xr3:uid="{6DBCF67B-331B-4F89-84A8-98BB8B96BC26}" name="Column11679"/>
    <tableColumn id="11699" xr3:uid="{A5A7B2ED-8776-40AF-B813-29CD9D9E88CD}" name="Column11680"/>
    <tableColumn id="11700" xr3:uid="{F06232C7-C6B1-4E76-9FDF-8AD0FA9DDB5B}" name="Column11681"/>
    <tableColumn id="11701" xr3:uid="{018DF003-4E06-4C67-B613-5F182D3D5794}" name="Column11682"/>
    <tableColumn id="11702" xr3:uid="{2A7F7EC5-F1E9-4B60-9209-2496FC72AAD4}" name="Column11683"/>
    <tableColumn id="11703" xr3:uid="{5C53BE52-674B-436D-9668-36475D5C573F}" name="Column11684"/>
    <tableColumn id="11704" xr3:uid="{00F8112D-B264-4261-A256-FC115149E564}" name="Column11685"/>
    <tableColumn id="11705" xr3:uid="{AADDF52E-986D-4028-98F5-1E33244C8EF3}" name="Column11686"/>
    <tableColumn id="11706" xr3:uid="{167EA8C3-492E-4A94-8A1F-84B25EB2A14E}" name="Column11687"/>
    <tableColumn id="11707" xr3:uid="{8FDCC62B-00A5-4C39-ACCC-1C4465C8D40C}" name="Column11688"/>
    <tableColumn id="11708" xr3:uid="{34749BD5-307C-49CC-909D-A8A98A35FB5B}" name="Column11689"/>
    <tableColumn id="11709" xr3:uid="{514C5D55-86FF-462C-9DAF-D346B635B4C8}" name="Column11690"/>
    <tableColumn id="11710" xr3:uid="{85FBE400-62DC-44F5-9BA6-FA1BD6539780}" name="Column11691"/>
    <tableColumn id="11711" xr3:uid="{68990CE0-BBF8-4C66-B48B-6DA80558A10E}" name="Column11692"/>
    <tableColumn id="11712" xr3:uid="{32363B3D-737D-4356-863C-4D0081E50502}" name="Column11693"/>
    <tableColumn id="11713" xr3:uid="{1D55C48F-8924-4003-9377-2F1821AE6100}" name="Column11694"/>
    <tableColumn id="11714" xr3:uid="{9EE37DCC-C150-445C-A92B-6E6A196D98C5}" name="Column11695"/>
    <tableColumn id="11715" xr3:uid="{881F7C28-8629-4A38-891F-2484B4D23E35}" name="Column11696"/>
    <tableColumn id="11716" xr3:uid="{4BE26E33-E492-468C-B3EF-3CF4A0441669}" name="Column11697"/>
    <tableColumn id="11717" xr3:uid="{79023C16-91B0-4074-AD4C-71BDA0A85984}" name="Column11698"/>
    <tableColumn id="11718" xr3:uid="{A38814C9-5825-4B1B-9B9A-D464A1B60E7D}" name="Column11699"/>
    <tableColumn id="11719" xr3:uid="{25E7C092-25EC-4592-A274-D8E4515725FC}" name="Column11700"/>
    <tableColumn id="11720" xr3:uid="{B4B0AF47-E44C-41D3-B275-4386ABC29814}" name="Column11701"/>
    <tableColumn id="11721" xr3:uid="{110FEE1B-9076-42E4-BD2E-D3852F674FD9}" name="Column11702"/>
    <tableColumn id="11722" xr3:uid="{8882DC31-5D81-4D4F-8837-669754EC5C73}" name="Column11703"/>
    <tableColumn id="11723" xr3:uid="{A30C9F4D-4B6A-442F-B5F2-E1356CCFA6EA}" name="Column11704"/>
    <tableColumn id="11724" xr3:uid="{1269539B-A703-420D-8A1D-02F509EAF0F6}" name="Column11705"/>
    <tableColumn id="11725" xr3:uid="{1A97A7DA-D58C-4B09-934E-12A14087BC31}" name="Column11706"/>
    <tableColumn id="11726" xr3:uid="{D5CEEB15-1EEE-442A-A37B-4E0A23457BB4}" name="Column11707"/>
    <tableColumn id="11727" xr3:uid="{76B23C4A-FA57-4520-9632-4BC6C59F2589}" name="Column11708"/>
    <tableColumn id="11728" xr3:uid="{EB1D4615-E208-4FF4-86F1-0B159ED0E10C}" name="Column11709"/>
    <tableColumn id="11729" xr3:uid="{39BF3272-CE97-42EC-8806-19060C5716FB}" name="Column11710"/>
    <tableColumn id="11730" xr3:uid="{32ABA740-1041-447D-85C1-8911F599559E}" name="Column11711"/>
    <tableColumn id="11731" xr3:uid="{DCD90D2B-EA78-4795-A94C-7D9C8EC4E6CA}" name="Column11712"/>
    <tableColumn id="11732" xr3:uid="{9E8EF987-63E5-42FC-9327-22EF7F314DC1}" name="Column11713"/>
    <tableColumn id="11733" xr3:uid="{4E44CED5-8F70-4E15-B87C-496B359AE196}" name="Column11714"/>
    <tableColumn id="11734" xr3:uid="{94F4BA95-3D52-43E1-AD5F-5B0F15AC1A8A}" name="Column11715"/>
    <tableColumn id="11735" xr3:uid="{FB6D85C6-D1C2-403A-B655-1A8973339847}" name="Column11716"/>
    <tableColumn id="11736" xr3:uid="{EE8BE50B-C387-4E48-990E-3D2CBBAAD825}" name="Column11717"/>
    <tableColumn id="11737" xr3:uid="{16CBC56B-84B0-465D-9FB0-8364539FFB5A}" name="Column11718"/>
    <tableColumn id="11738" xr3:uid="{78FE4C5C-2324-452F-AC79-DE2FEDEB1E55}" name="Column11719"/>
    <tableColumn id="11739" xr3:uid="{F8BEEE48-6B19-4F8F-9A6B-526B3202D929}" name="Column11720"/>
    <tableColumn id="11740" xr3:uid="{439FEF4C-1EAD-40DE-9FF4-61B33B235D05}" name="Column11721"/>
    <tableColumn id="11741" xr3:uid="{88DB3115-3E60-4FA9-BE3D-AD58B07408C4}" name="Column11722"/>
    <tableColumn id="11742" xr3:uid="{D9D9FF80-C41C-4107-95EB-3C14A13DC627}" name="Column11723"/>
    <tableColumn id="11743" xr3:uid="{7289BE27-8E76-4619-A707-E3030C3C325B}" name="Column11724"/>
    <tableColumn id="11744" xr3:uid="{EB57D0FF-CD90-4423-8969-0F866BB268C1}" name="Column11725"/>
    <tableColumn id="11745" xr3:uid="{FB1750F4-0BDB-4E3D-9AE4-5D91ACB77683}" name="Column11726"/>
    <tableColumn id="11746" xr3:uid="{B97CCC23-2DBA-48B3-947E-04812FCC30D6}" name="Column11727"/>
    <tableColumn id="11747" xr3:uid="{AA3FF870-C912-424C-9E7B-6A98561109EC}" name="Column11728"/>
    <tableColumn id="11748" xr3:uid="{300D71C7-78B6-4ADD-B89A-0D8B05F504EF}" name="Column11729"/>
    <tableColumn id="11749" xr3:uid="{C20CE58B-784C-438C-8E4F-A9B7C1FCDB2F}" name="Column11730"/>
    <tableColumn id="11750" xr3:uid="{1957126D-5F4E-49A9-A059-43F6759D8A7B}" name="Column11731"/>
    <tableColumn id="11751" xr3:uid="{609552A3-2107-41E4-BBF8-405A94D7246A}" name="Column11732"/>
    <tableColumn id="11752" xr3:uid="{5CFF56A0-D2B2-4BB8-A050-29171CB22ADC}" name="Column11733"/>
    <tableColumn id="11753" xr3:uid="{9AB52AEC-6BBF-4DA3-B761-9F5BBC60F6E0}" name="Column11734"/>
    <tableColumn id="11754" xr3:uid="{C1CD0543-1338-4DAF-9B32-0F5A2D53F6D7}" name="Column11735"/>
    <tableColumn id="11755" xr3:uid="{84A09973-B704-42AB-ADDB-6204B99B8C49}" name="Column11736"/>
    <tableColumn id="11756" xr3:uid="{2DB1F751-F3B5-42FF-917D-6C52399F8E4D}" name="Column11737"/>
    <tableColumn id="11757" xr3:uid="{7600E407-3DDB-4287-B437-EDC9EFBA30DE}" name="Column11738"/>
    <tableColumn id="11758" xr3:uid="{9E488334-396C-49FE-807B-701A9C82CDD8}" name="Column11739"/>
    <tableColumn id="11759" xr3:uid="{DF891EED-A6BA-428F-99B2-9FF72C569AD2}" name="Column11740"/>
    <tableColumn id="11760" xr3:uid="{1AA221D8-19B1-4299-B741-AD6733833A87}" name="Column11741"/>
    <tableColumn id="11761" xr3:uid="{DF45C37C-A582-4C79-A395-1610724939F5}" name="Column11742"/>
    <tableColumn id="11762" xr3:uid="{1007CF97-1F6A-4376-A1D4-E0760E6E0E04}" name="Column11743"/>
    <tableColumn id="11763" xr3:uid="{E3565732-8B4F-44E8-BFE3-C5928C9C75DE}" name="Column11744"/>
    <tableColumn id="11764" xr3:uid="{46A0198A-19C1-4C93-9087-0B0C04A3330E}" name="Column11745"/>
    <tableColumn id="11765" xr3:uid="{E03EC4B1-07BC-4B27-99EC-2BA5F21999CD}" name="Column11746"/>
    <tableColumn id="11766" xr3:uid="{828640A3-EF18-4286-BEBD-C275EDCF31FA}" name="Column11747"/>
    <tableColumn id="11767" xr3:uid="{82207C9C-C702-4820-9366-A7DF90B0F7C3}" name="Column11748"/>
    <tableColumn id="11768" xr3:uid="{AB8A11C0-7130-4583-A940-8F4224416438}" name="Column11749"/>
    <tableColumn id="11769" xr3:uid="{46CFC7BC-C126-4723-A6D5-9F7346A415EF}" name="Column11750"/>
    <tableColumn id="11770" xr3:uid="{33FCF61B-A231-4806-8DD9-09FAEBA4E8A8}" name="Column11751"/>
    <tableColumn id="11771" xr3:uid="{0D817100-E1D1-4C17-A3D7-6242B61D3B02}" name="Column11752"/>
    <tableColumn id="11772" xr3:uid="{4E0E7E5F-150B-4AB7-B528-9D8EDE22B869}" name="Column11753"/>
    <tableColumn id="11773" xr3:uid="{0A8F746B-D98D-44A6-BFEF-E796285ED639}" name="Column11754"/>
    <tableColumn id="11774" xr3:uid="{D6B9DAF7-D974-4536-8756-4201D0B9200A}" name="Column11755"/>
    <tableColumn id="11775" xr3:uid="{7D2C71A9-DDC8-44AA-A660-2CC47B016170}" name="Column11756"/>
    <tableColumn id="11776" xr3:uid="{AACBE661-ABA7-444F-AD56-B15FF8236928}" name="Column11757"/>
    <tableColumn id="11777" xr3:uid="{AFC49C35-B613-45B5-91C1-8A70AC831CD7}" name="Column11758"/>
    <tableColumn id="11778" xr3:uid="{6F61483D-9913-424B-BF0D-710B32FDB6A9}" name="Column11759"/>
    <tableColumn id="11779" xr3:uid="{164AC45E-732E-42CD-B3EA-6E0FB2FA12ED}" name="Column11760"/>
    <tableColumn id="11780" xr3:uid="{4EEF582A-52E5-4FCE-98D6-FA486C06567C}" name="Column11761"/>
    <tableColumn id="11781" xr3:uid="{E9FE4E8E-8788-4838-AB9E-EDC60EC12F69}" name="Column11762"/>
    <tableColumn id="11782" xr3:uid="{D7FC39AB-DE4E-4F38-99C0-EA4D7CF6FBC6}" name="Column11763"/>
    <tableColumn id="11783" xr3:uid="{C5408F8C-A727-4C79-B9BB-5CEABE29CCDD}" name="Column11764"/>
    <tableColumn id="11784" xr3:uid="{85DFF4F0-9D0A-4EF6-8FC1-5EBAFBD3C607}" name="Column11765"/>
    <tableColumn id="11785" xr3:uid="{2826FD85-92FE-4A7B-84DC-4AD3B6439BA5}" name="Column11766"/>
    <tableColumn id="11786" xr3:uid="{4E47A7A1-0A86-416A-A3D4-C8A59534E667}" name="Column11767"/>
    <tableColumn id="11787" xr3:uid="{40A8E597-7F82-4F16-A054-C16DCA95B6E9}" name="Column11768"/>
    <tableColumn id="11788" xr3:uid="{06C7A72C-6D94-4598-A6C7-664D9A49650B}" name="Column11769"/>
    <tableColumn id="11789" xr3:uid="{325C1AE4-FEC5-413F-AB82-6C9D1D4AE140}" name="Column11770"/>
    <tableColumn id="11790" xr3:uid="{83840D50-485F-445D-8CAB-93A732C2C1A9}" name="Column11771"/>
    <tableColumn id="11791" xr3:uid="{4EAE61C8-3001-4CC3-9095-AC73D8042DD7}" name="Column11772"/>
    <tableColumn id="11792" xr3:uid="{60347AFC-ED4A-487D-BE51-BBAA1ED0479B}" name="Column11773"/>
    <tableColumn id="11793" xr3:uid="{552AF88B-DB29-48D0-9473-17E5B391D097}" name="Column11774"/>
    <tableColumn id="11794" xr3:uid="{1244ECBF-494A-44B3-80D3-AB14E338DA00}" name="Column11775"/>
    <tableColumn id="11795" xr3:uid="{79C78B05-8A9D-474E-BF50-14A12E814F37}" name="Column11776"/>
    <tableColumn id="11796" xr3:uid="{BD993495-23B3-423A-A705-6C0C957754B9}" name="Column11777"/>
    <tableColumn id="11797" xr3:uid="{B1C5ADB1-8D5C-4FE6-A8AA-2287AF138E16}" name="Column11778"/>
    <tableColumn id="11798" xr3:uid="{95E47169-DC5C-4D88-8CBF-FBFEF655C124}" name="Column11779"/>
    <tableColumn id="11799" xr3:uid="{B1BDA551-18DE-4011-A920-64280A238CF8}" name="Column11780"/>
    <tableColumn id="11800" xr3:uid="{C0DE870F-3E6B-43A5-9AC5-33AEBF3AC22B}" name="Column11781"/>
    <tableColumn id="11801" xr3:uid="{18DBF430-9E4D-4328-882F-AF4494E4ADB7}" name="Column11782"/>
    <tableColumn id="11802" xr3:uid="{2A793A5B-C227-458A-8519-A7F487E536D0}" name="Column11783"/>
    <tableColumn id="11803" xr3:uid="{C724F9B9-97C3-4070-B7F0-62C9D048CC48}" name="Column11784"/>
    <tableColumn id="11804" xr3:uid="{6D821060-0B55-4B0F-AF86-9B8170455F4E}" name="Column11785"/>
    <tableColumn id="11805" xr3:uid="{91262003-C815-431F-AE1C-15ADC5B34BE6}" name="Column11786"/>
    <tableColumn id="11806" xr3:uid="{EB1BF9E5-1A2B-4B30-83BF-ABCA25EA3FFA}" name="Column11787"/>
    <tableColumn id="11807" xr3:uid="{2C431CBD-166D-435E-947E-FCEA9410A686}" name="Column11788"/>
    <tableColumn id="11808" xr3:uid="{261C97DA-57A5-4E8E-A30C-D8A16667E4BF}" name="Column11789"/>
    <tableColumn id="11809" xr3:uid="{C42E38F5-3BDB-4A79-A99E-A087B39835EC}" name="Column11790"/>
    <tableColumn id="11810" xr3:uid="{94F08B9F-98F9-4CA3-8B63-D8F9B4F82C90}" name="Column11791"/>
    <tableColumn id="11811" xr3:uid="{36B34BAE-EBF0-4A68-8149-7EFC02C0CC87}" name="Column11792"/>
    <tableColumn id="11812" xr3:uid="{7016A789-7E02-42D8-998C-9EB8180A4771}" name="Column11793"/>
    <tableColumn id="11813" xr3:uid="{03D76B4D-9389-4A91-9FA2-4C4B36EA7D05}" name="Column11794"/>
    <tableColumn id="11814" xr3:uid="{F76C6F9A-7BF0-4F4A-9B34-2CF27926F155}" name="Column11795"/>
    <tableColumn id="11815" xr3:uid="{32A60F70-F307-45A6-88FC-B8693D44570E}" name="Column11796"/>
    <tableColumn id="11816" xr3:uid="{366866F6-B19F-4AE2-8223-C0B5F5631170}" name="Column11797"/>
    <tableColumn id="11817" xr3:uid="{BB2D37B0-5899-44E1-A152-EA4EA7C7E9A2}" name="Column11798"/>
    <tableColumn id="11818" xr3:uid="{D72E7BC7-6366-4632-B477-EB7C62213688}" name="Column11799"/>
    <tableColumn id="11819" xr3:uid="{700433C4-D9B3-46C8-8A65-BE3B84190FD1}" name="Column11800"/>
    <tableColumn id="11820" xr3:uid="{415B7D70-14F6-4491-8C73-24F2A3C1DC74}" name="Column11801"/>
    <tableColumn id="11821" xr3:uid="{DE95D09E-28A0-4FCC-AEA1-C87C13D3F6DC}" name="Column11802"/>
    <tableColumn id="11822" xr3:uid="{DFD70F79-C48C-4026-B9AC-8D07112B12EA}" name="Column11803"/>
    <tableColumn id="11823" xr3:uid="{80614DF1-AB1B-4E69-A9E1-C649637E215C}" name="Column11804"/>
    <tableColumn id="11824" xr3:uid="{AB98EA5D-AC74-404B-A349-5FFE32020D66}" name="Column11805"/>
    <tableColumn id="11825" xr3:uid="{E6884627-248E-4E04-9137-58D7B8DC90A0}" name="Column11806"/>
    <tableColumn id="11826" xr3:uid="{A13FA0E6-DDB8-4AE5-AC91-0334DE148224}" name="Column11807"/>
    <tableColumn id="11827" xr3:uid="{6759C969-7A5E-4AEA-A991-34EB0E5016AB}" name="Column11808"/>
    <tableColumn id="11828" xr3:uid="{1E872DD8-9725-4AD0-9E2B-B35CB1F3503C}" name="Column11809"/>
    <tableColumn id="11829" xr3:uid="{7E0A6F1C-18B8-41B3-AB23-9D7662F743DF}" name="Column11810"/>
    <tableColumn id="11830" xr3:uid="{7C37DBBC-1138-483B-A257-E76209DC8AAC}" name="Column11811"/>
    <tableColumn id="11831" xr3:uid="{3535E491-E624-4E79-9C4B-5CB1C8F53762}" name="Column11812"/>
    <tableColumn id="11832" xr3:uid="{CE2AB3F1-22A4-4345-8AEF-27E648172014}" name="Column11813"/>
    <tableColumn id="11833" xr3:uid="{92785EA4-E516-41B9-B1A3-2EEECA673370}" name="Column11814"/>
    <tableColumn id="11834" xr3:uid="{8F00EE20-147E-4D84-B25A-4A3CC9391B2D}" name="Column11815"/>
    <tableColumn id="11835" xr3:uid="{07D52134-66BE-421D-BBD8-E3622B3C2CEA}" name="Column11816"/>
    <tableColumn id="11836" xr3:uid="{DB9B2D20-E5FE-4220-B063-0E276C6C11D7}" name="Column11817"/>
    <tableColumn id="11837" xr3:uid="{AE2B4300-12AF-4B2A-AFC7-346D78D6938B}" name="Column11818"/>
    <tableColumn id="11838" xr3:uid="{36B5401D-A167-4582-80F6-BF2156A09DD2}" name="Column11819"/>
    <tableColumn id="11839" xr3:uid="{7D02D168-8943-48F2-90E2-22E643E05B0E}" name="Column11820"/>
    <tableColumn id="11840" xr3:uid="{7D47F9C3-90D4-4273-8774-BFF6E1222655}" name="Column11821"/>
    <tableColumn id="11841" xr3:uid="{E967F824-B6FA-47EA-AD1F-05F2EEFCB5AB}" name="Column11822"/>
    <tableColumn id="11842" xr3:uid="{2D8AAF73-5D8F-4402-8485-937D455197DA}" name="Column11823"/>
    <tableColumn id="11843" xr3:uid="{D8E1DAB2-6485-456F-B89D-6DE383ED25BF}" name="Column11824"/>
    <tableColumn id="11844" xr3:uid="{1030F253-A550-4DBD-B8D1-E86DEBFF32C7}" name="Column11825"/>
    <tableColumn id="11845" xr3:uid="{93BB2E4A-82F3-4F8A-AD15-2C10DB159CD1}" name="Column11826"/>
    <tableColumn id="11846" xr3:uid="{3B40B1B8-A581-46A3-BAC6-E76BB936870A}" name="Column11827"/>
    <tableColumn id="11847" xr3:uid="{2F46D014-EAE5-4FE8-8B61-AAE5117467E9}" name="Column11828"/>
    <tableColumn id="11848" xr3:uid="{D18F9A5F-8197-4011-803E-E321321C12A3}" name="Column11829"/>
    <tableColumn id="11849" xr3:uid="{C8451866-7779-4810-9783-FB95D83C386A}" name="Column11830"/>
    <tableColumn id="11850" xr3:uid="{DAB4DE27-062A-43AF-AAC8-ADC8D6F475DB}" name="Column11831"/>
    <tableColumn id="11851" xr3:uid="{4B4BD33A-0685-40EF-B94A-0C50863A0A0C}" name="Column11832"/>
    <tableColumn id="11852" xr3:uid="{4DD54907-0374-4163-A75D-7AF41FEFAEE3}" name="Column11833"/>
    <tableColumn id="11853" xr3:uid="{0CBC7FB4-D32E-48C0-B1D8-AB021E135772}" name="Column11834"/>
    <tableColumn id="11854" xr3:uid="{B30F06AD-3C77-4331-9661-9CDF679AB098}" name="Column11835"/>
    <tableColumn id="11855" xr3:uid="{B5BD52A8-B4BB-4B36-AFEB-CA576D9ED87C}" name="Column11836"/>
    <tableColumn id="11856" xr3:uid="{182868EA-7AED-40F8-8EA0-ACB4577F47B4}" name="Column11837"/>
    <tableColumn id="11857" xr3:uid="{7088A079-5911-4246-97A1-C6FB94307886}" name="Column11838"/>
    <tableColumn id="11858" xr3:uid="{D837E026-B780-4053-BAC6-03958231A3B3}" name="Column11839"/>
    <tableColumn id="11859" xr3:uid="{0EFC8D9D-039C-49B1-9008-EC14685E54D0}" name="Column11840"/>
    <tableColumn id="11860" xr3:uid="{80F44F51-9202-455B-9DB1-CF277982079B}" name="Column11841"/>
    <tableColumn id="11861" xr3:uid="{3596C5F0-65AD-46C5-BDF9-4541043F285A}" name="Column11842"/>
    <tableColumn id="11862" xr3:uid="{D607BDF7-0EF7-441B-A0B0-52BE952956B2}" name="Column11843"/>
    <tableColumn id="11863" xr3:uid="{5B799C35-9E25-46D4-93EE-1EB987A91245}" name="Column11844"/>
    <tableColumn id="11864" xr3:uid="{2C8E3D6D-5D28-40EC-873E-861853DDB6F7}" name="Column11845"/>
    <tableColumn id="11865" xr3:uid="{96529AC5-3521-4E5B-B849-0C72437ABFDE}" name="Column11846"/>
    <tableColumn id="11866" xr3:uid="{04D7662B-1717-4FD2-B1CD-5B94216134E5}" name="Column11847"/>
    <tableColumn id="11867" xr3:uid="{9EB9E33A-0115-49A1-9D61-E79AB828ABD0}" name="Column11848"/>
    <tableColumn id="11868" xr3:uid="{9C743F8E-4328-49A7-A545-1A8F0F3B4481}" name="Column11849"/>
    <tableColumn id="11869" xr3:uid="{F8E7E515-38F6-46B4-BAAC-254C16A142EC}" name="Column11850"/>
    <tableColumn id="11870" xr3:uid="{828E20E4-3E00-47CC-9C86-DFB545D0BDC8}" name="Column11851"/>
    <tableColumn id="11871" xr3:uid="{14CFEF2F-22EF-4733-B5F8-8667314EBC9D}" name="Column11852"/>
    <tableColumn id="11872" xr3:uid="{A3ED384A-427F-4537-A047-492AB9BB6193}" name="Column11853"/>
    <tableColumn id="11873" xr3:uid="{2FF45533-6FEA-42A3-9B06-8CD6758CF8BC}" name="Column11854"/>
    <tableColumn id="11874" xr3:uid="{4BA05418-6937-4599-89E6-5D42F9279F88}" name="Column11855"/>
    <tableColumn id="11875" xr3:uid="{B5E7A750-C2DF-4910-AF5C-7197E656AC88}" name="Column11856"/>
    <tableColumn id="11876" xr3:uid="{17E65919-0318-4A0D-AD8C-5787EC62D2B3}" name="Column11857"/>
    <tableColumn id="11877" xr3:uid="{69C90F94-8C4F-4C93-B1E6-F80F27969BD9}" name="Column11858"/>
    <tableColumn id="11878" xr3:uid="{8813DFC7-C0DD-484A-9F2C-7B0EBE09FFAA}" name="Column11859"/>
    <tableColumn id="11879" xr3:uid="{ADAFE4E1-9814-4E02-A968-E82EB07D125B}" name="Column11860"/>
    <tableColumn id="11880" xr3:uid="{B0C8E843-8120-42BA-868B-BCFF7EAF1288}" name="Column11861"/>
    <tableColumn id="11881" xr3:uid="{6F70619C-669B-44BA-83EA-C3AACA800F05}" name="Column11862"/>
    <tableColumn id="11882" xr3:uid="{45B8DC6B-A992-4854-AED2-57D99631BCC3}" name="Column11863"/>
    <tableColumn id="11883" xr3:uid="{A2B89CB8-3F7A-4010-88D1-9EC93298148C}" name="Column11864"/>
    <tableColumn id="11884" xr3:uid="{D2DDFED7-4CCD-40F5-BDA7-E90880172DE2}" name="Column11865"/>
    <tableColumn id="11885" xr3:uid="{D64EDBDE-8FF3-405E-9035-6B722E6F154A}" name="Column11866"/>
    <tableColumn id="11886" xr3:uid="{C83FC9F8-7968-48FE-A138-0DDE8D82E1F5}" name="Column11867"/>
    <tableColumn id="11887" xr3:uid="{89B5406A-C513-4181-B6F3-C53E0C14632F}" name="Column11868"/>
    <tableColumn id="11888" xr3:uid="{456085A8-BD70-4188-8DC8-A25E72C5D360}" name="Column11869"/>
    <tableColumn id="11889" xr3:uid="{5487411E-33FF-49A9-9AB6-DC7D3E5B5E0E}" name="Column11870"/>
    <tableColumn id="11890" xr3:uid="{EFA30BC8-BECB-4F14-8145-F341B740AA54}" name="Column11871"/>
    <tableColumn id="11891" xr3:uid="{D63CE090-BF32-4B0C-9D6D-F8A09F889810}" name="Column11872"/>
    <tableColumn id="11892" xr3:uid="{AB02AB8B-2B8D-4860-9761-338C1A799547}" name="Column11873"/>
    <tableColumn id="11893" xr3:uid="{06E5CC60-F581-4358-8E03-3904B5909B8D}" name="Column11874"/>
    <tableColumn id="11894" xr3:uid="{3B12E73E-F35A-4C2E-8DA2-AE3FC32F8CC5}" name="Column11875"/>
    <tableColumn id="11895" xr3:uid="{4386D823-E264-4A77-B8D6-5B159BF127FD}" name="Column11876"/>
    <tableColumn id="11896" xr3:uid="{18F80D8D-66ED-487B-B339-54D651584738}" name="Column11877"/>
    <tableColumn id="11897" xr3:uid="{C47E8B81-5F13-4EE4-8E15-2D33D6EB13B4}" name="Column11878"/>
    <tableColumn id="11898" xr3:uid="{AA40886F-606E-47E8-B187-F6CFB6088DB4}" name="Column11879"/>
    <tableColumn id="11899" xr3:uid="{A3136493-2766-40A9-9CA8-EF8B10BB348B}" name="Column11880"/>
    <tableColumn id="11900" xr3:uid="{381755DD-F35F-46BA-8690-BC4A35C4B1B4}" name="Column11881"/>
    <tableColumn id="11901" xr3:uid="{101E8CE0-AF89-4499-811C-986231389919}" name="Column11882"/>
    <tableColumn id="11902" xr3:uid="{428002AF-A12B-44F5-A9F9-8F97698A665D}" name="Column11883"/>
    <tableColumn id="11903" xr3:uid="{C28DCA17-D50C-486D-B496-525D7422B3E2}" name="Column11884"/>
    <tableColumn id="11904" xr3:uid="{C4830A15-447F-4F6A-8536-46709E3F8028}" name="Column11885"/>
    <tableColumn id="11905" xr3:uid="{0FB1F9E7-9E07-4500-BCCC-51ED0300284C}" name="Column11886"/>
    <tableColumn id="11906" xr3:uid="{02EAF8B4-B702-4B0A-BC92-B633E81C4287}" name="Column11887"/>
    <tableColumn id="11907" xr3:uid="{E19F146D-40FD-4775-B893-8581A122A03D}" name="Column11888"/>
    <tableColumn id="11908" xr3:uid="{726BDB1A-3D9A-43AF-A23A-E3CA0F2D98D2}" name="Column11889"/>
    <tableColumn id="11909" xr3:uid="{99394D03-4D4C-4F6A-9B77-D355457BF311}" name="Column11890"/>
    <tableColumn id="11910" xr3:uid="{1C44757E-2F0A-4EF8-9606-05C66E9ABC69}" name="Column11891"/>
    <tableColumn id="11911" xr3:uid="{4CB55E3A-828E-48FA-8EC9-0A4E3279A13F}" name="Column11892"/>
    <tableColumn id="11912" xr3:uid="{A855091B-78F9-42D5-BB31-CED3D926B155}" name="Column11893"/>
    <tableColumn id="11913" xr3:uid="{48882B98-76CC-4770-9617-A0FA95A1B8D3}" name="Column11894"/>
    <tableColumn id="11914" xr3:uid="{EE632249-07E8-4696-BA7D-497130847320}" name="Column11895"/>
    <tableColumn id="11915" xr3:uid="{D0CF2C94-CB84-4203-A2DD-E6E3F775C220}" name="Column11896"/>
    <tableColumn id="11916" xr3:uid="{DDD09DB4-9135-4D4A-8C04-64AB31A64B74}" name="Column11897"/>
    <tableColumn id="11917" xr3:uid="{4982A0F0-0A2D-47C9-BCE0-57D13DCDE6C0}" name="Column11898"/>
    <tableColumn id="11918" xr3:uid="{9DAC9263-3BA1-4D4F-8FC6-EE21BFFA3F77}" name="Column11899"/>
    <tableColumn id="11919" xr3:uid="{00F277F0-CCF6-439C-826B-6A0D4F712984}" name="Column11900"/>
    <tableColumn id="11920" xr3:uid="{E38669FE-F8D4-4CF3-AD5C-ABEBDBEF0BB1}" name="Column11901"/>
    <tableColumn id="11921" xr3:uid="{0900706A-5C8D-4704-A629-B8930605DC42}" name="Column11902"/>
    <tableColumn id="11922" xr3:uid="{FDAC9E8D-2638-4208-B46D-9686F60B7A4E}" name="Column11903"/>
    <tableColumn id="11923" xr3:uid="{CBDEC2F5-0511-4A33-ADC8-4691B18A9261}" name="Column11904"/>
    <tableColumn id="11924" xr3:uid="{7B17460B-F2DD-4CC4-AA6B-0982B551B473}" name="Column11905"/>
    <tableColumn id="11925" xr3:uid="{3B05D2D0-CB5E-4BD8-9C1C-B8ABF33AC2B3}" name="Column11906"/>
    <tableColumn id="11926" xr3:uid="{E6706024-C14B-4DEF-96BE-CB707E6077C4}" name="Column11907"/>
    <tableColumn id="11927" xr3:uid="{B6556FB4-825A-4E7B-8F5A-6EDC52BDA2D5}" name="Column11908"/>
    <tableColumn id="11928" xr3:uid="{C001CE01-6E92-417F-8038-E5C7EE073FA1}" name="Column11909"/>
    <tableColumn id="11929" xr3:uid="{004EFAB5-B6FF-41AF-BE02-9611CC199759}" name="Column11910"/>
    <tableColumn id="11930" xr3:uid="{5BD60A40-C74D-4450-97B0-8F856093AF01}" name="Column11911"/>
    <tableColumn id="11931" xr3:uid="{F82CA83F-9869-4CB3-BF15-92A148C2C78F}" name="Column11912"/>
    <tableColumn id="11932" xr3:uid="{BE61FB72-89E7-4506-BA17-BFB7C6B6A918}" name="Column11913"/>
    <tableColumn id="11933" xr3:uid="{3C3B1E87-1557-4709-8DCF-67FDF1C125CD}" name="Column11914"/>
    <tableColumn id="11934" xr3:uid="{5BDCB3B0-F2D7-4B13-A8DF-CC57950903FE}" name="Column11915"/>
    <tableColumn id="11935" xr3:uid="{A0BF6D85-ED31-4016-A169-2E59A42B10BF}" name="Column11916"/>
    <tableColumn id="11936" xr3:uid="{3288CD70-B471-400A-AAA7-8A240D58373E}" name="Column11917"/>
    <tableColumn id="11937" xr3:uid="{116D9456-4C84-482A-9AB4-2B74053497C1}" name="Column11918"/>
    <tableColumn id="11938" xr3:uid="{353FBE0A-9695-4141-911F-4A79313F8945}" name="Column11919"/>
    <tableColumn id="11939" xr3:uid="{57E1FB24-EAE6-4D26-AFA9-F8DD9BDCDAD3}" name="Column11920"/>
    <tableColumn id="11940" xr3:uid="{A8BFF94A-0019-4776-AA3D-8AAAA09DD812}" name="Column11921"/>
    <tableColumn id="11941" xr3:uid="{CD4219DE-2B0E-4C3E-AD93-B0840D70DA42}" name="Column11922"/>
    <tableColumn id="11942" xr3:uid="{51F7D5A8-09A6-49C6-9C4A-4BAC7B07C42B}" name="Column11923"/>
    <tableColumn id="11943" xr3:uid="{650F7DB5-4609-43A6-92B8-34BEFCF2E21C}" name="Column11924"/>
    <tableColumn id="11944" xr3:uid="{1C62C1E6-6AF3-4CF3-8019-77BF213E93FD}" name="Column11925"/>
    <tableColumn id="11945" xr3:uid="{0F8F474A-8AF8-4F21-BA93-E4443F423D2C}" name="Column11926"/>
    <tableColumn id="11946" xr3:uid="{FC26CD9F-0F5B-4384-811B-5A5F0DD28999}" name="Column11927"/>
    <tableColumn id="11947" xr3:uid="{06DAF6DB-B361-42F1-A902-92312E147EF8}" name="Column11928"/>
    <tableColumn id="11948" xr3:uid="{319A1C63-CFE7-496B-A169-ED668313D3DF}" name="Column11929"/>
    <tableColumn id="11949" xr3:uid="{3FE2C284-9F3B-47BA-8BBF-7DCF01439C3B}" name="Column11930"/>
    <tableColumn id="11950" xr3:uid="{2CF5838C-B412-474A-8F42-2EF6572D8AE2}" name="Column11931"/>
    <tableColumn id="11951" xr3:uid="{D99F5B19-4091-405E-A17B-B875BCE121D8}" name="Column11932"/>
    <tableColumn id="11952" xr3:uid="{AF8FF22F-65D6-400D-B953-709F25BD5A55}" name="Column11933"/>
    <tableColumn id="11953" xr3:uid="{A40CBB9B-53BF-42BA-87B3-FA7D26913713}" name="Column11934"/>
    <tableColumn id="11954" xr3:uid="{17679AA9-AFE7-4FAA-8558-C88F3417B474}" name="Column11935"/>
    <tableColumn id="11955" xr3:uid="{7D021791-2133-448F-870D-4BE31ED1A147}" name="Column11936"/>
    <tableColumn id="11956" xr3:uid="{65DD9819-F61A-4FC5-BF1B-BDE2ECDC3612}" name="Column11937"/>
    <tableColumn id="11957" xr3:uid="{019A0D33-877A-4410-A17F-4358CBFF7374}" name="Column11938"/>
    <tableColumn id="11958" xr3:uid="{A6D01124-F778-44B0-BD58-67B336A7A423}" name="Column11939"/>
    <tableColumn id="11959" xr3:uid="{BA511F5D-EA09-4CA3-A882-62AA4E0EEDD6}" name="Column11940"/>
    <tableColumn id="11960" xr3:uid="{B712BD56-17D2-42DF-BEA2-E2C7063CC138}" name="Column11941"/>
    <tableColumn id="11961" xr3:uid="{6A0B3BFC-2B6B-4F60-9CCE-D76D3B3613B8}" name="Column11942"/>
    <tableColumn id="11962" xr3:uid="{3969D7D6-2CBA-4096-B1E6-BD3CD54BBB8D}" name="Column11943"/>
    <tableColumn id="11963" xr3:uid="{2CAB754C-28D0-4DAB-AF26-8A0E979432F6}" name="Column11944"/>
    <tableColumn id="11964" xr3:uid="{E85A7D80-05EC-450E-8220-F298321144B2}" name="Column11945"/>
    <tableColumn id="11965" xr3:uid="{9CB6DF23-6B2F-428C-84A4-153716D85C21}" name="Column11946"/>
    <tableColumn id="11966" xr3:uid="{3C7CB94B-5B1D-47D2-8588-77ACA526177A}" name="Column11947"/>
    <tableColumn id="11967" xr3:uid="{F747D448-9872-4A80-B369-62125ADDDA08}" name="Column11948"/>
    <tableColumn id="11968" xr3:uid="{134748C9-1426-404D-B111-10C7A4DD4262}" name="Column11949"/>
    <tableColumn id="11969" xr3:uid="{2951029E-CB78-44F7-958A-6B21F201836E}" name="Column11950"/>
    <tableColumn id="11970" xr3:uid="{EE0DCF9E-6F1C-4C08-8279-6B8FB0507705}" name="Column11951"/>
    <tableColumn id="11971" xr3:uid="{EB7DF41D-E847-42FE-8791-64598727DCAC}" name="Column11952"/>
    <tableColumn id="11972" xr3:uid="{186C6735-1FF7-46FD-89D6-31D3A5F9EAFB}" name="Column11953"/>
    <tableColumn id="11973" xr3:uid="{0092564A-BDFB-4D95-AC9D-F9030879A695}" name="Column11954"/>
    <tableColumn id="11974" xr3:uid="{AF10F68D-88D8-4440-9580-570A7826D0F7}" name="Column11955"/>
    <tableColumn id="11975" xr3:uid="{116F332E-8078-4281-BBFF-E8B6B9384EF7}" name="Column11956"/>
    <tableColumn id="11976" xr3:uid="{F40E9511-8596-496A-8606-08A2471131CC}" name="Column11957"/>
    <tableColumn id="11977" xr3:uid="{EC94749C-E437-41C1-977E-C063A9168ABE}" name="Column11958"/>
    <tableColumn id="11978" xr3:uid="{7ACA4858-DBAD-456D-AC8E-4D06A44328E3}" name="Column11959"/>
    <tableColumn id="11979" xr3:uid="{3EC81EB3-48CB-48A0-99DD-31874CB8435E}" name="Column11960"/>
    <tableColumn id="11980" xr3:uid="{5634A0BE-9052-48DF-8C63-2F412D46463A}" name="Column11961"/>
    <tableColumn id="11981" xr3:uid="{D5008C52-A5E9-470B-8A3A-B5285879D026}" name="Column11962"/>
    <tableColumn id="11982" xr3:uid="{D6B7959F-AA0E-4427-8058-ECD7B54BE4DB}" name="Column11963"/>
    <tableColumn id="11983" xr3:uid="{0A0721F5-DA6F-498C-ABE0-9ED0AA6F32D6}" name="Column11964"/>
    <tableColumn id="11984" xr3:uid="{9F94778B-0221-4389-BCCF-BB3E86DBD5A5}" name="Column11965"/>
    <tableColumn id="11985" xr3:uid="{6824B9C9-1486-4778-9717-1665D76B7522}" name="Column11966"/>
    <tableColumn id="11986" xr3:uid="{D802AEEC-152A-48F7-B8E1-708C86092D29}" name="Column11967"/>
    <tableColumn id="11987" xr3:uid="{3295F947-4202-47F8-BD1E-A1E09807BE5C}" name="Column11968"/>
    <tableColumn id="11988" xr3:uid="{307DE6F9-8F17-4175-B60A-0406F486F80E}" name="Column11969"/>
    <tableColumn id="11989" xr3:uid="{BEA28BF3-9E1D-45B3-B291-3A722F597316}" name="Column11970"/>
    <tableColumn id="11990" xr3:uid="{31DFF514-7C99-4336-BEB1-048F0FFF6578}" name="Column11971"/>
    <tableColumn id="11991" xr3:uid="{17101F12-CBBB-4DBA-8C3C-4EE42A1BB6C4}" name="Column11972"/>
    <tableColumn id="11992" xr3:uid="{3938BE53-A34D-40B9-9C86-81BB961A90DC}" name="Column11973"/>
    <tableColumn id="11993" xr3:uid="{A64B0386-F77A-408B-BF59-9B88FF9E7738}" name="Column11974"/>
    <tableColumn id="11994" xr3:uid="{7C7C4C8D-70E1-4FB7-B1B0-ED6FD47C7B11}" name="Column11975"/>
    <tableColumn id="11995" xr3:uid="{FA612F1B-46D3-45BA-9FD8-6EC75733DF50}" name="Column11976"/>
    <tableColumn id="11996" xr3:uid="{254AD823-5C44-4370-9DF6-7DD19271D9C7}" name="Column11977"/>
    <tableColumn id="11997" xr3:uid="{8E92FE0F-F5D6-4416-ADEE-347F6C4D1237}" name="Column11978"/>
    <tableColumn id="11998" xr3:uid="{C3AF740B-E424-4A42-81BA-439C26927FE5}" name="Column11979"/>
    <tableColumn id="11999" xr3:uid="{46DD4093-9983-47A7-B9DD-39DE207BFFC9}" name="Column11980"/>
    <tableColumn id="12000" xr3:uid="{45A4CFA6-422B-45C0-914C-79B75F76E813}" name="Column11981"/>
    <tableColumn id="12001" xr3:uid="{FC445DC6-19A6-499C-BC57-ABBB18C4DBA3}" name="Column11982"/>
    <tableColumn id="12002" xr3:uid="{089901C5-7007-441B-8A70-08D54A354850}" name="Column11983"/>
    <tableColumn id="12003" xr3:uid="{C297B1F1-7E75-4BC4-B863-14D1E8CE4D78}" name="Column11984"/>
    <tableColumn id="12004" xr3:uid="{7054D113-3C31-4383-9307-A646322140A2}" name="Column11985"/>
    <tableColumn id="12005" xr3:uid="{8DD5E09C-5182-49A9-8208-84314935C42D}" name="Column11986"/>
    <tableColumn id="12006" xr3:uid="{B7C268A6-DBBF-4689-816F-333403D7196B}" name="Column11987"/>
    <tableColumn id="12007" xr3:uid="{0294C722-5FFA-49FE-9ACF-D626CFFC4FA0}" name="Column11988"/>
    <tableColumn id="12008" xr3:uid="{CD24BF37-C747-4DD6-A02A-FEE28E7DC7A7}" name="Column11989"/>
    <tableColumn id="12009" xr3:uid="{25902526-100F-4ADD-81F5-0657962CAB92}" name="Column11990"/>
    <tableColumn id="12010" xr3:uid="{8AC7118B-1EEA-4FE6-9AD5-6B50E90212FC}" name="Column11991"/>
    <tableColumn id="12011" xr3:uid="{C01AACEA-9C3D-4744-B16F-77FDCE255028}" name="Column11992"/>
    <tableColumn id="12012" xr3:uid="{38F13A94-5F83-47FC-BE97-53E1F0627DA8}" name="Column11993"/>
    <tableColumn id="12013" xr3:uid="{242A520C-76D1-4D7F-9EF3-13F28C5FCC36}" name="Column11994"/>
    <tableColumn id="12014" xr3:uid="{74932040-FE2B-48E6-AE4D-ACEC6622EAC0}" name="Column11995"/>
    <tableColumn id="12015" xr3:uid="{1C4A4042-F1F4-4965-8A38-E2E9305E0614}" name="Column11996"/>
    <tableColumn id="12016" xr3:uid="{7A43C992-EF07-40A5-A503-0009048DD1EF}" name="Column11997"/>
    <tableColumn id="12017" xr3:uid="{5B90E10D-1100-4924-BA26-CC66ACF968DB}" name="Column11998"/>
    <tableColumn id="12018" xr3:uid="{3DB1529A-781A-4D41-A6D1-A4D4DC1CBF9A}" name="Column11999"/>
    <tableColumn id="12019" xr3:uid="{FB78E503-F07E-46AD-ABC9-7C7F8597933D}" name="Column12000"/>
    <tableColumn id="12020" xr3:uid="{3A944CB2-E903-4C43-9637-6A2543CD284D}" name="Column12001"/>
    <tableColumn id="12021" xr3:uid="{8D3BBC80-E585-4F1C-9EB8-3E490830D83F}" name="Column12002"/>
    <tableColumn id="12022" xr3:uid="{7FE61EFF-389D-496C-BE6E-EB539601A47A}" name="Column12003"/>
    <tableColumn id="12023" xr3:uid="{5E6E53E7-D554-4579-98E6-40F07ECC1837}" name="Column12004"/>
    <tableColumn id="12024" xr3:uid="{8A8E6567-7CA5-4411-8A13-7109335F72E8}" name="Column12005"/>
    <tableColumn id="12025" xr3:uid="{34A31ED6-D987-4D07-98C3-5D316871B749}" name="Column12006"/>
    <tableColumn id="12026" xr3:uid="{231024DB-B520-4517-B6FB-122654C8650F}" name="Column12007"/>
    <tableColumn id="12027" xr3:uid="{2BB98795-7835-496E-A994-7494604C05CB}" name="Column12008"/>
    <tableColumn id="12028" xr3:uid="{7DBDE269-C1A1-46F6-8096-B65517D0A515}" name="Column12009"/>
    <tableColumn id="12029" xr3:uid="{5654913B-E1BB-42E1-99E6-2066BD2F5191}" name="Column12010"/>
    <tableColumn id="12030" xr3:uid="{7D06AEED-8526-410A-B9F0-291B0FA0D682}" name="Column12011"/>
    <tableColumn id="12031" xr3:uid="{0FE7CC4B-1624-49EC-8194-4CA44D13F7A5}" name="Column12012"/>
    <tableColumn id="12032" xr3:uid="{8898246D-FFDF-444E-84A3-EBB36CA6E492}" name="Column12013"/>
    <tableColumn id="12033" xr3:uid="{F6E8201E-B9AC-4B4B-A1BC-2457B37A329D}" name="Column12014"/>
    <tableColumn id="12034" xr3:uid="{A513AF23-7D9D-417B-A030-0633D2206C31}" name="Column12015"/>
    <tableColumn id="12035" xr3:uid="{D03DF3E5-D13D-4250-803A-38F0C44A2035}" name="Column12016"/>
    <tableColumn id="12036" xr3:uid="{8D53733A-B3AE-485C-8877-70FF82726AB9}" name="Column12017"/>
    <tableColumn id="12037" xr3:uid="{3B4840EE-8AA2-41B3-B544-92689D1AABBE}" name="Column12018"/>
    <tableColumn id="12038" xr3:uid="{631A6901-B9D6-4E11-9DD0-57F41DDBC9E0}" name="Column12019"/>
    <tableColumn id="12039" xr3:uid="{D3A4815E-B271-4897-A216-03254873AF31}" name="Column12020"/>
    <tableColumn id="12040" xr3:uid="{4E91CB4C-6C8E-4D9E-A033-B9C00776574C}" name="Column12021"/>
    <tableColumn id="12041" xr3:uid="{8644F52B-B7BF-4679-896D-853018949248}" name="Column12022"/>
    <tableColumn id="12042" xr3:uid="{B261477D-881F-43FF-818D-80AF03533A3C}" name="Column12023"/>
    <tableColumn id="12043" xr3:uid="{A6CB7856-DCDC-4CDB-874E-61BFF04866C9}" name="Column12024"/>
    <tableColumn id="12044" xr3:uid="{3C6C2C82-7AE7-4B8E-9DC9-BF54FA71EC6F}" name="Column12025"/>
    <tableColumn id="12045" xr3:uid="{9239AC23-20CC-476B-8392-E81092BCD1DD}" name="Column12026"/>
    <tableColumn id="12046" xr3:uid="{79AB68B1-AA43-4B6A-A2E4-CAD4B9E3022C}" name="Column12027"/>
    <tableColumn id="12047" xr3:uid="{2A24BC44-636D-4A3B-AD4A-E4002C7D6896}" name="Column12028"/>
    <tableColumn id="12048" xr3:uid="{7A065601-4123-43AA-B59B-B7C2C4FBEC54}" name="Column12029"/>
    <tableColumn id="12049" xr3:uid="{C267EF40-D9EA-4272-A166-F065D9ABD497}" name="Column12030"/>
    <tableColumn id="12050" xr3:uid="{76B5DE51-2ACF-4942-95F4-2FB594A6B4E8}" name="Column12031"/>
    <tableColumn id="12051" xr3:uid="{2DA4942C-C446-42E8-8DA3-ADC95565DA58}" name="Column12032"/>
    <tableColumn id="12052" xr3:uid="{12164AC0-9452-4CF5-B0C9-766850C955D0}" name="Column12033"/>
    <tableColumn id="12053" xr3:uid="{9C440AA6-9AB5-40D3-9C15-AE1C50B88804}" name="Column12034"/>
    <tableColumn id="12054" xr3:uid="{95BC9874-5587-48F7-84A5-635EE8D75AEB}" name="Column12035"/>
    <tableColumn id="12055" xr3:uid="{E95D6857-2C05-40AA-AD87-4BD642E1AE64}" name="Column12036"/>
    <tableColumn id="12056" xr3:uid="{A52728C5-FFDD-4F12-A522-847A251CB6A2}" name="Column12037"/>
    <tableColumn id="12057" xr3:uid="{10BCF220-6A21-49D3-BE77-96CFC6B02612}" name="Column12038"/>
    <tableColumn id="12058" xr3:uid="{C38F20F7-8559-4DBE-AEF9-5F10AB358B36}" name="Column12039"/>
    <tableColumn id="12059" xr3:uid="{DF57FDD6-DFA3-429B-BE8C-41ABA2DDEB82}" name="Column12040"/>
    <tableColumn id="12060" xr3:uid="{6700877B-E807-4A36-A655-CD2A1FFED20B}" name="Column12041"/>
    <tableColumn id="12061" xr3:uid="{3260362C-9957-42AD-A54C-AEE382C1C8E6}" name="Column12042"/>
    <tableColumn id="12062" xr3:uid="{07CC8D27-EE84-47CE-AC42-FBB13F708632}" name="Column12043"/>
    <tableColumn id="12063" xr3:uid="{87A9DEAD-692A-4631-BF40-0DFED7DB2599}" name="Column12044"/>
    <tableColumn id="12064" xr3:uid="{C7034783-94B5-4B0D-ACF4-47E0767163AC}" name="Column12045"/>
    <tableColumn id="12065" xr3:uid="{1AA3BB5A-AD66-40AE-9BC1-D53DBA6C33B9}" name="Column12046"/>
    <tableColumn id="12066" xr3:uid="{1CE845ED-8F4B-4BE9-8EC2-5DE2442DBB9D}" name="Column12047"/>
    <tableColumn id="12067" xr3:uid="{F2B0C709-E768-4606-A527-688799A91A27}" name="Column12048"/>
    <tableColumn id="12068" xr3:uid="{BE8BC9B0-3C41-425A-9740-99AB59C70D9E}" name="Column12049"/>
    <tableColumn id="12069" xr3:uid="{56FAFBB6-536B-4827-883A-509785258502}" name="Column12050"/>
    <tableColumn id="12070" xr3:uid="{37297AD8-A216-42A1-AA64-CA4C1F9107C6}" name="Column12051"/>
    <tableColumn id="12071" xr3:uid="{C7D306E3-F041-4C58-BBB3-6BEBCF67751E}" name="Column12052"/>
    <tableColumn id="12072" xr3:uid="{473C2B0E-8BDF-45AE-99D4-301DEE2B26FB}" name="Column12053"/>
    <tableColumn id="12073" xr3:uid="{08217C79-CD83-4296-A87D-797C95CC5A0F}" name="Column12054"/>
    <tableColumn id="12074" xr3:uid="{5B4FA862-4580-445A-9EE7-A0D83000A0C7}" name="Column12055"/>
    <tableColumn id="12075" xr3:uid="{52A9FBFF-6442-42D7-ACA7-059D2C8C8165}" name="Column12056"/>
    <tableColumn id="12076" xr3:uid="{E92B67B9-E0DA-494F-A20E-DB6DF7F5C7D5}" name="Column12057"/>
    <tableColumn id="12077" xr3:uid="{855F8C52-724B-4337-8B23-7B310634C9CB}" name="Column12058"/>
    <tableColumn id="12078" xr3:uid="{91DB6FCC-3B13-4DB0-A8A7-2E2EB6C853F4}" name="Column12059"/>
    <tableColumn id="12079" xr3:uid="{52D30B78-8E85-43DF-BAA0-C3E0C4D44ACA}" name="Column12060"/>
    <tableColumn id="12080" xr3:uid="{35E38960-43C6-4CF4-BC33-051A9763134A}" name="Column12061"/>
    <tableColumn id="12081" xr3:uid="{BE62152E-23AA-4901-A87D-F0381C0F45F5}" name="Column12062"/>
    <tableColumn id="12082" xr3:uid="{5B2E9330-4177-4897-8558-36EE0D693278}" name="Column12063"/>
    <tableColumn id="12083" xr3:uid="{0CCEB45C-8FEB-4F75-A366-504E6BB67C9A}" name="Column12064"/>
    <tableColumn id="12084" xr3:uid="{59933074-5451-4D36-B1F0-58F98E79FA14}" name="Column12065"/>
    <tableColumn id="12085" xr3:uid="{000D08DF-5F89-4DCD-BF3F-37D93B09EE26}" name="Column12066"/>
    <tableColumn id="12086" xr3:uid="{C7BCD1EB-775C-451B-89CF-31129EFF9759}" name="Column12067"/>
    <tableColumn id="12087" xr3:uid="{271C5146-8F48-4322-8727-F1ABC9086EDA}" name="Column12068"/>
    <tableColumn id="12088" xr3:uid="{E8632D4D-3FC7-4FEB-88B2-3F2843B1B8C6}" name="Column12069"/>
    <tableColumn id="12089" xr3:uid="{9E23A480-EFBE-4611-9705-44AC37FD6E69}" name="Column12070"/>
    <tableColumn id="12090" xr3:uid="{2DAAA36C-5693-4563-93A8-879F47D86FF6}" name="Column12071"/>
    <tableColumn id="12091" xr3:uid="{D484020B-92F1-43C6-A202-E51EBDA894AE}" name="Column12072"/>
    <tableColumn id="12092" xr3:uid="{2F656665-9F6B-4E9E-99AA-DF674A5CE26A}" name="Column12073"/>
    <tableColumn id="12093" xr3:uid="{64BCD23B-1576-4A31-B42B-04E6720D35EE}" name="Column12074"/>
    <tableColumn id="12094" xr3:uid="{10B38AE9-0C17-47AB-A3AB-A4277DC5C48B}" name="Column12075"/>
    <tableColumn id="12095" xr3:uid="{79713C67-8D0E-497F-9265-955A7F6C0BF2}" name="Column12076"/>
    <tableColumn id="12096" xr3:uid="{4DFB9F24-0865-4DE6-B3E2-FBCB5FA21D24}" name="Column12077"/>
    <tableColumn id="12097" xr3:uid="{1CD234B5-C817-49F9-A7B9-2F837E2BC5AC}" name="Column12078"/>
    <tableColumn id="12098" xr3:uid="{269A8C18-B916-4E84-AD39-9C12209BB225}" name="Column12079"/>
    <tableColumn id="12099" xr3:uid="{28B22AB8-42F5-407B-A73E-F21B58641C80}" name="Column12080"/>
    <tableColumn id="12100" xr3:uid="{D10AC707-6280-4884-971E-7BDB9A1537AA}" name="Column12081"/>
    <tableColumn id="12101" xr3:uid="{4C1A3EA6-E42D-4864-9FBD-D5B9FB16FD4D}" name="Column12082"/>
    <tableColumn id="12102" xr3:uid="{DAE1BBD0-2A46-4D31-BF18-A0A49EBDB056}" name="Column12083"/>
    <tableColumn id="12103" xr3:uid="{6E54D3B8-721A-45F7-9084-2BB0017DA7E3}" name="Column12084"/>
    <tableColumn id="12104" xr3:uid="{76623FE1-BBFC-49AA-9876-76D57C041CF5}" name="Column12085"/>
    <tableColumn id="12105" xr3:uid="{A3D8D854-4DB9-4FB4-A75E-D9770D3882D1}" name="Column12086"/>
    <tableColumn id="12106" xr3:uid="{A6FA81C7-4434-4DFE-89C1-1304B78B59BC}" name="Column12087"/>
    <tableColumn id="12107" xr3:uid="{AA4A49FF-5AD5-43D0-AD07-74C4DA1CAC1F}" name="Column12088"/>
    <tableColumn id="12108" xr3:uid="{9E2978A7-6BB3-4106-B5DB-94DE68EE1ECB}" name="Column12089"/>
    <tableColumn id="12109" xr3:uid="{C78994A8-9876-4A80-B1AE-2E8472AB9477}" name="Column12090"/>
    <tableColumn id="12110" xr3:uid="{73BA5E64-43FC-4D18-8B49-038E32EE63E9}" name="Column12091"/>
    <tableColumn id="12111" xr3:uid="{FAF65D61-8B6D-49D2-9EEE-A0A6303A0C8F}" name="Column12092"/>
    <tableColumn id="12112" xr3:uid="{5D6FEE07-A940-4CEE-B6E7-E4E567653BE4}" name="Column12093"/>
    <tableColumn id="12113" xr3:uid="{0F282CF8-0B5E-4954-A8A8-75C70D4015A6}" name="Column12094"/>
    <tableColumn id="12114" xr3:uid="{136FB0BA-E7A6-4632-B3D9-595191754D7B}" name="Column12095"/>
    <tableColumn id="12115" xr3:uid="{B55E114D-95E4-4CCD-A6FC-176222F9426E}" name="Column12096"/>
    <tableColumn id="12116" xr3:uid="{28702324-3CFD-42D4-A262-6CB68BC961E9}" name="Column12097"/>
    <tableColumn id="12117" xr3:uid="{C6E9C90E-5C6A-4195-A925-B61B8CB584AA}" name="Column12098"/>
    <tableColumn id="12118" xr3:uid="{0829720E-3945-44A7-89FF-6AE0D79E1595}" name="Column12099"/>
    <tableColumn id="12119" xr3:uid="{C95BF4A7-D5D2-41C7-A9E7-704EA271CCE9}" name="Column12100"/>
    <tableColumn id="12120" xr3:uid="{C3D9061E-2033-4FC9-90E0-F3D8F9751F4F}" name="Column12101"/>
    <tableColumn id="12121" xr3:uid="{E8E65708-CE76-46C0-9132-BEAD2CBCA4FA}" name="Column12102"/>
    <tableColumn id="12122" xr3:uid="{6A6203B5-8F64-4D1F-A6C1-498068AB21D5}" name="Column12103"/>
    <tableColumn id="12123" xr3:uid="{856AC385-68DD-45EE-A4D8-234C0C7F8FED}" name="Column12104"/>
    <tableColumn id="12124" xr3:uid="{A5EA7A14-9B7F-4F90-A740-62547AA2B1A3}" name="Column12105"/>
    <tableColumn id="12125" xr3:uid="{243FC450-0E80-4343-B2B3-C4D9BA70CEA2}" name="Column12106"/>
    <tableColumn id="12126" xr3:uid="{1B901059-F4E4-4D41-AC1A-C11BC97D654A}" name="Column12107"/>
    <tableColumn id="12127" xr3:uid="{4E3531F9-B44C-421D-9328-05858343EC5B}" name="Column12108"/>
    <tableColumn id="12128" xr3:uid="{14EE8BDB-C34D-4783-A62C-77841286D224}" name="Column12109"/>
    <tableColumn id="12129" xr3:uid="{1466CB8D-5E9F-4F13-8910-4AF510C06055}" name="Column12110"/>
    <tableColumn id="12130" xr3:uid="{02A984D5-2D90-4559-B80D-DC919F67DF97}" name="Column12111"/>
    <tableColumn id="12131" xr3:uid="{8C45F553-E755-45D1-BC10-1D26BC1A9C3F}" name="Column12112"/>
    <tableColumn id="12132" xr3:uid="{D23F60F8-2D27-4E2D-9730-48B36D3A0F72}" name="Column12113"/>
    <tableColumn id="12133" xr3:uid="{6C83A644-E7D4-48FF-ACBB-0AADBC46E8C6}" name="Column12114"/>
    <tableColumn id="12134" xr3:uid="{FC6F3466-B4B7-499B-9974-6ADF6252C1C1}" name="Column12115"/>
    <tableColumn id="12135" xr3:uid="{CFD144F7-10A3-4B78-B967-7B0777D32E44}" name="Column12116"/>
    <tableColumn id="12136" xr3:uid="{04EAB6ED-C10D-48C6-A636-121E7E43BEB8}" name="Column12117"/>
    <tableColumn id="12137" xr3:uid="{7890DECE-761E-4C69-B673-196262168F03}" name="Column12118"/>
    <tableColumn id="12138" xr3:uid="{220529D7-06C4-4821-B0DB-0EB6774FC593}" name="Column12119"/>
    <tableColumn id="12139" xr3:uid="{AA8C33AE-5E73-4482-A91E-A69F1751E623}" name="Column12120"/>
    <tableColumn id="12140" xr3:uid="{5A2513A1-1EAD-4E08-A51C-2380FDE9A04F}" name="Column12121"/>
    <tableColumn id="12141" xr3:uid="{C1E7AE58-AEE7-43A8-B472-B33BE2237C17}" name="Column12122"/>
    <tableColumn id="12142" xr3:uid="{6D4032A4-6599-450A-8351-D0FC8FC9D9C2}" name="Column12123"/>
    <tableColumn id="12143" xr3:uid="{93B7FC33-EED0-47BB-98C2-C284CA8E2C81}" name="Column12124"/>
    <tableColumn id="12144" xr3:uid="{141135E0-4DA0-435C-8D79-7F6A72F5AB1B}" name="Column12125"/>
    <tableColumn id="12145" xr3:uid="{4FC19C7C-A605-44CF-B167-7870A6942DA3}" name="Column12126"/>
    <tableColumn id="12146" xr3:uid="{331D4503-F781-4500-B9AD-DA773E69AECF}" name="Column12127"/>
    <tableColumn id="12147" xr3:uid="{E0323A27-146E-4797-8F84-522D7FFA2F7F}" name="Column12128"/>
    <tableColumn id="12148" xr3:uid="{93563444-F0A9-4577-BADC-5B42732E1D7E}" name="Column12129"/>
    <tableColumn id="12149" xr3:uid="{BFB16419-3704-4783-80CD-17E49BE04E81}" name="Column12130"/>
    <tableColumn id="12150" xr3:uid="{66557308-81C8-4382-9D2B-8984F6EF58F6}" name="Column12131"/>
    <tableColumn id="12151" xr3:uid="{EC2DED27-0537-4938-969B-EE36CDC2A146}" name="Column12132"/>
    <tableColumn id="12152" xr3:uid="{90FB3D49-C0C0-46F5-AC6A-CAC733BC4199}" name="Column12133"/>
    <tableColumn id="12153" xr3:uid="{A3F4BE6F-2C0B-4A7D-9D65-B37DC0851AAD}" name="Column12134"/>
    <tableColumn id="12154" xr3:uid="{EE3505FB-1EDD-43F7-8337-0B7C0417866A}" name="Column12135"/>
    <tableColumn id="12155" xr3:uid="{1B77A544-4BCC-4895-9C4C-5D56E21B6419}" name="Column12136"/>
    <tableColumn id="12156" xr3:uid="{DCC54282-35AE-4055-8DE3-1D40434A65B5}" name="Column12137"/>
    <tableColumn id="12157" xr3:uid="{6659904B-6E78-4256-A579-05FCD7448FC6}" name="Column12138"/>
    <tableColumn id="12158" xr3:uid="{029880A1-FBE9-461F-86EE-874B2F27ED15}" name="Column12139"/>
    <tableColumn id="12159" xr3:uid="{90A06C39-7ED3-4C53-BBFB-BE2EEA4F2EB5}" name="Column12140"/>
    <tableColumn id="12160" xr3:uid="{ABAD9760-45E4-4A99-B75F-8958F91513B3}" name="Column12141"/>
    <tableColumn id="12161" xr3:uid="{241DEE2D-EF61-484C-8B13-4403C9A40056}" name="Column12142"/>
    <tableColumn id="12162" xr3:uid="{1AE652CA-B689-4D00-85D1-BB69C834A55D}" name="Column12143"/>
    <tableColumn id="12163" xr3:uid="{923A45BE-DCEB-4C2C-8BBC-86A6A0776CF1}" name="Column12144"/>
    <tableColumn id="12164" xr3:uid="{3907DFD5-BD2D-41AC-8C26-3BB695A005EA}" name="Column12145"/>
    <tableColumn id="12165" xr3:uid="{81A5D41C-BA69-4FF4-A5D3-E2945FAFBB73}" name="Column12146"/>
    <tableColumn id="12166" xr3:uid="{F61324ED-75D7-41FB-B6CA-47F8FEAC3E10}" name="Column12147"/>
    <tableColumn id="12167" xr3:uid="{2F35FA64-6C33-4ED1-AB3F-93C9C64B174A}" name="Column12148"/>
    <tableColumn id="12168" xr3:uid="{85314E84-7CFE-4BB1-8509-345E1D4DC609}" name="Column12149"/>
    <tableColumn id="12169" xr3:uid="{D4160242-6251-469C-8A60-6623E952DF03}" name="Column12150"/>
    <tableColumn id="12170" xr3:uid="{9276034C-5579-46FC-A61F-56D6C3F7C2ED}" name="Column12151"/>
    <tableColumn id="12171" xr3:uid="{048697D9-F3D2-4306-8839-1F8C8B33587E}" name="Column12152"/>
    <tableColumn id="12172" xr3:uid="{547736F9-F2BE-4F27-BCCA-2545DE32CCD9}" name="Column12153"/>
    <tableColumn id="12173" xr3:uid="{5E5DB85B-7A6C-42E7-B3B7-A6E3BB8C553C}" name="Column12154"/>
    <tableColumn id="12174" xr3:uid="{7E7EC89F-9C96-4E40-AFBC-9B40E39A4506}" name="Column12155"/>
    <tableColumn id="12175" xr3:uid="{AB272B19-E00C-4DB4-92FA-449E22571299}" name="Column12156"/>
    <tableColumn id="12176" xr3:uid="{32E89F0E-748C-4EC6-895C-6FA67C81740E}" name="Column12157"/>
    <tableColumn id="12177" xr3:uid="{7B1EE0A6-4061-4AB4-BD02-E379A169441B}" name="Column12158"/>
    <tableColumn id="12178" xr3:uid="{1A5DD3BE-F156-4965-8B3F-6E7511796960}" name="Column12159"/>
    <tableColumn id="12179" xr3:uid="{29D99336-2926-415B-8209-A1B302FAE1E8}" name="Column12160"/>
    <tableColumn id="12180" xr3:uid="{0F343BCA-DC6D-418B-9B91-4BBAF1E69579}" name="Column12161"/>
    <tableColumn id="12181" xr3:uid="{140151B4-151B-4DDC-92B9-32C09BCD7726}" name="Column12162"/>
    <tableColumn id="12182" xr3:uid="{D4842EF2-165F-49DD-A73D-A6FA6D2A20AA}" name="Column12163"/>
    <tableColumn id="12183" xr3:uid="{E1C5198C-E9E6-487C-B52D-7EE74CC54920}" name="Column12164"/>
    <tableColumn id="12184" xr3:uid="{1501362C-90D6-4CA6-BB8C-593D8466BC27}" name="Column12165"/>
    <tableColumn id="12185" xr3:uid="{ACEBA500-1CE6-4710-A271-2D756A836D90}" name="Column12166"/>
    <tableColumn id="12186" xr3:uid="{9003D093-04E7-40F1-B5EB-3776648F1564}" name="Column12167"/>
    <tableColumn id="12187" xr3:uid="{9C2430BB-566F-4518-8B89-5D1BBF1473EF}" name="Column12168"/>
    <tableColumn id="12188" xr3:uid="{FFED8414-C2A4-4E5B-9CC4-5834E0EB1816}" name="Column12169"/>
    <tableColumn id="12189" xr3:uid="{9BB8C671-1C61-4284-96C7-CB70D3EAE89C}" name="Column12170"/>
    <tableColumn id="12190" xr3:uid="{739F4A8A-26F6-47F8-AC21-C490E4A3AB46}" name="Column12171"/>
    <tableColumn id="12191" xr3:uid="{3DACED8E-F034-4DE5-8F3C-65642E1AE0FB}" name="Column12172"/>
    <tableColumn id="12192" xr3:uid="{90750EC4-EE32-45E8-B0C6-26E7BBDEE177}" name="Column12173"/>
    <tableColumn id="12193" xr3:uid="{B7EC3E03-F5A8-4DB3-A18D-13E62912BD6C}" name="Column12174"/>
    <tableColumn id="12194" xr3:uid="{E8C66819-AE64-4D29-A9B4-34EF0002D12A}" name="Column12175"/>
    <tableColumn id="12195" xr3:uid="{E22C5910-9761-4AC8-B0DB-5AF1E1365EED}" name="Column12176"/>
    <tableColumn id="12196" xr3:uid="{540B6574-BD6D-41AD-8638-57A47550AFB0}" name="Column12177"/>
    <tableColumn id="12197" xr3:uid="{381E97D6-EE84-4EC9-B341-8FDB76F0EFAC}" name="Column12178"/>
    <tableColumn id="12198" xr3:uid="{F1593A40-34F6-4A58-84BB-77A61F98E251}" name="Column12179"/>
    <tableColumn id="12199" xr3:uid="{8A1027A2-6C47-4816-B5B0-658FD6FA07E6}" name="Column12180"/>
    <tableColumn id="12200" xr3:uid="{E19827C8-43F5-42A4-A6ED-73B3B2386AF3}" name="Column12181"/>
    <tableColumn id="12201" xr3:uid="{FBF59D12-BD7A-4FDF-8678-7D679AF491E3}" name="Column12182"/>
    <tableColumn id="12202" xr3:uid="{1AE92FBE-1E91-4D44-8408-592EDFB7ACAE}" name="Column12183"/>
    <tableColumn id="12203" xr3:uid="{60A21105-AA5E-40D7-9BDC-54BF7D9BE2A2}" name="Column12184"/>
    <tableColumn id="12204" xr3:uid="{8C24160D-15EB-49D6-AD7E-0C8FFE17A8AB}" name="Column12185"/>
    <tableColumn id="12205" xr3:uid="{8B09CBE4-8039-423E-8940-8435A5D30272}" name="Column12186"/>
    <tableColumn id="12206" xr3:uid="{1706F97F-944E-4BB6-BDBE-1EB5BD7CB902}" name="Column12187"/>
    <tableColumn id="12207" xr3:uid="{0B3DE023-826E-4AAF-97FD-39F020798C7C}" name="Column12188"/>
    <tableColumn id="12208" xr3:uid="{7DE4E26B-6687-4025-AFAB-902A351BE103}" name="Column12189"/>
    <tableColumn id="12209" xr3:uid="{0A4DC8C4-7DAE-4C10-994C-9F4B624C5215}" name="Column12190"/>
    <tableColumn id="12210" xr3:uid="{7123E73D-848D-42F8-B716-A00648B69A8D}" name="Column12191"/>
    <tableColumn id="12211" xr3:uid="{2B51C382-B886-450A-96BD-1271363C2E23}" name="Column12192"/>
    <tableColumn id="12212" xr3:uid="{0B0A1611-1BBD-4D6E-B038-5E5D0FA862BD}" name="Column12193"/>
    <tableColumn id="12213" xr3:uid="{E18875C3-A257-42E0-B04C-6979634C6158}" name="Column12194"/>
    <tableColumn id="12214" xr3:uid="{309F820D-3835-4B42-BD38-051462B4BA50}" name="Column12195"/>
    <tableColumn id="12215" xr3:uid="{3AD07A4E-C14E-4607-8101-FEAEC66E32B3}" name="Column12196"/>
    <tableColumn id="12216" xr3:uid="{10530096-CF8C-4D66-8F9F-DFD7996F1BCC}" name="Column12197"/>
    <tableColumn id="12217" xr3:uid="{4C7CC15C-B8E9-46F4-8644-4E4EA2EFD724}" name="Column12198"/>
    <tableColumn id="12218" xr3:uid="{CE4383B7-0547-43CB-9CBD-0B029AA8F099}" name="Column12199"/>
    <tableColumn id="12219" xr3:uid="{4346B139-4F56-4684-9EF4-1BF7336FF391}" name="Column12200"/>
    <tableColumn id="12220" xr3:uid="{84C8C845-6734-47C2-9F46-449D62E85862}" name="Column12201"/>
    <tableColumn id="12221" xr3:uid="{2125CDF6-8632-4F6A-A144-37AA5DBB2E8C}" name="Column12202"/>
    <tableColumn id="12222" xr3:uid="{B5979B25-BEA3-4762-8267-9F61BC735658}" name="Column12203"/>
    <tableColumn id="12223" xr3:uid="{A017C28B-3B2E-46A5-8468-A27A31E910C6}" name="Column12204"/>
    <tableColumn id="12224" xr3:uid="{5AE671C5-BCA4-4FE5-A44B-3BA3623099E1}" name="Column12205"/>
    <tableColumn id="12225" xr3:uid="{697E0D16-FC08-43C7-82E2-D8CF06003424}" name="Column12206"/>
    <tableColumn id="12226" xr3:uid="{CD98DC9C-057F-44CE-B7F3-7BD2924EC0AF}" name="Column12207"/>
    <tableColumn id="12227" xr3:uid="{94D0E85E-A1F8-498C-AF27-EE49370A0D15}" name="Column12208"/>
    <tableColumn id="12228" xr3:uid="{0317ACA1-F63D-43F6-8647-94CC4BD225CF}" name="Column12209"/>
    <tableColumn id="12229" xr3:uid="{E4126C20-61AA-41F7-BFA3-94D94247DF49}" name="Column12210"/>
    <tableColumn id="12230" xr3:uid="{6220E6EE-442F-444C-8E57-6E8CAB906CCA}" name="Column12211"/>
    <tableColumn id="12231" xr3:uid="{0F9E2A86-9A25-4F6B-8E54-5398A763DA24}" name="Column12212"/>
    <tableColumn id="12232" xr3:uid="{6F74D8CB-23C0-4383-B19A-30C258584695}" name="Column12213"/>
    <tableColumn id="12233" xr3:uid="{E1D70A64-111D-415F-916C-10AF659D739F}" name="Column12214"/>
    <tableColumn id="12234" xr3:uid="{61FD3E3F-00D1-4E62-8D2E-C0A4A92ADC40}" name="Column12215"/>
    <tableColumn id="12235" xr3:uid="{1431B5FE-296C-4815-AB8D-82168FCEDE0F}" name="Column12216"/>
    <tableColumn id="12236" xr3:uid="{BD96D87D-4E51-48AB-A490-7483F7F94A78}" name="Column12217"/>
    <tableColumn id="12237" xr3:uid="{666FE64A-62AF-44C2-9511-8DC796D6871C}" name="Column12218"/>
    <tableColumn id="12238" xr3:uid="{4359C2FE-1ACF-4275-8787-D3641BCD9083}" name="Column12219"/>
    <tableColumn id="12239" xr3:uid="{3467D2B2-8590-4F04-8A2D-A1BF804FC0CD}" name="Column12220"/>
    <tableColumn id="12240" xr3:uid="{CCE1F8FD-B0A7-4E6E-ABD0-83B046710700}" name="Column12221"/>
    <tableColumn id="12241" xr3:uid="{D815A6D7-6E8E-4173-BEC5-9A47CDBE4396}" name="Column12222"/>
    <tableColumn id="12242" xr3:uid="{1D23A3F5-D268-4FFB-A7E2-E3F184740D52}" name="Column12223"/>
    <tableColumn id="12243" xr3:uid="{CD27D84B-A8C4-49D2-A380-72D79B79DB81}" name="Column12224"/>
    <tableColumn id="12244" xr3:uid="{9BACE4F0-6FB7-4F63-884D-7149474974E4}" name="Column12225"/>
    <tableColumn id="12245" xr3:uid="{6176EC67-EF26-4841-829B-E7650B26987C}" name="Column12226"/>
    <tableColumn id="12246" xr3:uid="{D14ED75C-4955-4057-9DF6-E50A1393CE40}" name="Column12227"/>
    <tableColumn id="12247" xr3:uid="{9D1D20EB-7052-4F12-B275-3A5E0F59F2F6}" name="Column12228"/>
    <tableColumn id="12248" xr3:uid="{B5675419-2438-460E-B93C-63DFB36445BF}" name="Column12229"/>
    <tableColumn id="12249" xr3:uid="{AA33B779-EE65-4757-ADD1-7DA2788D62E7}" name="Column12230"/>
    <tableColumn id="12250" xr3:uid="{4C9AF126-1DD8-4364-9306-78EE5F21CD3F}" name="Column12231"/>
    <tableColumn id="12251" xr3:uid="{77295F97-7BA2-4CF3-857A-8C95753F506A}" name="Column12232"/>
    <tableColumn id="12252" xr3:uid="{7E2A505A-10D0-46F5-A7FF-B200A858F1E3}" name="Column12233"/>
    <tableColumn id="12253" xr3:uid="{A717C3AB-E3E3-481F-BDBC-E31817DF03DC}" name="Column12234"/>
    <tableColumn id="12254" xr3:uid="{745C8B56-6203-4AFE-9038-DD5A09147B59}" name="Column12235"/>
    <tableColumn id="12255" xr3:uid="{DB516A71-0E29-45EB-97DA-69B51EFA0FF5}" name="Column12236"/>
    <tableColumn id="12256" xr3:uid="{1749DBDB-D29F-47AB-9838-B028A6A82B7D}" name="Column12237"/>
    <tableColumn id="12257" xr3:uid="{4A5D5243-95B9-4AB6-92AF-3B7D96110876}" name="Column12238"/>
    <tableColumn id="12258" xr3:uid="{4527A594-336A-4C0C-B0B4-4779C7DAD04C}" name="Column12239"/>
    <tableColumn id="12259" xr3:uid="{D9C9AD9F-F87C-46B3-9985-911150603474}" name="Column12240"/>
    <tableColumn id="12260" xr3:uid="{49B9915E-9657-4A70-87AF-ECCA2AD42388}" name="Column12241"/>
    <tableColumn id="12261" xr3:uid="{0841A078-477B-4BE9-B37F-8B603A7F4D83}" name="Column12242"/>
    <tableColumn id="12262" xr3:uid="{508BB273-A016-4015-B657-FD1BDAF2268E}" name="Column12243"/>
    <tableColumn id="12263" xr3:uid="{8CECCC3E-D3DE-48DC-9E2F-9E8B122F8B0D}" name="Column12244"/>
    <tableColumn id="12264" xr3:uid="{F4D7FB97-1FE1-4CC7-ABE1-88B26FBB3AE3}" name="Column12245"/>
    <tableColumn id="12265" xr3:uid="{076209D6-99EA-43D5-8E74-4D18FDD73C78}" name="Column12246"/>
    <tableColumn id="12266" xr3:uid="{1C2A3BE2-066B-4D4D-8AB0-CEAD855BEA3E}" name="Column12247"/>
    <tableColumn id="12267" xr3:uid="{6749BFF0-AC30-4557-AF91-2586E666F336}" name="Column12248"/>
    <tableColumn id="12268" xr3:uid="{34298D7D-B715-469A-9204-EFBF0CA0F44D}" name="Column12249"/>
    <tableColumn id="12269" xr3:uid="{24990A72-74D6-450D-9E4F-731530840255}" name="Column12250"/>
    <tableColumn id="12270" xr3:uid="{9104FD54-75AB-44BF-A773-BFFFFD90CD49}" name="Column12251"/>
    <tableColumn id="12271" xr3:uid="{91333ADE-5471-4472-98F0-3BBD1BFD9207}" name="Column12252"/>
    <tableColumn id="12272" xr3:uid="{D6CD23F1-F913-4631-8D8F-D43E51B8BBBC}" name="Column12253"/>
    <tableColumn id="12273" xr3:uid="{BE0BCEB4-6537-47AB-8078-F4012F8D83AA}" name="Column12254"/>
    <tableColumn id="12274" xr3:uid="{DC1127BF-48CB-4BC2-8E0E-67F43DDEA569}" name="Column12255"/>
    <tableColumn id="12275" xr3:uid="{C17B304C-174C-4AA6-9E99-42F6621C99F9}" name="Column12256"/>
    <tableColumn id="12276" xr3:uid="{8D7C0C96-E8CA-4C65-A676-29B2324AD0C6}" name="Column12257"/>
    <tableColumn id="12277" xr3:uid="{45A5D4CB-6086-4905-B01F-9A6498B6782E}" name="Column12258"/>
    <tableColumn id="12278" xr3:uid="{FA0D9FEF-A610-42FB-9C80-C2B525063C91}" name="Column12259"/>
    <tableColumn id="12279" xr3:uid="{5F87C0F7-9445-48C6-AFF6-31FED5899132}" name="Column12260"/>
    <tableColumn id="12280" xr3:uid="{A5313B82-650D-475D-98E9-F736EE38640C}" name="Column12261"/>
    <tableColumn id="12281" xr3:uid="{7097D819-48E6-4992-A7D9-BBC386F06241}" name="Column12262"/>
    <tableColumn id="12282" xr3:uid="{228E6481-D886-41DB-8B4E-493569FDC3D8}" name="Column12263"/>
    <tableColumn id="12283" xr3:uid="{83F2FE6E-0EB0-4FBC-B6FD-111EDAA5D52A}" name="Column12264"/>
    <tableColumn id="12284" xr3:uid="{22A55C34-3D39-4859-8B3A-FCE14384FA58}" name="Column12265"/>
    <tableColumn id="12285" xr3:uid="{34CA9680-70A5-4473-975F-CF6C79B666F3}" name="Column12266"/>
    <tableColumn id="12286" xr3:uid="{401FDF30-5CC7-4818-B84C-A1FAA0959667}" name="Column12267"/>
    <tableColumn id="12287" xr3:uid="{AEB23582-7C0F-4215-B72A-EF5814687CB0}" name="Column12268"/>
    <tableColumn id="12288" xr3:uid="{98ED0A19-C087-4564-8002-BBB696475756}" name="Column12269"/>
    <tableColumn id="12289" xr3:uid="{B7ECDC77-A9EB-4144-AC32-59290165E574}" name="Column12270"/>
    <tableColumn id="12290" xr3:uid="{38120687-C1ED-4327-970E-3E311D4B7E1E}" name="Column12271"/>
    <tableColumn id="12291" xr3:uid="{8B61E15E-368D-41F0-8E7A-4002AB46702D}" name="Column12272"/>
    <tableColumn id="12292" xr3:uid="{56D3C403-8289-48DD-BCDF-E25720D68105}" name="Column12273"/>
    <tableColumn id="12293" xr3:uid="{0A71A698-F0A6-47D9-8CFF-E609D9BD74AB}" name="Column12274"/>
    <tableColumn id="12294" xr3:uid="{E4A30F15-592B-4D8B-A53B-E8049FCD9976}" name="Column12275"/>
    <tableColumn id="12295" xr3:uid="{882F19F0-02B0-4842-A252-2103A877A962}" name="Column12276"/>
    <tableColumn id="12296" xr3:uid="{E81607C1-3F8C-4269-94E5-2C3199F654C8}" name="Column12277"/>
    <tableColumn id="12297" xr3:uid="{7AEEA02A-2F1F-4D46-ABBA-29473FA54DA5}" name="Column12278"/>
    <tableColumn id="12298" xr3:uid="{B277C392-B1EA-4D7B-91D0-4D5902FCF82F}" name="Column12279"/>
    <tableColumn id="12299" xr3:uid="{A20D3274-5A90-4398-BAAF-1EE157901062}" name="Column12280"/>
    <tableColumn id="12300" xr3:uid="{A577BCA9-E39F-4F67-9876-93578BC8A213}" name="Column12281"/>
    <tableColumn id="12301" xr3:uid="{83961CF6-A243-4AD0-8B77-2534592F911F}" name="Column12282"/>
    <tableColumn id="12302" xr3:uid="{08E87D11-B28E-4087-95D1-6E772A25C627}" name="Column12283"/>
    <tableColumn id="12303" xr3:uid="{BE1DC061-408E-4008-B83F-F07E89B2BCE3}" name="Column12284"/>
    <tableColumn id="12304" xr3:uid="{261B4E9B-3029-46B6-836C-BDFF37847F41}" name="Column12285"/>
    <tableColumn id="12305" xr3:uid="{C1158ECB-B3E3-45AE-B346-EF79104EA874}" name="Column12286"/>
    <tableColumn id="12306" xr3:uid="{A2E212A6-BCF6-491C-90FB-C1504216D968}" name="Column12287"/>
    <tableColumn id="12307" xr3:uid="{0748A7B5-857A-4749-8562-A08587411DF8}" name="Column12288"/>
    <tableColumn id="12308" xr3:uid="{6CBDEECD-E869-4122-A7A5-FB5FC56807DD}" name="Column12289"/>
    <tableColumn id="12309" xr3:uid="{1B3ABF79-6B56-46EA-BED5-7FF26E5228C7}" name="Column12290"/>
    <tableColumn id="12310" xr3:uid="{F8342F32-0AA7-4F7E-AF3B-6A3376CA76F4}" name="Column12291"/>
    <tableColumn id="12311" xr3:uid="{7F24E8DF-B745-414C-A259-CB2B63605E09}" name="Column12292"/>
    <tableColumn id="12312" xr3:uid="{A309EB05-E250-467F-B5AA-8FD4B30222E3}" name="Column12293"/>
    <tableColumn id="12313" xr3:uid="{21A98F1D-80D0-47D0-A1A6-A0B35F8A75CD}" name="Column12294"/>
    <tableColumn id="12314" xr3:uid="{66C7CB92-28B6-4341-871B-970ED520F281}" name="Column12295"/>
    <tableColumn id="12315" xr3:uid="{4B9638A3-3F71-437F-8010-0504090A3B77}" name="Column12296"/>
    <tableColumn id="12316" xr3:uid="{7C17F813-9C91-46F4-A006-7402918BDB3F}" name="Column12297"/>
    <tableColumn id="12317" xr3:uid="{9F311C42-1422-43E2-ABCC-66E848346701}" name="Column12298"/>
    <tableColumn id="12318" xr3:uid="{F2252B20-2D37-4594-A566-0D0FC0931106}" name="Column12299"/>
    <tableColumn id="12319" xr3:uid="{B5EDCB0C-C86C-4259-9348-4E568F2AE40F}" name="Column12300"/>
    <tableColumn id="12320" xr3:uid="{BA6679BC-71A1-46EA-8EDF-EDB17F55152A}" name="Column12301"/>
    <tableColumn id="12321" xr3:uid="{52E8C678-340C-41DE-8C1B-ADBA6029B649}" name="Column12302"/>
    <tableColumn id="12322" xr3:uid="{5B799637-00E4-49BC-A5C0-5F7A2D0F280C}" name="Column12303"/>
    <tableColumn id="12323" xr3:uid="{8CE93C76-A02B-44E1-8163-FB8B1F89DDB5}" name="Column12304"/>
    <tableColumn id="12324" xr3:uid="{0612CC40-30FB-4458-9D44-7A5DFC642AD4}" name="Column12305"/>
    <tableColumn id="12325" xr3:uid="{2D93FC81-8341-43F7-8B58-2A2850CC682D}" name="Column12306"/>
    <tableColumn id="12326" xr3:uid="{223799F5-886D-46A2-B411-172820187EB1}" name="Column12307"/>
    <tableColumn id="12327" xr3:uid="{537319E8-CE67-4866-A325-9244F14573CF}" name="Column12308"/>
    <tableColumn id="12328" xr3:uid="{C258B1E9-FC99-4FDE-8CD0-C51F246873ED}" name="Column12309"/>
    <tableColumn id="12329" xr3:uid="{087C3848-B209-4917-9DAC-0703B4FF7DE8}" name="Column12310"/>
    <tableColumn id="12330" xr3:uid="{A03E652C-6E53-458C-A9CF-908A4E40AF67}" name="Column12311"/>
    <tableColumn id="12331" xr3:uid="{DEFAB09E-9483-455B-B89B-77520715E4B9}" name="Column12312"/>
    <tableColumn id="12332" xr3:uid="{D4B61178-9D0C-4884-B9BA-2F7E404A778C}" name="Column12313"/>
    <tableColumn id="12333" xr3:uid="{9C1D9123-2B27-4F24-B6FE-3734BE5FD64E}" name="Column12314"/>
    <tableColumn id="12334" xr3:uid="{7B7F4561-6BC0-47F4-9539-B4353EA273CA}" name="Column12315"/>
    <tableColumn id="12335" xr3:uid="{47CFFBDD-5CCF-4DDA-9AE0-CDD503D23B5C}" name="Column12316"/>
    <tableColumn id="12336" xr3:uid="{FC95181A-8426-4B31-BD5C-588C069E684D}" name="Column12317"/>
    <tableColumn id="12337" xr3:uid="{7F08EF02-0991-4A67-93E4-5CF8C58429A6}" name="Column12318"/>
    <tableColumn id="12338" xr3:uid="{D14792C9-28CD-40A7-B886-BCDE1CDAEA9A}" name="Column12319"/>
    <tableColumn id="12339" xr3:uid="{1B15BE45-0154-4369-9D6D-951285B6C868}" name="Column12320"/>
    <tableColumn id="12340" xr3:uid="{D5ED1330-6A1C-4999-9A5F-82BF0CC56AB8}" name="Column12321"/>
    <tableColumn id="12341" xr3:uid="{6BF9099A-FE33-41EC-9B79-E76A1C26ACDF}" name="Column12322"/>
    <tableColumn id="12342" xr3:uid="{D3A208FE-A0DF-439B-A8FA-275732A13903}" name="Column12323"/>
    <tableColumn id="12343" xr3:uid="{7FC2E7F5-1391-4816-B93E-1B02999F8F93}" name="Column12324"/>
    <tableColumn id="12344" xr3:uid="{8F32DC56-693B-45E0-9C1C-B8C5502406B1}" name="Column12325"/>
    <tableColumn id="12345" xr3:uid="{EF9EFDD0-8649-4A0A-AE8F-FDB3A8329DBB}" name="Column12326"/>
    <tableColumn id="12346" xr3:uid="{1C42D8C5-B24D-4CA3-9202-44F4983FA617}" name="Column12327"/>
    <tableColumn id="12347" xr3:uid="{417976F5-BDA3-4152-A764-FA1A8ABBBF76}" name="Column12328"/>
    <tableColumn id="12348" xr3:uid="{1542B7D1-DAF0-4B1E-AB78-5A5215F7A623}" name="Column12329"/>
    <tableColumn id="12349" xr3:uid="{D42585C5-FE40-4362-9117-DA5F6C06EFE3}" name="Column12330"/>
    <tableColumn id="12350" xr3:uid="{D4C3A66D-A787-43B9-A834-5F27F825421A}" name="Column12331"/>
    <tableColumn id="12351" xr3:uid="{2F6FDED9-F099-47E9-B887-784B2221A2D9}" name="Column12332"/>
    <tableColumn id="12352" xr3:uid="{FCEC3FE6-ACAD-429A-87B7-424056512DCF}" name="Column12333"/>
    <tableColumn id="12353" xr3:uid="{8397C793-3A38-4721-8F56-F343B419A514}" name="Column12334"/>
    <tableColumn id="12354" xr3:uid="{BF96F098-C9B4-4F7E-8723-D0EE61880876}" name="Column12335"/>
    <tableColumn id="12355" xr3:uid="{737DF1FD-0E8A-4015-89FF-0C2D4DCA25CD}" name="Column12336"/>
    <tableColumn id="12356" xr3:uid="{19557C45-A40D-4691-AE37-156CAA307589}" name="Column12337"/>
    <tableColumn id="12357" xr3:uid="{7AF61002-3782-43A8-A93E-7B07B38500E2}" name="Column12338"/>
    <tableColumn id="12358" xr3:uid="{DB6317C1-F441-4F6E-8954-7B364F90620C}" name="Column12339"/>
    <tableColumn id="12359" xr3:uid="{F813F0D1-7376-4BB5-852C-C4C56FB191FD}" name="Column12340"/>
    <tableColumn id="12360" xr3:uid="{41ED7298-CE0B-4CB4-8B61-197FA1327AC1}" name="Column12341"/>
    <tableColumn id="12361" xr3:uid="{0DD82A44-B648-49F6-94D6-8463CF2F0AE9}" name="Column12342"/>
    <tableColumn id="12362" xr3:uid="{785E6AEC-F53C-4886-92AC-283089FFD27A}" name="Column12343"/>
    <tableColumn id="12363" xr3:uid="{F07FB112-A833-4C0A-A5FB-43BA93D71F4E}" name="Column12344"/>
    <tableColumn id="12364" xr3:uid="{0A076CA8-2446-4692-AB11-2F8E63FA6552}" name="Column12345"/>
    <tableColumn id="12365" xr3:uid="{966537F2-766E-49CF-A54D-E026FD376EEB}" name="Column12346"/>
    <tableColumn id="12366" xr3:uid="{0960A779-C952-41D4-B36D-70B67370A803}" name="Column12347"/>
    <tableColumn id="12367" xr3:uid="{62550DAD-CD4C-44D2-9F12-015726D007D7}" name="Column12348"/>
    <tableColumn id="12368" xr3:uid="{97FDAD09-6133-4D4D-BD79-2C6AFD5A6AB3}" name="Column12349"/>
    <tableColumn id="12369" xr3:uid="{4B75476C-008A-4741-B223-DD957C5991B7}" name="Column12350"/>
    <tableColumn id="12370" xr3:uid="{2C118EC5-80EB-48E3-ABED-0D97EF3F4C46}" name="Column12351"/>
    <tableColumn id="12371" xr3:uid="{D85924B1-54B6-44A1-9D42-3F0F3641E44F}" name="Column12352"/>
    <tableColumn id="12372" xr3:uid="{7B4B66AD-A2AA-4536-8BCE-B2E7746ECF0B}" name="Column12353"/>
    <tableColumn id="12373" xr3:uid="{DEFB7072-D3FF-4A24-AD5A-7C0155873D25}" name="Column12354"/>
    <tableColumn id="12374" xr3:uid="{06567DBF-7677-4EBF-9A52-B2E048069D25}" name="Column12355"/>
    <tableColumn id="12375" xr3:uid="{5FF3101B-A51C-4346-8ADF-3608AD824228}" name="Column12356"/>
    <tableColumn id="12376" xr3:uid="{2D38A86B-EC7A-4BBC-90D7-0E5DB2C43C13}" name="Column12357"/>
    <tableColumn id="12377" xr3:uid="{B1A27BF7-41A7-41D3-9F33-FBB5C3118480}" name="Column12358"/>
    <tableColumn id="12378" xr3:uid="{E32B40A8-DC05-45FB-8827-71875F8B0B12}" name="Column12359"/>
    <tableColumn id="12379" xr3:uid="{E7F20E5C-325A-4997-92CD-FFAC28561087}" name="Column12360"/>
    <tableColumn id="12380" xr3:uid="{A9FAD756-9704-4D9B-B89D-5AAE025C698F}" name="Column12361"/>
    <tableColumn id="12381" xr3:uid="{FEC80440-DB84-45E1-8EF9-D144DC03F9B9}" name="Column12362"/>
    <tableColumn id="12382" xr3:uid="{8052CC96-B546-4F38-A79D-44F8DBD634C4}" name="Column12363"/>
    <tableColumn id="12383" xr3:uid="{2B878263-B872-449B-8F8D-6D0404D0F9C7}" name="Column12364"/>
    <tableColumn id="12384" xr3:uid="{CB6089C0-37C3-4623-8DCB-9EFFE7F8B7DB}" name="Column12365"/>
    <tableColumn id="12385" xr3:uid="{DFAF9592-EAF1-4857-BD63-61126E5C1621}" name="Column12366"/>
    <tableColumn id="12386" xr3:uid="{666EC819-B018-461F-8E22-E0215F222D09}" name="Column12367"/>
    <tableColumn id="12387" xr3:uid="{803ABC73-A7C7-43B0-B246-EF828CC076B3}" name="Column12368"/>
    <tableColumn id="12388" xr3:uid="{060C6458-E806-419D-9674-5F919C025671}" name="Column12369"/>
    <tableColumn id="12389" xr3:uid="{DFCCEFC8-9770-4FBA-BE90-CC4CC52EBE28}" name="Column12370"/>
    <tableColumn id="12390" xr3:uid="{08DD161F-48E9-4AE4-9242-2D41F16C30F0}" name="Column12371"/>
    <tableColumn id="12391" xr3:uid="{A82054FE-93BC-4B37-8886-EFB3D59B20E5}" name="Column12372"/>
    <tableColumn id="12392" xr3:uid="{03BECFA1-CC15-484F-B9BA-290CE09D0672}" name="Column12373"/>
    <tableColumn id="12393" xr3:uid="{74A3B865-196A-4DB9-B1B9-867C856EAD9D}" name="Column12374"/>
    <tableColumn id="12394" xr3:uid="{132BD086-A552-462C-BF99-B4019100683D}" name="Column12375"/>
    <tableColumn id="12395" xr3:uid="{53D5EA1B-BD7C-4CC5-814A-FB0904D779A7}" name="Column12376"/>
    <tableColumn id="12396" xr3:uid="{D47DB2A0-599B-459A-870C-89B8A0555F4A}" name="Column12377"/>
    <tableColumn id="12397" xr3:uid="{02721EE7-BF31-4C57-895F-F8D6F8E07D81}" name="Column12378"/>
    <tableColumn id="12398" xr3:uid="{FDCB55B0-D170-4391-A69C-5B7E8A902727}" name="Column12379"/>
    <tableColumn id="12399" xr3:uid="{C0CC0C4E-14F2-4F7A-9805-DAF20BAF2897}" name="Column12380"/>
    <tableColumn id="12400" xr3:uid="{3C908E39-E440-4CF6-9E83-BF568786364D}" name="Column12381"/>
    <tableColumn id="12401" xr3:uid="{8EE32042-A203-4CA3-919C-36583F780211}" name="Column12382"/>
    <tableColumn id="12402" xr3:uid="{FFD04F99-9D8B-4645-81BF-5A0217CD5D3F}" name="Column12383"/>
    <tableColumn id="12403" xr3:uid="{790FB405-5E13-4E7B-889A-CE32E12D8342}" name="Column12384"/>
    <tableColumn id="12404" xr3:uid="{8C990EC9-2264-47CE-80E4-7FD6DD38A7F7}" name="Column12385"/>
    <tableColumn id="12405" xr3:uid="{F93B11E8-476F-4199-9D4A-0B58ADFC29C5}" name="Column12386"/>
    <tableColumn id="12406" xr3:uid="{43595331-3BC6-4886-B8CB-9080605F929E}" name="Column12387"/>
    <tableColumn id="12407" xr3:uid="{C77E74DC-C110-4A00-AFFC-C77DE571F2E9}" name="Column12388"/>
    <tableColumn id="12408" xr3:uid="{5370A792-6E43-45EE-91D3-32E406C31827}" name="Column12389"/>
    <tableColumn id="12409" xr3:uid="{8E768F22-D26C-4A7E-9DBF-A8E04526A1F5}" name="Column12390"/>
    <tableColumn id="12410" xr3:uid="{46E67ABF-A419-46F0-AF08-E26302EABBD7}" name="Column12391"/>
    <tableColumn id="12411" xr3:uid="{150C8CA7-987E-4F99-8387-DBD29266684F}" name="Column12392"/>
    <tableColumn id="12412" xr3:uid="{64F86F5F-7134-4BE9-95E1-F6EB2EABD0DE}" name="Column12393"/>
    <tableColumn id="12413" xr3:uid="{CC94548F-086E-4F1C-8F85-53628DFA1E35}" name="Column12394"/>
    <tableColumn id="12414" xr3:uid="{386948DE-B359-44B0-94E6-871E8DE740D7}" name="Column12395"/>
    <tableColumn id="12415" xr3:uid="{767410B7-C1F8-44E0-96BD-D1A557BD5141}" name="Column12396"/>
    <tableColumn id="12416" xr3:uid="{8ACEC701-46B1-4A9C-989F-B7F407B964CA}" name="Column12397"/>
    <tableColumn id="12417" xr3:uid="{91AD3649-7CD8-48A5-98AB-35F468715EA7}" name="Column12398"/>
    <tableColumn id="12418" xr3:uid="{037660D6-7D7B-48D9-A417-8A82C4AD9248}" name="Column12399"/>
    <tableColumn id="12419" xr3:uid="{A0B7A6EF-72CB-4D4E-AD2B-5D51202FAEED}" name="Column12400"/>
    <tableColumn id="12420" xr3:uid="{48B7A184-65E7-43CF-B21A-884C40621C70}" name="Column12401"/>
    <tableColumn id="12421" xr3:uid="{C7801E8E-66A6-4072-BE9C-CC383BA152DF}" name="Column12402"/>
    <tableColumn id="12422" xr3:uid="{9AB9257A-FC67-43B2-AF81-4F8F6C5C2AF1}" name="Column12403"/>
    <tableColumn id="12423" xr3:uid="{0763ADAE-6071-4DA2-87AC-7F74BC4D263E}" name="Column12404"/>
    <tableColumn id="12424" xr3:uid="{685EC2EC-E1B7-416E-9514-2EB23D8753BC}" name="Column12405"/>
    <tableColumn id="12425" xr3:uid="{BACB6D96-A32C-4E0F-83F9-25E321FF38D7}" name="Column12406"/>
    <tableColumn id="12426" xr3:uid="{DD3BD850-F98D-4BB8-9BD6-B08B426A4ABD}" name="Column12407"/>
    <tableColumn id="12427" xr3:uid="{B99F4DCB-2393-4F17-B721-3CDA48254EDE}" name="Column12408"/>
    <tableColumn id="12428" xr3:uid="{3A370295-5563-418F-A6F7-2725B97F78D8}" name="Column12409"/>
    <tableColumn id="12429" xr3:uid="{D86CE088-012C-4C11-B34C-0547CE33107C}" name="Column12410"/>
    <tableColumn id="12430" xr3:uid="{4754FC35-1462-44E4-B283-844EC7D5BE73}" name="Column12411"/>
    <tableColumn id="12431" xr3:uid="{D003AB7D-0594-4B92-88F7-89C07335187E}" name="Column12412"/>
    <tableColumn id="12432" xr3:uid="{EC5981DD-664F-4E9F-BFCA-FE1B609C11A2}" name="Column12413"/>
    <tableColumn id="12433" xr3:uid="{37AEC839-B57E-4A7E-ADCC-34F9CD39934C}" name="Column12414"/>
    <tableColumn id="12434" xr3:uid="{111F9C95-D4B7-4777-B92F-97DBA71F952C}" name="Column12415"/>
    <tableColumn id="12435" xr3:uid="{EE7CDD70-E5E2-4327-9BFE-AE325A854302}" name="Column12416"/>
    <tableColumn id="12436" xr3:uid="{D4A9254C-9919-4D3A-A367-33EECEE43F4F}" name="Column12417"/>
    <tableColumn id="12437" xr3:uid="{DFEB52B0-963D-4850-A30C-6E3ADB2D4848}" name="Column12418"/>
    <tableColumn id="12438" xr3:uid="{27316856-9FBB-4F23-9031-84712818A96D}" name="Column12419"/>
    <tableColumn id="12439" xr3:uid="{E4D29AE4-B45E-40EA-B2AF-447A94E3F01F}" name="Column12420"/>
    <tableColumn id="12440" xr3:uid="{A6C12D60-3102-49E3-B42A-6EA330A8E4AA}" name="Column12421"/>
    <tableColumn id="12441" xr3:uid="{52A75B4A-86CC-4336-9909-ECB5069F213B}" name="Column12422"/>
    <tableColumn id="12442" xr3:uid="{6064F8A6-5499-4288-B162-44D4BDC2369A}" name="Column12423"/>
    <tableColumn id="12443" xr3:uid="{F0F323B2-22E5-48FE-834B-60A1BBC6F753}" name="Column12424"/>
    <tableColumn id="12444" xr3:uid="{DD11CC5F-6541-4FC7-8D2F-1C840E8611DD}" name="Column12425"/>
    <tableColumn id="12445" xr3:uid="{BC4C3825-8D76-4C3D-BC73-4DD7E0E17EA5}" name="Column12426"/>
    <tableColumn id="12446" xr3:uid="{002F5531-E0B5-4274-9C8C-D228477BAB79}" name="Column12427"/>
    <tableColumn id="12447" xr3:uid="{FCD31983-9AC4-4B2F-8061-25A78A58F559}" name="Column12428"/>
    <tableColumn id="12448" xr3:uid="{A28375EB-1DD3-4D1E-B141-079069F05376}" name="Column12429"/>
    <tableColumn id="12449" xr3:uid="{29D07F5C-1E9C-4BF4-9F0C-5FC9247A19B0}" name="Column12430"/>
    <tableColumn id="12450" xr3:uid="{59A67360-2C42-4EB9-B9FA-72B1D7DBAC17}" name="Column12431"/>
    <tableColumn id="12451" xr3:uid="{0C5A041A-4234-433A-91E4-A8CEDA627363}" name="Column12432"/>
    <tableColumn id="12452" xr3:uid="{0938979C-9153-4CB0-A1CB-70E7EFE2FF10}" name="Column12433"/>
    <tableColumn id="12453" xr3:uid="{900DEF0B-B04B-47B0-98D6-EB98C9D7B423}" name="Column12434"/>
    <tableColumn id="12454" xr3:uid="{AB0B279B-594F-40C3-A356-08F0BC64E1CA}" name="Column12435"/>
    <tableColumn id="12455" xr3:uid="{57D8BDCC-D92E-49B4-B24D-EC8EBF6C0031}" name="Column12436"/>
    <tableColumn id="12456" xr3:uid="{550B4BBC-FAFB-4A46-826F-CF41D999A352}" name="Column12437"/>
    <tableColumn id="12457" xr3:uid="{F268B6F0-A5B5-4321-B88A-79C6D0FDF8B8}" name="Column12438"/>
    <tableColumn id="12458" xr3:uid="{92125E6C-9C60-47DA-AA27-B8E43C1D31DD}" name="Column12439"/>
    <tableColumn id="12459" xr3:uid="{4C76FCC3-7333-445A-A78B-CB7A275A3753}" name="Column12440"/>
    <tableColumn id="12460" xr3:uid="{F11044DE-6277-4AD0-93D2-62A9C0C8F0C8}" name="Column12441"/>
    <tableColumn id="12461" xr3:uid="{AC3996D6-2F94-45BE-AAF4-13071C39F0CD}" name="Column12442"/>
    <tableColumn id="12462" xr3:uid="{024324E8-7E6C-4151-8BBE-B3A399CCEAF6}" name="Column12443"/>
    <tableColumn id="12463" xr3:uid="{2F808123-0FC5-4AF1-9DB2-90402D1DD982}" name="Column12444"/>
    <tableColumn id="12464" xr3:uid="{AB3150E9-F479-433A-AC54-4668645F935D}" name="Column12445"/>
    <tableColumn id="12465" xr3:uid="{EA69413C-03CD-4B77-9B66-1477137B567C}" name="Column12446"/>
    <tableColumn id="12466" xr3:uid="{F49A5EBB-B764-4B9F-94C7-50811E87B0AA}" name="Column12447"/>
    <tableColumn id="12467" xr3:uid="{F94D008B-1811-4FA8-A943-9D16CA990D96}" name="Column12448"/>
    <tableColumn id="12468" xr3:uid="{91A5B621-3407-428B-A736-8AA101E86263}" name="Column12449"/>
    <tableColumn id="12469" xr3:uid="{351CF254-61B0-4E3D-B2E6-0EB433721C1C}" name="Column12450"/>
    <tableColumn id="12470" xr3:uid="{5AF56F11-6FFE-4D8C-A9E5-1EF466E9829F}" name="Column12451"/>
    <tableColumn id="12471" xr3:uid="{E84B2524-5672-4809-84A3-DF8F322FCEA4}" name="Column12452"/>
    <tableColumn id="12472" xr3:uid="{53683AF7-B629-4FE3-AA31-6D7D6FB15E5D}" name="Column12453"/>
    <tableColumn id="12473" xr3:uid="{0ABD09E9-9880-4F25-BA0F-447A16FD7B2A}" name="Column12454"/>
    <tableColumn id="12474" xr3:uid="{832F2F67-15CE-4C32-B049-259411E1B713}" name="Column12455"/>
    <tableColumn id="12475" xr3:uid="{C465C406-9A69-4ACC-8690-8DA08E147AB5}" name="Column12456"/>
    <tableColumn id="12476" xr3:uid="{35D6B1C5-A6E8-4E8C-A772-EB213999074F}" name="Column12457"/>
    <tableColumn id="12477" xr3:uid="{F68C2BAE-130E-49E4-8964-25AF4FDA36F7}" name="Column12458"/>
    <tableColumn id="12478" xr3:uid="{D67E9E34-96E1-49D2-B8B3-98EEF17666BF}" name="Column12459"/>
    <tableColumn id="12479" xr3:uid="{C170A90A-3069-44E4-B524-88EB5B2C244F}" name="Column12460"/>
    <tableColumn id="12480" xr3:uid="{F5B8E1D7-63A4-4C48-875C-A66E19ED7CB7}" name="Column12461"/>
    <tableColumn id="12481" xr3:uid="{804FAAC1-7601-44CC-A17F-96A0B4A344D5}" name="Column12462"/>
    <tableColumn id="12482" xr3:uid="{9D259459-BF05-4451-B8B2-B869AB748205}" name="Column12463"/>
    <tableColumn id="12483" xr3:uid="{F5465832-BC65-441D-83A5-C4EB74B68D9D}" name="Column12464"/>
    <tableColumn id="12484" xr3:uid="{FD4879E4-FB56-4F3F-ACD4-B0581EA5FC72}" name="Column12465"/>
    <tableColumn id="12485" xr3:uid="{E9F2267A-3996-438B-A95F-06E49851E834}" name="Column12466"/>
    <tableColumn id="12486" xr3:uid="{88980CAD-E8C9-48CD-A0CA-27E055CDE748}" name="Column12467"/>
    <tableColumn id="12487" xr3:uid="{AB752520-9FCD-4C90-948A-4806D9DD57F8}" name="Column12468"/>
    <tableColumn id="12488" xr3:uid="{0C1D849D-F759-4020-8164-04F4DA462456}" name="Column12469"/>
    <tableColumn id="12489" xr3:uid="{4482EA38-15C4-4F33-B46F-117976E197FC}" name="Column12470"/>
    <tableColumn id="12490" xr3:uid="{923ED5AF-2A22-4F5C-9094-280E4266757F}" name="Column12471"/>
    <tableColumn id="12491" xr3:uid="{21735FF3-59B7-456A-8003-4DECAE96CBE0}" name="Column12472"/>
    <tableColumn id="12492" xr3:uid="{0DF39766-E891-4A7C-8D1F-8FE91AAD6461}" name="Column12473"/>
    <tableColumn id="12493" xr3:uid="{C71B7A76-3156-49E8-AAD9-68A9B344A8BA}" name="Column12474"/>
    <tableColumn id="12494" xr3:uid="{5BAA03AA-87AC-420C-9933-1237922FB37D}" name="Column12475"/>
    <tableColumn id="12495" xr3:uid="{B7DFC288-E27C-4EF9-8998-42F02CACA506}" name="Column12476"/>
    <tableColumn id="12496" xr3:uid="{625E269E-0983-4927-8AAF-4AC7FD12D394}" name="Column12477"/>
    <tableColumn id="12497" xr3:uid="{9B57103E-3049-410C-B83D-2B6CC976A5C2}" name="Column12478"/>
    <tableColumn id="12498" xr3:uid="{E59B17A9-A907-4886-95D6-87DC6F408642}" name="Column12479"/>
    <tableColumn id="12499" xr3:uid="{C2DA97B4-7DD3-455A-BBBF-E79755FBF8E9}" name="Column12480"/>
    <tableColumn id="12500" xr3:uid="{C109BB05-75E2-4AAA-BF0B-CA800C594A6E}" name="Column12481"/>
    <tableColumn id="12501" xr3:uid="{9F652071-9B0E-4ED9-943F-085AA7B2651F}" name="Column12482"/>
    <tableColumn id="12502" xr3:uid="{32DA8FB5-4A48-4504-AFE4-5F06F900BCD2}" name="Column12483"/>
    <tableColumn id="12503" xr3:uid="{706CD0C5-2A66-460A-BBA3-3D51C6DAC125}" name="Column12484"/>
    <tableColumn id="12504" xr3:uid="{4803ED1D-0D97-4839-97A6-1F96AFB3631C}" name="Column12485"/>
    <tableColumn id="12505" xr3:uid="{39C7C42D-C515-4913-80FB-1B84882459B1}" name="Column12486"/>
    <tableColumn id="12506" xr3:uid="{5E1673C1-02AC-449A-A983-9E49C808F956}" name="Column12487"/>
    <tableColumn id="12507" xr3:uid="{F1064A32-A63E-4456-984D-E4E4B26DC53A}" name="Column12488"/>
    <tableColumn id="12508" xr3:uid="{AE80BF95-22CC-49CD-B213-EED07BD4B4F4}" name="Column12489"/>
    <tableColumn id="12509" xr3:uid="{5363EA1C-2A5E-463D-81A7-83D72FD0ED1E}" name="Column12490"/>
    <tableColumn id="12510" xr3:uid="{F0B4BA6F-7AA8-4657-920C-3C762532A389}" name="Column12491"/>
    <tableColumn id="12511" xr3:uid="{68CC6EF8-5815-4B9E-BF3D-8FB095173C0A}" name="Column12492"/>
    <tableColumn id="12512" xr3:uid="{1B3EC8C8-1C16-4A3B-87BC-3C8F966FE673}" name="Column12493"/>
    <tableColumn id="12513" xr3:uid="{057534DA-8917-4B6D-8B35-5EBB34A71962}" name="Column12494"/>
    <tableColumn id="12514" xr3:uid="{0641AF1A-22E8-43D4-A5EC-890A27854CB5}" name="Column12495"/>
    <tableColumn id="12515" xr3:uid="{7E0CD19D-869F-4207-93B3-9DC01C282F8A}" name="Column12496"/>
    <tableColumn id="12516" xr3:uid="{86162B6F-EFC7-4B28-B989-415F7864D640}" name="Column12497"/>
    <tableColumn id="12517" xr3:uid="{63E2A8A9-F638-44CF-B29C-BEE8D9328226}" name="Column12498"/>
    <tableColumn id="12518" xr3:uid="{448F0884-7D2B-418A-81BC-5A70A1E9276B}" name="Column12499"/>
    <tableColumn id="12519" xr3:uid="{71292FD5-EC9F-434A-8744-BF59C3684B2A}" name="Column12500"/>
    <tableColumn id="12520" xr3:uid="{CEB287C5-F809-464E-BA84-36F8D9B3F2F9}" name="Column12501"/>
    <tableColumn id="12521" xr3:uid="{15F278C9-37A7-4494-861F-653193623EE9}" name="Column12502"/>
    <tableColumn id="12522" xr3:uid="{203FFDB0-77AA-4E51-8030-80800E43CB09}" name="Column12503"/>
    <tableColumn id="12523" xr3:uid="{367B22CA-5CF9-4B10-8078-B400E3E51BB9}" name="Column12504"/>
    <tableColumn id="12524" xr3:uid="{9DFE9FD0-DED4-40C3-9D89-D81B6CCF206F}" name="Column12505"/>
    <tableColumn id="12525" xr3:uid="{353D993A-0BEC-416E-8CDB-9FE9EAB6A6F1}" name="Column12506"/>
    <tableColumn id="12526" xr3:uid="{003EA512-4EA2-4E24-9AF2-069D9AF8C481}" name="Column12507"/>
    <tableColumn id="12527" xr3:uid="{80349762-6D3F-4DA7-942F-FF4CA56D28A7}" name="Column12508"/>
    <tableColumn id="12528" xr3:uid="{E593290A-2E19-42B6-9932-352C0A706255}" name="Column12509"/>
    <tableColumn id="12529" xr3:uid="{DEDD1F3A-5D5A-4724-B441-21B2302D6403}" name="Column12510"/>
    <tableColumn id="12530" xr3:uid="{B4DF1013-2E87-4CB5-9A60-BE640729EAFD}" name="Column12511"/>
    <tableColumn id="12531" xr3:uid="{F8E2C5F7-DAFB-4FCF-9587-D647BA12A638}" name="Column12512"/>
    <tableColumn id="12532" xr3:uid="{CCBCE536-BD0E-419F-92B4-57861CB609EC}" name="Column12513"/>
    <tableColumn id="12533" xr3:uid="{9C95617B-B3BC-489B-A035-2E3ECA557A8C}" name="Column12514"/>
    <tableColumn id="12534" xr3:uid="{6A8086C9-219E-4820-BFB4-D1707A82EBC8}" name="Column12515"/>
    <tableColumn id="12535" xr3:uid="{46E66A94-821B-4742-9A9B-DD2AD3FBC38E}" name="Column12516"/>
    <tableColumn id="12536" xr3:uid="{118FAAB5-7297-4851-A388-711CFB4DFCD7}" name="Column12517"/>
    <tableColumn id="12537" xr3:uid="{B8DF6433-5B8A-49CC-9272-16C4E0246125}" name="Column12518"/>
    <tableColumn id="12538" xr3:uid="{41887D27-19FA-4268-8913-83CD2504F758}" name="Column12519"/>
    <tableColumn id="12539" xr3:uid="{81341590-5B59-489A-B0A0-8DD7A0FAF222}" name="Column12520"/>
    <tableColumn id="12540" xr3:uid="{A842D30D-4C19-4294-84D5-05D38E012961}" name="Column12521"/>
    <tableColumn id="12541" xr3:uid="{BB026772-1727-4166-B007-02E4E4F76AC6}" name="Column12522"/>
    <tableColumn id="12542" xr3:uid="{0613F4A8-AE14-42B5-9C77-FD29B1997C8A}" name="Column12523"/>
    <tableColumn id="12543" xr3:uid="{075E06D1-EFE7-4059-90B2-63966869A32D}" name="Column12524"/>
    <tableColumn id="12544" xr3:uid="{B33DB66F-19B9-4D6E-A2D6-7D1EE949A9BA}" name="Column12525"/>
    <tableColumn id="12545" xr3:uid="{85059E1A-FE3F-4D75-A2E1-9BC0A874A505}" name="Column12526"/>
    <tableColumn id="12546" xr3:uid="{11884B5D-D5E6-49D8-A27D-FB2377C05EBE}" name="Column12527"/>
    <tableColumn id="12547" xr3:uid="{2ECEC37F-D782-4ACC-9889-E88A80D391BF}" name="Column12528"/>
    <tableColumn id="12548" xr3:uid="{F9FC5B4F-B5C3-4E8C-A32C-3B23B872EFF5}" name="Column12529"/>
    <tableColumn id="12549" xr3:uid="{F93361A7-260E-4EBE-86EC-EFC7348D970E}" name="Column12530"/>
    <tableColumn id="12550" xr3:uid="{3219476F-B8C4-4F58-9190-7457D7D2773E}" name="Column12531"/>
    <tableColumn id="12551" xr3:uid="{F983F417-28BE-41FC-BE46-B94D47EDDFB5}" name="Column12532"/>
    <tableColumn id="12552" xr3:uid="{80F17A75-FA9D-40A4-9E84-A58D2543076B}" name="Column12533"/>
    <tableColumn id="12553" xr3:uid="{859331F7-C26F-41DA-BFDB-6A685C65AE0D}" name="Column12534"/>
    <tableColumn id="12554" xr3:uid="{1815C271-9D46-4F29-B685-3BB070F363F3}" name="Column12535"/>
    <tableColumn id="12555" xr3:uid="{C980BFF9-C445-49BF-8A66-52A354BAAA67}" name="Column12536"/>
    <tableColumn id="12556" xr3:uid="{4646C58C-BC35-4AD1-91FE-1F39578D9263}" name="Column12537"/>
    <tableColumn id="12557" xr3:uid="{17A5DD72-07E3-4C06-A833-51B024CCDAEC}" name="Column12538"/>
    <tableColumn id="12558" xr3:uid="{AA6EA08D-67D4-4E31-B2A5-C44521A07DB8}" name="Column12539"/>
    <tableColumn id="12559" xr3:uid="{2BF00315-0464-43A4-AA22-ADEDB41DEC1F}" name="Column12540"/>
    <tableColumn id="12560" xr3:uid="{735954A6-B161-4CD3-9FD4-FD2A2CF6F35A}" name="Column12541"/>
    <tableColumn id="12561" xr3:uid="{62095844-5632-49EC-AE04-651106F9ADCF}" name="Column12542"/>
    <tableColumn id="12562" xr3:uid="{5104C4AC-8A56-4ABD-A812-D1C2D5F05DDF}" name="Column12543"/>
    <tableColumn id="12563" xr3:uid="{F5C9D1EE-1D5B-4D59-969E-6BDD9D6EBCC0}" name="Column12544"/>
    <tableColumn id="12564" xr3:uid="{D3E294EC-95C7-4089-A4B9-5299191B0DE6}" name="Column12545"/>
    <tableColumn id="12565" xr3:uid="{B5827CA6-3CD0-4658-8D08-D9B3B30A8274}" name="Column12546"/>
    <tableColumn id="12566" xr3:uid="{1D9C0825-3162-4634-9E9C-C02134B6B35B}" name="Column12547"/>
    <tableColumn id="12567" xr3:uid="{E0D46A42-6C1F-45AB-B401-FE9BF95A1B0C}" name="Column12548"/>
    <tableColumn id="12568" xr3:uid="{FB088D6E-2475-4F83-9C02-3AE9103671D6}" name="Column12549"/>
    <tableColumn id="12569" xr3:uid="{65783FF3-C123-4260-AD51-3B3BF0EC18D5}" name="Column12550"/>
    <tableColumn id="12570" xr3:uid="{53AE6713-20F6-4B18-B054-1FA7B577EE5F}" name="Column12551"/>
    <tableColumn id="12571" xr3:uid="{0F1D8785-58B5-4547-B506-C33C66EEBDDF}" name="Column12552"/>
    <tableColumn id="12572" xr3:uid="{46368920-F34A-4997-B27F-777580A53E7A}" name="Column12553"/>
    <tableColumn id="12573" xr3:uid="{1B0F3F27-CD8D-48B5-9699-4957CB0E1F29}" name="Column12554"/>
    <tableColumn id="12574" xr3:uid="{111047FE-480D-4D68-88EA-9CA3B63A4CC0}" name="Column12555"/>
    <tableColumn id="12575" xr3:uid="{D0A72124-593C-42D4-AEC6-748B31FF3F8E}" name="Column12556"/>
    <tableColumn id="12576" xr3:uid="{20A849B7-B8E7-4E4F-8B90-DF346A0A8BC9}" name="Column12557"/>
    <tableColumn id="12577" xr3:uid="{56E8DC44-9882-4D9A-BFBC-BDDC100DEE97}" name="Column12558"/>
    <tableColumn id="12578" xr3:uid="{4A7234BB-77A7-4646-9710-5A0B8C632741}" name="Column12559"/>
    <tableColumn id="12579" xr3:uid="{721E88AB-F7BB-4E7E-80C1-2816EA1E7361}" name="Column12560"/>
    <tableColumn id="12580" xr3:uid="{803D32A0-5C0C-4B26-B87E-F271A40139FA}" name="Column12561"/>
    <tableColumn id="12581" xr3:uid="{1B0A5136-498F-4040-9880-A31B8F175E33}" name="Column12562"/>
    <tableColumn id="12582" xr3:uid="{2081AEB1-D254-43F5-961C-29EA40A88CBC}" name="Column12563"/>
    <tableColumn id="12583" xr3:uid="{A8D6213F-8964-45A4-B1E2-ADADD69A2DBD}" name="Column12564"/>
    <tableColumn id="12584" xr3:uid="{A67C673A-A893-4497-ACB3-1C95602F3BF6}" name="Column12565"/>
    <tableColumn id="12585" xr3:uid="{91E47B7E-4F91-4018-9BEC-A347BCE5C337}" name="Column12566"/>
    <tableColumn id="12586" xr3:uid="{2D9FA69A-8991-4A96-89BC-6815C4B7EC51}" name="Column12567"/>
    <tableColumn id="12587" xr3:uid="{E8DC69D9-E8F9-4B99-9A97-7B0FE6E5379F}" name="Column12568"/>
    <tableColumn id="12588" xr3:uid="{6728EF3B-5995-4F1A-9970-DED2026451E6}" name="Column12569"/>
    <tableColumn id="12589" xr3:uid="{70985EDC-7082-4AC7-B5A9-76E540DF7D72}" name="Column12570"/>
    <tableColumn id="12590" xr3:uid="{6FF2862C-26C0-42E9-AB4C-122167B01329}" name="Column12571"/>
    <tableColumn id="12591" xr3:uid="{41E0C678-E087-48CB-B326-D44AE3654D2C}" name="Column12572"/>
    <tableColumn id="12592" xr3:uid="{EF4FCD1B-ACAB-4F3D-9C16-DBC88AB08BE3}" name="Column12573"/>
    <tableColumn id="12593" xr3:uid="{FB76A5D0-A58A-48B7-AE5B-A33CA47FA832}" name="Column12574"/>
    <tableColumn id="12594" xr3:uid="{E04336B3-7753-41C7-834C-AEA273FD7AC1}" name="Column12575"/>
    <tableColumn id="12595" xr3:uid="{C93E812C-2DF9-418E-B29F-C948FD94F174}" name="Column12576"/>
    <tableColumn id="12596" xr3:uid="{0834D364-30AC-4815-B80C-7A0B3E99AAE3}" name="Column12577"/>
    <tableColumn id="12597" xr3:uid="{990C84D6-3380-47D0-AA83-D745BA05B59B}" name="Column12578"/>
    <tableColumn id="12598" xr3:uid="{A1D15860-E542-433A-BC3B-A1102A5E6E01}" name="Column12579"/>
    <tableColumn id="12599" xr3:uid="{A9140CFF-3975-45BD-BEF2-DCB569F61665}" name="Column12580"/>
    <tableColumn id="12600" xr3:uid="{6EB57EB3-EE82-42B9-AF5A-0FA81151FB26}" name="Column12581"/>
    <tableColumn id="12601" xr3:uid="{BDCAD12A-5C4D-4555-84FE-0B4330C5BAE0}" name="Column12582"/>
    <tableColumn id="12602" xr3:uid="{711F40CD-1398-4FD0-A786-B218C375E60D}" name="Column12583"/>
    <tableColumn id="12603" xr3:uid="{3C96414F-C544-4F26-861E-6BA88FE2A7C7}" name="Column12584"/>
    <tableColumn id="12604" xr3:uid="{586BB11E-5D06-458E-9B24-567A623FF05C}" name="Column12585"/>
    <tableColumn id="12605" xr3:uid="{320C8A47-F641-4B56-B284-B86BFCAD764C}" name="Column12586"/>
    <tableColumn id="12606" xr3:uid="{75C45C03-9EA4-40F7-B7C1-CD3B44D688EC}" name="Column12587"/>
    <tableColumn id="12607" xr3:uid="{EED3C14A-E66D-48D7-AFBA-ED0FF33CAED6}" name="Column12588"/>
    <tableColumn id="12608" xr3:uid="{9EA3D9AF-C259-49B3-A26F-7C86C7557F38}" name="Column12589"/>
    <tableColumn id="12609" xr3:uid="{05C3C3A6-F86D-40B5-A2D3-557F6965D6AB}" name="Column12590"/>
    <tableColumn id="12610" xr3:uid="{4164B68B-0E9F-48FB-8743-441E279ABABA}" name="Column12591"/>
    <tableColumn id="12611" xr3:uid="{D8F9C79D-3E48-4C9C-A1D5-165B550D0C46}" name="Column12592"/>
    <tableColumn id="12612" xr3:uid="{333674AF-366D-479B-A3F2-54026C72092F}" name="Column12593"/>
    <tableColumn id="12613" xr3:uid="{B6324145-3F89-4AC7-A9F9-D9BE38EAAD15}" name="Column12594"/>
    <tableColumn id="12614" xr3:uid="{AC38C919-8027-44B1-8363-24E3C9ECE43A}" name="Column12595"/>
    <tableColumn id="12615" xr3:uid="{D48B4B90-CC40-4EBF-9E61-783AB6AA24EC}" name="Column12596"/>
    <tableColumn id="12616" xr3:uid="{C429770E-F98A-4C85-93A1-E6B50CD4FF60}" name="Column12597"/>
    <tableColumn id="12617" xr3:uid="{00DD5FD2-4E34-49BC-B6C4-9E485BA02451}" name="Column12598"/>
    <tableColumn id="12618" xr3:uid="{AF05E281-6F82-4637-898E-098A4AE6B686}" name="Column12599"/>
    <tableColumn id="12619" xr3:uid="{9869BD4B-1759-419E-99F6-A0CDB1F08D05}" name="Column12600"/>
    <tableColumn id="12620" xr3:uid="{438D67A0-4F12-49AA-91B1-FCEF6CF13655}" name="Column12601"/>
    <tableColumn id="12621" xr3:uid="{CF968DD4-8A75-4363-AD16-2AEA4DF1DA29}" name="Column12602"/>
    <tableColumn id="12622" xr3:uid="{8C106469-9B2A-4C21-8A7C-479FDE9E9E7D}" name="Column12603"/>
    <tableColumn id="12623" xr3:uid="{F0D7F59B-89A1-4112-B3B8-0256315D5D66}" name="Column12604"/>
    <tableColumn id="12624" xr3:uid="{6B961200-FADB-419E-8B46-504B9A8E9B54}" name="Column12605"/>
    <tableColumn id="12625" xr3:uid="{1B2F9747-A89D-425C-805A-0B0E8BFF6DD5}" name="Column12606"/>
    <tableColumn id="12626" xr3:uid="{F13AADF3-8AF8-46F4-89D6-0A0A4EDA9C51}" name="Column12607"/>
    <tableColumn id="12627" xr3:uid="{6EDAE01D-D4AD-49A8-9508-DE76BB8AEFAF}" name="Column12608"/>
    <tableColumn id="12628" xr3:uid="{4479007D-B370-4AE5-ADE2-9E70D5E66223}" name="Column12609"/>
    <tableColumn id="12629" xr3:uid="{AE09D0F2-B7B9-4038-91F7-9B21032DEE5D}" name="Column12610"/>
    <tableColumn id="12630" xr3:uid="{F2F3E653-62E4-4C75-9CE2-4C138EE3A5D4}" name="Column12611"/>
    <tableColumn id="12631" xr3:uid="{D39810C0-AB4F-40C9-BBB1-21EF19CBBC98}" name="Column12612"/>
    <tableColumn id="12632" xr3:uid="{C540F08B-1C27-4AD3-84A6-BEAE507DF3AC}" name="Column12613"/>
    <tableColumn id="12633" xr3:uid="{F0ED8767-DAF4-4180-836E-8F743CBC22D3}" name="Column12614"/>
    <tableColumn id="12634" xr3:uid="{8A80A530-00EF-4F7F-860C-849D59861CE3}" name="Column12615"/>
    <tableColumn id="12635" xr3:uid="{E9D87AC1-9AAD-4204-919D-79624AE1212F}" name="Column12616"/>
    <tableColumn id="12636" xr3:uid="{5608CF73-AD95-4A56-BFBB-B26B5639D189}" name="Column12617"/>
    <tableColumn id="12637" xr3:uid="{76E2CDD8-7F9B-4669-B187-9FC1A9F52AF6}" name="Column12618"/>
    <tableColumn id="12638" xr3:uid="{C0FF24D1-50CB-4DEB-8DFC-8DA2E4AA3567}" name="Column12619"/>
    <tableColumn id="12639" xr3:uid="{830C4D96-02FC-45BC-9ADF-225211A5E7AC}" name="Column12620"/>
    <tableColumn id="12640" xr3:uid="{BAE7446C-5C63-48B7-B058-C558A56C7234}" name="Column12621"/>
    <tableColumn id="12641" xr3:uid="{B0F69F72-E89A-4331-A4C4-E073DF0E0150}" name="Column12622"/>
    <tableColumn id="12642" xr3:uid="{AD293653-3DB4-4F0A-BB4A-5AE198D1D085}" name="Column12623"/>
    <tableColumn id="12643" xr3:uid="{50E08CEE-D01A-4E5E-B8D9-2F1C45080810}" name="Column12624"/>
    <tableColumn id="12644" xr3:uid="{C7F5172C-CFE3-44F1-8B2B-D4FC23128340}" name="Column12625"/>
    <tableColumn id="12645" xr3:uid="{36F20DE3-713B-4B5F-8DF2-4DA49E8D4143}" name="Column12626"/>
    <tableColumn id="12646" xr3:uid="{8EEB0535-ECF6-4238-A61E-0871E3113AD5}" name="Column12627"/>
    <tableColumn id="12647" xr3:uid="{E3428B2F-5EB8-4DFD-B484-B2CDE756F964}" name="Column12628"/>
    <tableColumn id="12648" xr3:uid="{78C9E23C-CE8F-44C5-B4DA-60D55DBDB4D8}" name="Column12629"/>
    <tableColumn id="12649" xr3:uid="{C56AD571-A651-41E8-BC3F-C51E8BA3E914}" name="Column12630"/>
    <tableColumn id="12650" xr3:uid="{0474D706-BB59-434F-93BF-55767BA8D30A}" name="Column12631"/>
    <tableColumn id="12651" xr3:uid="{743827E6-CB1E-42D1-853E-C5B0597C270E}" name="Column12632"/>
    <tableColumn id="12652" xr3:uid="{F196887B-D64D-4826-8436-89DEE01D1258}" name="Column12633"/>
    <tableColumn id="12653" xr3:uid="{E6960357-B005-47AE-A4E5-3AE830161294}" name="Column12634"/>
    <tableColumn id="12654" xr3:uid="{3C21A2DF-4F12-4E7A-9051-39CECCBC6574}" name="Column12635"/>
    <tableColumn id="12655" xr3:uid="{8C2E08D0-4307-484C-8041-3E7432AD6070}" name="Column12636"/>
    <tableColumn id="12656" xr3:uid="{8B09DC2D-2345-4F69-9C43-8A731EB49A02}" name="Column12637"/>
    <tableColumn id="12657" xr3:uid="{773D0D93-196A-4BFA-872D-720BCD4A3347}" name="Column12638"/>
    <tableColumn id="12658" xr3:uid="{92BBD144-12A6-49F3-859E-8540AA077A10}" name="Column12639"/>
    <tableColumn id="12659" xr3:uid="{A69D9079-CA6E-4425-A56A-56E8FDCE8F94}" name="Column12640"/>
    <tableColumn id="12660" xr3:uid="{F7726A92-A2E8-4FD3-90C4-EE38ACD0833C}" name="Column12641"/>
    <tableColumn id="12661" xr3:uid="{742D0CC3-60F6-4F64-BDA8-00FBE3DD36FD}" name="Column12642"/>
    <tableColumn id="12662" xr3:uid="{B879E928-F9BD-46FB-A56C-D90474885FBE}" name="Column12643"/>
    <tableColumn id="12663" xr3:uid="{040DBA58-27EF-4C59-9070-4EEF76BCAF69}" name="Column12644"/>
    <tableColumn id="12664" xr3:uid="{2D5C04AD-E99B-4771-BF48-170D21323550}" name="Column12645"/>
    <tableColumn id="12665" xr3:uid="{CE3D4C56-70E4-4570-BEB8-E8FE99C963EF}" name="Column12646"/>
    <tableColumn id="12666" xr3:uid="{92597056-434F-412A-9FA2-4CAC93F77730}" name="Column12647"/>
    <tableColumn id="12667" xr3:uid="{1BA4267C-AA81-46F2-A95E-F774E1EDE19A}" name="Column12648"/>
    <tableColumn id="12668" xr3:uid="{246496D2-18C6-45E9-8E90-A0F6707D52FB}" name="Column12649"/>
    <tableColumn id="12669" xr3:uid="{404E7E71-061B-4CCA-B10B-6D964CD37C4A}" name="Column12650"/>
    <tableColumn id="12670" xr3:uid="{3F3949A3-6736-45B7-83B2-B0CFD0BDC671}" name="Column12651"/>
    <tableColumn id="12671" xr3:uid="{83C208BD-3822-4A51-863B-2C4477C7F992}" name="Column12652"/>
    <tableColumn id="12672" xr3:uid="{55F63B3F-581C-4358-8E1F-E0BBCEEFB7AD}" name="Column12653"/>
    <tableColumn id="12673" xr3:uid="{94440672-13C7-455E-9882-72C3020FC049}" name="Column12654"/>
    <tableColumn id="12674" xr3:uid="{195E6291-2163-4594-B887-E8759672C54C}" name="Column12655"/>
    <tableColumn id="12675" xr3:uid="{43562539-AA8B-4C3A-B38A-53460F48BCB3}" name="Column12656"/>
    <tableColumn id="12676" xr3:uid="{029BD3E5-C8F7-4CF2-8AED-0AF17D1BA90F}" name="Column12657"/>
    <tableColumn id="12677" xr3:uid="{574AF143-9019-4ECA-8E92-6C64BA83212E}" name="Column12658"/>
    <tableColumn id="12678" xr3:uid="{3E2FB10B-B08B-489C-96D3-B046DF6EFCCC}" name="Column12659"/>
    <tableColumn id="12679" xr3:uid="{1B1C0AB2-649B-4E8C-BD34-3210D296E719}" name="Column12660"/>
    <tableColumn id="12680" xr3:uid="{9E6720C6-1C45-4CED-AA64-88E800F20C75}" name="Column12661"/>
    <tableColumn id="12681" xr3:uid="{36643D05-5E68-4ADD-8BDF-4A001C695553}" name="Column12662"/>
    <tableColumn id="12682" xr3:uid="{B8DD3DC8-93CC-479E-B84B-89883376C750}" name="Column12663"/>
    <tableColumn id="12683" xr3:uid="{7EA03E2F-3F3F-4220-8974-4267E724B967}" name="Column12664"/>
    <tableColumn id="12684" xr3:uid="{E6A8A694-353E-4747-9528-DC2689620124}" name="Column12665"/>
    <tableColumn id="12685" xr3:uid="{635A3EBB-6848-4D3D-AB2C-1AF6A39BF068}" name="Column12666"/>
    <tableColumn id="12686" xr3:uid="{2613639A-F494-4D1C-B839-EC9E53287DD6}" name="Column12667"/>
    <tableColumn id="12687" xr3:uid="{B3D0B03C-2223-49D6-A7B2-3151DD0DCA0A}" name="Column12668"/>
    <tableColumn id="12688" xr3:uid="{1B316E08-5FF9-4F7A-BFBB-0F3A28F6EAE2}" name="Column12669"/>
    <tableColumn id="12689" xr3:uid="{8809257D-2681-451D-A5C2-DA4415A41775}" name="Column12670"/>
    <tableColumn id="12690" xr3:uid="{1FDA37C3-7E57-4A7A-AC63-62BAF40F9A08}" name="Column12671"/>
    <tableColumn id="12691" xr3:uid="{49223E49-BFD9-4DC7-8485-24CC1A03D0A1}" name="Column12672"/>
    <tableColumn id="12692" xr3:uid="{C1867CEE-575D-4D4D-8D93-9DC01F827436}" name="Column12673"/>
    <tableColumn id="12693" xr3:uid="{B0BA9804-86AA-40E8-918A-CE572858E3FF}" name="Column12674"/>
    <tableColumn id="12694" xr3:uid="{0EA8B77C-2A73-454A-8DEA-207628CDDF42}" name="Column12675"/>
    <tableColumn id="12695" xr3:uid="{812ADC3C-3BD5-49F5-A3B2-77F7CA824F18}" name="Column12676"/>
    <tableColumn id="12696" xr3:uid="{9FC54463-2C56-42B5-AD66-77860A88A984}" name="Column12677"/>
    <tableColumn id="12697" xr3:uid="{EBD08934-DDE1-46D1-BAEF-6011E800A0BD}" name="Column12678"/>
    <tableColumn id="12698" xr3:uid="{18815AA2-C3B4-4D9D-9087-1EB728A20D50}" name="Column12679"/>
    <tableColumn id="12699" xr3:uid="{A60F15A4-B39D-423A-8EFE-C7787809DD34}" name="Column12680"/>
    <tableColumn id="12700" xr3:uid="{D8ECDEEC-67DC-43E4-B5CE-E0C8EEDBECC3}" name="Column12681"/>
    <tableColumn id="12701" xr3:uid="{5984E281-3D8D-4A4B-BB05-FB1CAD02C5A8}" name="Column12682"/>
    <tableColumn id="12702" xr3:uid="{E5D6C8B4-9768-4255-BC7F-5F186ABD3875}" name="Column12683"/>
    <tableColumn id="12703" xr3:uid="{34C9E43E-60BC-46D1-A161-C6A7E81CECBB}" name="Column12684"/>
    <tableColumn id="12704" xr3:uid="{DF20C246-42EE-4526-9833-DCDDE6647AB8}" name="Column12685"/>
    <tableColumn id="12705" xr3:uid="{AEF69446-2264-4699-AC18-8160DFD541CC}" name="Column12686"/>
    <tableColumn id="12706" xr3:uid="{17EF98D3-2D04-4C7A-A3B5-1A1927851CE8}" name="Column12687"/>
    <tableColumn id="12707" xr3:uid="{5945D5E8-2329-4FE3-88DD-167746630B5F}" name="Column12688"/>
    <tableColumn id="12708" xr3:uid="{935EE0B9-680F-4046-A38C-B0C49AF26BC6}" name="Column12689"/>
    <tableColumn id="12709" xr3:uid="{7A2F674B-5795-446A-98FD-6A8997551F48}" name="Column12690"/>
    <tableColumn id="12710" xr3:uid="{4257C818-1C8C-431D-8C6D-5090A8B9F57E}" name="Column12691"/>
    <tableColumn id="12711" xr3:uid="{CF0ABF98-AB02-45B3-BD5B-4177321F9A3A}" name="Column12692"/>
    <tableColumn id="12712" xr3:uid="{149B868A-A390-48D6-9815-9CA6631EC616}" name="Column12693"/>
    <tableColumn id="12713" xr3:uid="{DC90BCD1-6590-46BF-BCDE-47CA28FFD271}" name="Column12694"/>
    <tableColumn id="12714" xr3:uid="{EF56F4EC-CADB-4C69-ACAB-BB3DBE4FFD1D}" name="Column12695"/>
    <tableColumn id="12715" xr3:uid="{D1E03428-C20B-40AA-86B2-33CA8E6CFD19}" name="Column12696"/>
    <tableColumn id="12716" xr3:uid="{CF768DFB-5A3D-4C35-8CE8-BC541ADFEDF2}" name="Column12697"/>
    <tableColumn id="12717" xr3:uid="{AB71075C-07C5-459E-A7AE-EBDA7979E34D}" name="Column12698"/>
    <tableColumn id="12718" xr3:uid="{685015F6-9EB7-4AFB-A5C2-A883C8D5A53E}" name="Column12699"/>
    <tableColumn id="12719" xr3:uid="{CFCFF652-BFEE-486E-8122-BE5AF228D936}" name="Column12700"/>
    <tableColumn id="12720" xr3:uid="{BB6F73EF-B37D-4A1B-81FB-B921E011C672}" name="Column12701"/>
    <tableColumn id="12721" xr3:uid="{72F93C40-9DE1-4A16-88CE-5E6DCB03BC39}" name="Column12702"/>
    <tableColumn id="12722" xr3:uid="{069BE524-BCBD-4073-A7DB-EAC3777FAF90}" name="Column12703"/>
    <tableColumn id="12723" xr3:uid="{D992A7DD-08FD-4FF6-941F-D19EF34EB044}" name="Column12704"/>
    <tableColumn id="12724" xr3:uid="{C5C510EF-D3FC-4486-8E94-155148470091}" name="Column12705"/>
    <tableColumn id="12725" xr3:uid="{C333AC7A-2AAC-4A80-BE2B-3BFC84357B7B}" name="Column12706"/>
    <tableColumn id="12726" xr3:uid="{752568A8-F478-4ECF-B9C2-992F4241850A}" name="Column12707"/>
    <tableColumn id="12727" xr3:uid="{9D56DF62-24F2-4AD5-A63E-FD4383F9EDCB}" name="Column12708"/>
    <tableColumn id="12728" xr3:uid="{BAF152E4-424E-4F55-A04E-B7F2226BA660}" name="Column12709"/>
    <tableColumn id="12729" xr3:uid="{F2F26050-5840-45F5-8A9E-8A99497AE10A}" name="Column12710"/>
    <tableColumn id="12730" xr3:uid="{483B49BD-3F47-4FA5-92AF-7550BAEBE752}" name="Column12711"/>
    <tableColumn id="12731" xr3:uid="{938ACEF7-1B6F-44EE-B44D-3F392E3D9483}" name="Column12712"/>
    <tableColumn id="12732" xr3:uid="{7A2611D5-8BAD-458D-A93F-1143964CDCA8}" name="Column12713"/>
    <tableColumn id="12733" xr3:uid="{7CEC9D7D-C24A-4B07-87C3-AD261D4DAC4D}" name="Column12714"/>
    <tableColumn id="12734" xr3:uid="{4C9CD6C4-38D4-4A49-B95A-C45201DAE896}" name="Column12715"/>
    <tableColumn id="12735" xr3:uid="{95D89B17-B350-4571-AE8B-70EF4E0DB8D2}" name="Column12716"/>
    <tableColumn id="12736" xr3:uid="{C175D36B-0BFE-4329-B806-EFC2273D76E4}" name="Column12717"/>
    <tableColumn id="12737" xr3:uid="{1CD4C699-7653-4376-9A1D-7314AD63220B}" name="Column12718"/>
    <tableColumn id="12738" xr3:uid="{871AE087-AE91-4F58-8E29-087BFD15E9AA}" name="Column12719"/>
    <tableColumn id="12739" xr3:uid="{E8B41C55-533B-40E6-BB20-B1F28A158F5D}" name="Column12720"/>
    <tableColumn id="12740" xr3:uid="{2C5A48A2-6317-46DF-B744-F682B2D6458A}" name="Column12721"/>
    <tableColumn id="12741" xr3:uid="{36CFFB54-92EB-4ADE-A6BD-88E22A615533}" name="Column12722"/>
    <tableColumn id="12742" xr3:uid="{0C319E5D-CC04-47FC-84F5-D1F32BF804B0}" name="Column12723"/>
    <tableColumn id="12743" xr3:uid="{76744F7B-51F7-4023-9B35-CE59413C9ABB}" name="Column12724"/>
    <tableColumn id="12744" xr3:uid="{DFC22806-B697-4962-94E0-AEFE4BBC2561}" name="Column12725"/>
    <tableColumn id="12745" xr3:uid="{3633FEB9-0925-4C95-87C2-6D2890B03CDE}" name="Column12726"/>
    <tableColumn id="12746" xr3:uid="{C96714E1-D59F-4E77-BDF8-E226A8A8310A}" name="Column12727"/>
    <tableColumn id="12747" xr3:uid="{B18F65B0-C384-4F13-AAD2-7BE30E5264F8}" name="Column12728"/>
    <tableColumn id="12748" xr3:uid="{CF3B1384-8B55-4B39-81DB-DF3B7C0214E7}" name="Column12729"/>
    <tableColumn id="12749" xr3:uid="{9931131F-C503-4401-9E00-6BEFC6E95FC2}" name="Column12730"/>
    <tableColumn id="12750" xr3:uid="{1A5B417C-35A1-41B7-8E68-5E72EAE3571D}" name="Column12731"/>
    <tableColumn id="12751" xr3:uid="{951B900C-2B5A-482C-8EFA-042A791BC437}" name="Column12732"/>
    <tableColumn id="12752" xr3:uid="{78287A33-4246-47B5-97B0-FDBC2C98D35F}" name="Column12733"/>
    <tableColumn id="12753" xr3:uid="{2E7CF5BC-0B30-46DC-8830-7F27E04F4A31}" name="Column12734"/>
    <tableColumn id="12754" xr3:uid="{AE791D39-A329-4E31-9E29-7B58102C60CF}" name="Column12735"/>
    <tableColumn id="12755" xr3:uid="{4FCBE90F-E7DC-4B3E-9F9D-178BDE074403}" name="Column12736"/>
    <tableColumn id="12756" xr3:uid="{5EA3AE97-51D3-4013-BA9E-2D4104763EA5}" name="Column12737"/>
    <tableColumn id="12757" xr3:uid="{37FAEE0B-CC50-4706-85BB-CDC2068D8E77}" name="Column12738"/>
    <tableColumn id="12758" xr3:uid="{A7AB7C78-9F40-42AD-B189-741C4B8C31F2}" name="Column12739"/>
    <tableColumn id="12759" xr3:uid="{8B8CBA94-C2A2-4CCE-BB25-C6AD9AA9EA5C}" name="Column12740"/>
    <tableColumn id="12760" xr3:uid="{7E50C509-CF07-460A-8372-BFA380D17EB2}" name="Column12741"/>
    <tableColumn id="12761" xr3:uid="{0C69C105-9E56-40F2-A969-CF5791BB7A1F}" name="Column12742"/>
    <tableColumn id="12762" xr3:uid="{D4D3C1E6-3331-4C4F-9F21-9EF49F41AFF0}" name="Column12743"/>
    <tableColumn id="12763" xr3:uid="{EED75FC9-4043-427D-B201-6E13B153F4EB}" name="Column12744"/>
    <tableColumn id="12764" xr3:uid="{E430C937-D876-42C2-B670-CD125FA0DCEB}" name="Column12745"/>
    <tableColumn id="12765" xr3:uid="{6C16437B-6991-4BE0-A727-1CA312837C3D}" name="Column12746"/>
    <tableColumn id="12766" xr3:uid="{E92D7B89-4939-49DA-8A4A-7312AA9D58A7}" name="Column12747"/>
    <tableColumn id="12767" xr3:uid="{D0C7946A-DE5B-47E1-879E-5963BAC2E7CC}" name="Column12748"/>
    <tableColumn id="12768" xr3:uid="{1F8CA5C8-6AE6-4FE8-B903-DD8830DC33D3}" name="Column12749"/>
    <tableColumn id="12769" xr3:uid="{839F28FD-1513-4E70-80E5-C1FE1C758D9E}" name="Column12750"/>
    <tableColumn id="12770" xr3:uid="{2CBE1437-FA14-4A3A-9A1A-574522F72EFE}" name="Column12751"/>
    <tableColumn id="12771" xr3:uid="{7CDED9E3-8D1F-4119-9FD4-9D0B6AB88450}" name="Column12752"/>
    <tableColumn id="12772" xr3:uid="{6A88D423-4C44-414C-B216-6479D1E1A42F}" name="Column12753"/>
    <tableColumn id="12773" xr3:uid="{F065A7FE-850C-4642-87CB-020975E5159E}" name="Column12754"/>
    <tableColumn id="12774" xr3:uid="{7C574775-B596-4CAC-AD05-4DA3C69A2387}" name="Column12755"/>
    <tableColumn id="12775" xr3:uid="{8D805DC8-703F-46A7-9D05-C0D25B66C8AB}" name="Column12756"/>
    <tableColumn id="12776" xr3:uid="{24D5502C-146B-4DBB-89EC-921B500FC7BE}" name="Column12757"/>
    <tableColumn id="12777" xr3:uid="{38CDBB3D-E750-4B0F-8D78-65254B0E1EE0}" name="Column12758"/>
    <tableColumn id="12778" xr3:uid="{71E2424F-226A-48E3-83B9-F5DB5747A410}" name="Column12759"/>
    <tableColumn id="12779" xr3:uid="{C1F87582-4D35-448B-ADC8-B31DAAC74679}" name="Column12760"/>
    <tableColumn id="12780" xr3:uid="{618F0156-ECED-4331-B5AC-01769C82593F}" name="Column12761"/>
    <tableColumn id="12781" xr3:uid="{860A0B79-5446-4E0A-8FD2-245CB654CA93}" name="Column12762"/>
    <tableColumn id="12782" xr3:uid="{6BBFD975-FC31-4421-AB6C-780FB88D76A1}" name="Column12763"/>
    <tableColumn id="12783" xr3:uid="{96C94EDE-98B0-460B-8A3F-CC81EBABDCB9}" name="Column12764"/>
    <tableColumn id="12784" xr3:uid="{846A28E7-3EEE-4543-A6BC-494C73C72D41}" name="Column12765"/>
    <tableColumn id="12785" xr3:uid="{371E4F8F-1CA3-4BA7-8CAB-3DA7662F49AB}" name="Column12766"/>
    <tableColumn id="12786" xr3:uid="{507189E6-1AF1-46C8-A184-9CA69BFF5C4B}" name="Column12767"/>
    <tableColumn id="12787" xr3:uid="{DAC12E67-66B8-4403-A5AA-2BE3994AEEDB}" name="Column12768"/>
    <tableColumn id="12788" xr3:uid="{B52421F7-54C2-4DB9-895F-F3B4E6AD6E78}" name="Column12769"/>
    <tableColumn id="12789" xr3:uid="{086576B0-9534-4529-8FD0-ACDD251B3587}" name="Column12770"/>
    <tableColumn id="12790" xr3:uid="{8931296E-9692-4C68-A61A-0F92881BE689}" name="Column12771"/>
    <tableColumn id="12791" xr3:uid="{1C982D0C-56D4-4374-84CA-E7EE09D2064D}" name="Column12772"/>
    <tableColumn id="12792" xr3:uid="{DD566C41-24F1-4C2E-8A7C-5269BC32D4AD}" name="Column12773"/>
    <tableColumn id="12793" xr3:uid="{369EB2B1-CF76-4A1D-B1C2-DA03CAB8CB9B}" name="Column12774"/>
    <tableColumn id="12794" xr3:uid="{10A8BBD0-6EAB-439E-BCAC-00859481EBB2}" name="Column12775"/>
    <tableColumn id="12795" xr3:uid="{3F4A70B1-D879-4AF2-89A5-5CA0C9333A02}" name="Column12776"/>
    <tableColumn id="12796" xr3:uid="{C153F3DA-37C9-4259-B43D-560C9A9A138F}" name="Column12777"/>
    <tableColumn id="12797" xr3:uid="{6CD9FEF9-FB57-49E1-B79A-CB8DE4E464A3}" name="Column12778"/>
    <tableColumn id="12798" xr3:uid="{7C7D81E3-021C-4B9B-A1AE-FD97849CE11B}" name="Column12779"/>
    <tableColumn id="12799" xr3:uid="{502521DD-E660-441A-9900-A9320A2BA685}" name="Column12780"/>
    <tableColumn id="12800" xr3:uid="{B6A048A7-10A3-4181-81AE-CC3ACD5F2BC0}" name="Column12781"/>
    <tableColumn id="12801" xr3:uid="{37DE6259-5765-407F-B9C2-3B85FBAC9B10}" name="Column12782"/>
    <tableColumn id="12802" xr3:uid="{AEF91AE7-2B7F-473D-8F8D-2F93A555B6FB}" name="Column12783"/>
    <tableColumn id="12803" xr3:uid="{8C1FF26B-72A1-4394-8730-C67B4400AA59}" name="Column12784"/>
    <tableColumn id="12804" xr3:uid="{53D51ACA-D876-4264-98A9-7EBF9D38617A}" name="Column12785"/>
    <tableColumn id="12805" xr3:uid="{8E8B2793-A646-442B-B7D4-A19E4743E532}" name="Column12786"/>
    <tableColumn id="12806" xr3:uid="{48FAF1AE-854A-400F-81FD-A3060BB5DFC5}" name="Column12787"/>
    <tableColumn id="12807" xr3:uid="{AD185E48-5127-430D-94BE-F564AEABC928}" name="Column12788"/>
    <tableColumn id="12808" xr3:uid="{0872A60B-BDCA-4104-9B20-7304176E78BF}" name="Column12789"/>
    <tableColumn id="12809" xr3:uid="{EC105404-CC78-4774-93A9-5F0FDDC6E0BF}" name="Column12790"/>
    <tableColumn id="12810" xr3:uid="{E187BB6A-9C6C-4DEC-A47C-9E538608E922}" name="Column12791"/>
    <tableColumn id="12811" xr3:uid="{9E497C91-ACFE-439A-AC34-9348326AC02B}" name="Column12792"/>
    <tableColumn id="12812" xr3:uid="{CC9E76F7-0172-4100-8A14-23BC7C072C0E}" name="Column12793"/>
    <tableColumn id="12813" xr3:uid="{FB7E878E-6EE5-4B64-BDE6-E42D8A9617AA}" name="Column12794"/>
    <tableColumn id="12814" xr3:uid="{B3D16E7F-1DC7-4E19-BCE0-E2070894D156}" name="Column12795"/>
    <tableColumn id="12815" xr3:uid="{BEDBCB5E-3045-4C98-B8D9-CF0375625665}" name="Column12796"/>
    <tableColumn id="12816" xr3:uid="{6C94D071-A1D5-40B8-8C20-8691BB15AB0A}" name="Column12797"/>
    <tableColumn id="12817" xr3:uid="{8DC2E6EF-029A-4578-8F34-DAB825DAB430}" name="Column12798"/>
    <tableColumn id="12818" xr3:uid="{0E08DDC4-4484-4464-B587-1F696891649E}" name="Column12799"/>
    <tableColumn id="12819" xr3:uid="{F6FEAA50-4C4A-4210-8EA1-DD9435D8C25F}" name="Column12800"/>
    <tableColumn id="12820" xr3:uid="{035C360A-13C1-4484-ADA2-6E352766D0E2}" name="Column12801"/>
    <tableColumn id="12821" xr3:uid="{369756D8-15FC-479E-A62F-BFCCFEB26393}" name="Column12802"/>
    <tableColumn id="12822" xr3:uid="{16CD2F32-633D-4E0E-9411-561A89E07ED2}" name="Column12803"/>
    <tableColumn id="12823" xr3:uid="{8439E059-AD56-42B4-A8B5-DF4DF4E32D1A}" name="Column12804"/>
    <tableColumn id="12824" xr3:uid="{EDC9F719-335F-4D81-A9D1-C6CB389D2C8C}" name="Column12805"/>
    <tableColumn id="12825" xr3:uid="{D374F72C-F63F-4C4F-9252-5F02E88EF8E0}" name="Column12806"/>
    <tableColumn id="12826" xr3:uid="{308AD001-0965-4BFC-89C8-5A02AD208EEA}" name="Column12807"/>
    <tableColumn id="12827" xr3:uid="{72F688A5-0D2E-492B-88C8-434531A2330C}" name="Column12808"/>
    <tableColumn id="12828" xr3:uid="{5A1A28C3-BC05-4063-8D8B-BA80ED70D338}" name="Column12809"/>
    <tableColumn id="12829" xr3:uid="{01809958-EF28-4A2D-8D59-39830FBCBE3E}" name="Column12810"/>
    <tableColumn id="12830" xr3:uid="{4193605C-0948-4C6B-9905-FFFECCB93F76}" name="Column12811"/>
    <tableColumn id="12831" xr3:uid="{D318E210-CBC6-4C70-BDEF-B8F49645876A}" name="Column12812"/>
    <tableColumn id="12832" xr3:uid="{F3B2544C-311F-407A-B426-686A678320BC}" name="Column12813"/>
    <tableColumn id="12833" xr3:uid="{6E87478D-F5E2-4BB7-9703-998866303FE6}" name="Column12814"/>
    <tableColumn id="12834" xr3:uid="{B132C4F6-E72A-4ADC-BFBE-3F837229A89E}" name="Column12815"/>
    <tableColumn id="12835" xr3:uid="{4C9BDB0E-4032-4AD1-AD28-BA3D66C7603D}" name="Column12816"/>
    <tableColumn id="12836" xr3:uid="{AFA0F1AA-3285-4213-B5C4-67AD6E240DFC}" name="Column12817"/>
    <tableColumn id="12837" xr3:uid="{A571ED09-64E9-457B-9823-C066A27EBFB3}" name="Column12818"/>
    <tableColumn id="12838" xr3:uid="{3A62708D-8C90-47D2-959C-041200B7297F}" name="Column12819"/>
    <tableColumn id="12839" xr3:uid="{A4BA05EA-E2C0-406E-A241-396FEEA35E5A}" name="Column12820"/>
    <tableColumn id="12840" xr3:uid="{7059DB29-4A82-4A7C-85F0-DE7D0EC3DCBC}" name="Column12821"/>
    <tableColumn id="12841" xr3:uid="{15A751C1-E8B8-4F23-9906-3EDC5DB11C18}" name="Column12822"/>
    <tableColumn id="12842" xr3:uid="{17DA0F10-D874-45F4-85A4-B27B9B395DBC}" name="Column12823"/>
    <tableColumn id="12843" xr3:uid="{1654D141-5226-403F-93F4-46AB5AD6C4FF}" name="Column12824"/>
    <tableColumn id="12844" xr3:uid="{2905D084-9445-40C9-9E44-DC739C947A06}" name="Column12825"/>
    <tableColumn id="12845" xr3:uid="{F90C1F70-13D5-4A84-8729-449BA41CF3FE}" name="Column12826"/>
    <tableColumn id="12846" xr3:uid="{3E3E4C82-139C-466E-845F-F2A3ECD077CD}" name="Column12827"/>
    <tableColumn id="12847" xr3:uid="{BE8870F8-012A-451D-8E2B-6FC429057872}" name="Column12828"/>
    <tableColumn id="12848" xr3:uid="{B20E44BC-3B22-4DC8-9ED6-8E0698A54940}" name="Column12829"/>
    <tableColumn id="12849" xr3:uid="{D9FC68CE-268B-4B53-8155-EB799263828B}" name="Column12830"/>
    <tableColumn id="12850" xr3:uid="{8C452066-24C9-4FEB-8C77-A8F32AAE993E}" name="Column12831"/>
    <tableColumn id="12851" xr3:uid="{A7AE638F-BB13-4A2A-91EB-5A70A05C18D3}" name="Column12832"/>
    <tableColumn id="12852" xr3:uid="{DBE9EEDF-5A7F-43CD-AB4E-F4FE3722D235}" name="Column12833"/>
    <tableColumn id="12853" xr3:uid="{D19C1F07-284C-425A-8280-CDC8C3A26763}" name="Column12834"/>
    <tableColumn id="12854" xr3:uid="{D0C29A19-E014-4213-981B-BDD270CB9A4B}" name="Column12835"/>
    <tableColumn id="12855" xr3:uid="{7015F602-7C38-4A73-9D6C-2879B5DC0EC4}" name="Column12836"/>
    <tableColumn id="12856" xr3:uid="{5593BC79-8537-4E8E-A482-215C69DFD5E1}" name="Column12837"/>
    <tableColumn id="12857" xr3:uid="{9FB23837-A4FD-40E9-8EDC-485480AAA1ED}" name="Column12838"/>
    <tableColumn id="12858" xr3:uid="{A96B727E-12B3-4EEF-944C-04DB1CC5CE56}" name="Column12839"/>
    <tableColumn id="12859" xr3:uid="{5933F908-3ACB-4675-B4FE-E6FE07420A3E}" name="Column12840"/>
    <tableColumn id="12860" xr3:uid="{4C73BFB2-737D-4AB8-97FD-BF9C91A93CF6}" name="Column12841"/>
    <tableColumn id="12861" xr3:uid="{5536A48B-A57E-4CC8-A58A-20202919C7BC}" name="Column12842"/>
    <tableColumn id="12862" xr3:uid="{95B26BD6-525B-4CE4-92CA-3B699B16DDF8}" name="Column12843"/>
    <tableColumn id="12863" xr3:uid="{558FA5E3-92E9-498F-B942-92B1251A3F94}" name="Column12844"/>
    <tableColumn id="12864" xr3:uid="{C3AFB5F1-12D5-413A-9CE6-BF5493BA2531}" name="Column12845"/>
    <tableColumn id="12865" xr3:uid="{DB6C9004-5076-4F49-8A07-ECE69C8822BC}" name="Column12846"/>
    <tableColumn id="12866" xr3:uid="{2FACA03E-B795-4BFC-BBF3-48D0ED60FF78}" name="Column12847"/>
    <tableColumn id="12867" xr3:uid="{382809DB-1927-4648-8B0C-B99EB7397587}" name="Column12848"/>
    <tableColumn id="12868" xr3:uid="{78727ABB-FB11-4FDB-AC86-51ACA9963A6D}" name="Column12849"/>
    <tableColumn id="12869" xr3:uid="{26241444-C785-4897-8C5C-6643A7D37DF8}" name="Column12850"/>
    <tableColumn id="12870" xr3:uid="{546DFBF3-554D-44B0-901D-BE7AC0795153}" name="Column12851"/>
    <tableColumn id="12871" xr3:uid="{A90008AE-298D-4B3A-BB1B-C09CF68D0965}" name="Column12852"/>
    <tableColumn id="12872" xr3:uid="{A5A1C26F-2957-42FE-A078-912A9FCD8A10}" name="Column12853"/>
    <tableColumn id="12873" xr3:uid="{6F458B1D-ABCB-4412-A353-0C9B97072E00}" name="Column12854"/>
    <tableColumn id="12874" xr3:uid="{FE854668-50D1-4137-BC8E-28C0D673F17E}" name="Column12855"/>
    <tableColumn id="12875" xr3:uid="{04816866-51F9-4592-8942-D960DE2C6A12}" name="Column12856"/>
    <tableColumn id="12876" xr3:uid="{C5F079E3-8568-4515-8B97-FE763FAE5B5A}" name="Column12857"/>
    <tableColumn id="12877" xr3:uid="{66213E93-38D1-4F38-B5FA-85DA639BE53A}" name="Column12858"/>
    <tableColumn id="12878" xr3:uid="{6BEDFC1B-20F2-4ACD-9B68-60B7D193B78C}" name="Column12859"/>
    <tableColumn id="12879" xr3:uid="{3248E32A-7737-42A8-A970-1BF2DEA001E0}" name="Column12860"/>
    <tableColumn id="12880" xr3:uid="{E1FA6772-5E70-40FB-89F2-C7E025C90373}" name="Column12861"/>
    <tableColumn id="12881" xr3:uid="{80941F9E-E346-49A2-9052-FDA4E4891B9B}" name="Column12862"/>
    <tableColumn id="12882" xr3:uid="{913BF707-8F3A-4BBB-8D9A-41D848601DFC}" name="Column12863"/>
    <tableColumn id="12883" xr3:uid="{F90E6F25-CD97-44C5-B79C-96952723A5DD}" name="Column12864"/>
    <tableColumn id="12884" xr3:uid="{FB819773-E7C8-4C22-B871-81FF1F55FCFD}" name="Column12865"/>
    <tableColumn id="12885" xr3:uid="{C3FD46FE-F9C4-4201-806D-6E5CF2A905DB}" name="Column12866"/>
    <tableColumn id="12886" xr3:uid="{0C24EEC1-1414-424C-BB5E-185EE32903FA}" name="Column12867"/>
    <tableColumn id="12887" xr3:uid="{5C236962-D376-45FB-BBBA-2869285414C5}" name="Column12868"/>
    <tableColumn id="12888" xr3:uid="{E4403A5D-E5C7-4348-9939-EBFEF7903401}" name="Column12869"/>
    <tableColumn id="12889" xr3:uid="{69586A66-E295-4876-8EFA-276544597D9D}" name="Column12870"/>
    <tableColumn id="12890" xr3:uid="{18063141-7578-4A62-B2B6-05D44BD18A1F}" name="Column12871"/>
    <tableColumn id="12891" xr3:uid="{8B4B01CC-7E90-44D0-A3A9-214106A9F1F5}" name="Column12872"/>
    <tableColumn id="12892" xr3:uid="{2AADF3F6-5936-49F5-8AD9-16DD986C1BF6}" name="Column12873"/>
    <tableColumn id="12893" xr3:uid="{3857C731-B166-4A97-943B-7A36DA75C604}" name="Column12874"/>
    <tableColumn id="12894" xr3:uid="{9DF6D2CA-8AFB-4A69-BA14-51B5596AF50E}" name="Column12875"/>
    <tableColumn id="12895" xr3:uid="{B849F0C6-C4B6-4F04-B33D-7DBE033069DA}" name="Column12876"/>
    <tableColumn id="12896" xr3:uid="{33B783B4-E8AB-4EA1-A1C4-A2006F25C9A6}" name="Column12877"/>
    <tableColumn id="12897" xr3:uid="{EFE4BF26-F028-4971-9409-A071C2BF3525}" name="Column12878"/>
    <tableColumn id="12898" xr3:uid="{6EBD82DE-83C0-4954-B1A1-6D7A17CDB676}" name="Column12879"/>
    <tableColumn id="12899" xr3:uid="{71747858-0955-46FE-9825-B5E666D23D51}" name="Column12880"/>
    <tableColumn id="12900" xr3:uid="{B5F08FA6-1415-4CC0-91C2-5C2A249FA081}" name="Column12881"/>
    <tableColumn id="12901" xr3:uid="{0E0F800A-4C7D-472E-BE32-831A91D29C30}" name="Column12882"/>
    <tableColumn id="12902" xr3:uid="{73789303-8D76-4C1E-8581-E987CA9F4A7E}" name="Column12883"/>
    <tableColumn id="12903" xr3:uid="{4D9D87B0-59AB-40DA-BFC6-A3FE8F457C6C}" name="Column12884"/>
    <tableColumn id="12904" xr3:uid="{36F0CD98-3DF6-4689-B4BC-33590FC70E21}" name="Column12885"/>
    <tableColumn id="12905" xr3:uid="{728E6B91-CC75-4D1B-996E-703CB47F2EF6}" name="Column12886"/>
    <tableColumn id="12906" xr3:uid="{6F9D17FB-C8A7-443D-B81C-F89D98D67CCD}" name="Column12887"/>
    <tableColumn id="12907" xr3:uid="{1B3CCD3C-D45E-44C0-B707-A59DA6AD7431}" name="Column12888"/>
    <tableColumn id="12908" xr3:uid="{308EF564-0171-4B7F-876C-CE976C766C4B}" name="Column12889"/>
    <tableColumn id="12909" xr3:uid="{A96CE198-11C0-4B93-8A54-FB2656E3D1B1}" name="Column12890"/>
    <tableColumn id="12910" xr3:uid="{6C8DCB2E-4DB8-4DEA-B98B-9C439F555DF6}" name="Column12891"/>
    <tableColumn id="12911" xr3:uid="{3B63C478-D85C-464B-955F-5EDF9F31258B}" name="Column12892"/>
    <tableColumn id="12912" xr3:uid="{E8A7F41D-8159-45CA-87A5-B4F74C07189C}" name="Column12893"/>
    <tableColumn id="12913" xr3:uid="{6124DC30-C4A7-45D1-9E21-6F3CB7CCBA36}" name="Column12894"/>
    <tableColumn id="12914" xr3:uid="{FA393C7F-37BD-4269-9DF5-E8EFA36568B3}" name="Column12895"/>
    <tableColumn id="12915" xr3:uid="{28F8B7DA-EE65-42C1-AFC3-33E20E6185E9}" name="Column12896"/>
    <tableColumn id="12916" xr3:uid="{F68C9049-1422-4FB1-9EAB-25098CAD9872}" name="Column12897"/>
    <tableColumn id="12917" xr3:uid="{DC929271-BFE7-47F4-9B86-ACE8823ABE0E}" name="Column12898"/>
    <tableColumn id="12918" xr3:uid="{92D6EB57-93FC-4E74-BE21-EBC55007C96A}" name="Column12899"/>
    <tableColumn id="12919" xr3:uid="{288F3475-5410-46F5-A437-3665FAC5BDAD}" name="Column12900"/>
    <tableColumn id="12920" xr3:uid="{4CC394F4-2F3B-4590-8F97-14362CC456AD}" name="Column12901"/>
    <tableColumn id="12921" xr3:uid="{83E412B6-7FFA-41FD-BC63-8AAE6A3C5B7A}" name="Column12902"/>
    <tableColumn id="12922" xr3:uid="{4DC6654D-1746-41E0-89F8-4DF609E27B18}" name="Column12903"/>
    <tableColumn id="12923" xr3:uid="{FF4BB816-2CF8-40C7-BCAF-8707901C447A}" name="Column12904"/>
    <tableColumn id="12924" xr3:uid="{764AE281-5725-45CD-8468-648961A3F312}" name="Column12905"/>
    <tableColumn id="12925" xr3:uid="{CAE8F20A-0EA1-4B60-A42A-01DBD6E2372B}" name="Column12906"/>
    <tableColumn id="12926" xr3:uid="{615EBBC7-38CA-46F9-BDEF-906140BF3371}" name="Column12907"/>
    <tableColumn id="12927" xr3:uid="{A35F842F-B63C-4AAB-8233-C9D961DD9FF3}" name="Column12908"/>
    <tableColumn id="12928" xr3:uid="{EE449AD3-0EB7-43E7-B8D0-596D2754954C}" name="Column12909"/>
    <tableColumn id="12929" xr3:uid="{C1639E1A-C656-4599-BA84-A2DBCB265049}" name="Column12910"/>
    <tableColumn id="12930" xr3:uid="{6444BBF6-CF5E-42A4-B78D-0D9F209AA357}" name="Column12911"/>
    <tableColumn id="12931" xr3:uid="{2E76593F-0A3C-4342-A172-853AE529C6D4}" name="Column12912"/>
    <tableColumn id="12932" xr3:uid="{464F348E-7ADB-4E22-89D4-F28E30536EFA}" name="Column12913"/>
    <tableColumn id="12933" xr3:uid="{12B9EB80-F0A1-4925-A470-B42060EFB122}" name="Column12914"/>
    <tableColumn id="12934" xr3:uid="{F348D62A-7F14-4211-8A43-7D393C3E9CCB}" name="Column12915"/>
    <tableColumn id="12935" xr3:uid="{CB310E0F-C65A-404B-8563-C17CF9DE6ADF}" name="Column12916"/>
    <tableColumn id="12936" xr3:uid="{339B308D-FEB8-4207-A09D-F0A82E5C940E}" name="Column12917"/>
    <tableColumn id="12937" xr3:uid="{AD950361-597D-4114-8932-2D71ED0F0F7E}" name="Column12918"/>
    <tableColumn id="12938" xr3:uid="{37898DD3-EC6A-4566-A526-DA20BEE2A192}" name="Column12919"/>
    <tableColumn id="12939" xr3:uid="{57D2E844-F108-4C7C-94E0-F6774490E2C0}" name="Column12920"/>
    <tableColumn id="12940" xr3:uid="{5E05789A-7DC6-4E84-98B6-C9B051BB5C96}" name="Column12921"/>
    <tableColumn id="12941" xr3:uid="{ED994D03-8020-45A1-A393-72307CD12EA9}" name="Column12922"/>
    <tableColumn id="12942" xr3:uid="{076D2A8C-AB47-4C70-AE73-9EE4760C49FE}" name="Column12923"/>
    <tableColumn id="12943" xr3:uid="{44CD09F9-48D9-4CD0-9CEA-3B53A277AB4B}" name="Column12924"/>
    <tableColumn id="12944" xr3:uid="{140496BC-3A6D-4A49-B235-4316B5647849}" name="Column12925"/>
    <tableColumn id="12945" xr3:uid="{AC9E0F53-14DA-442A-9811-243FC0CA8E8C}" name="Column12926"/>
    <tableColumn id="12946" xr3:uid="{B006E676-ACD7-4B81-9184-65776BEEFD60}" name="Column12927"/>
    <tableColumn id="12947" xr3:uid="{D85A5C25-2190-473D-9C31-C609159A663F}" name="Column12928"/>
    <tableColumn id="12948" xr3:uid="{77CA5CA8-8743-45C7-AAFB-8F3168877467}" name="Column12929"/>
    <tableColumn id="12949" xr3:uid="{2D082348-96AC-4E93-BE0B-F747B7394D98}" name="Column12930"/>
    <tableColumn id="12950" xr3:uid="{53F905FA-C661-4F99-B947-ADD622440609}" name="Column12931"/>
    <tableColumn id="12951" xr3:uid="{EFBEA29B-E8CC-442D-9B2A-B108A2224126}" name="Column12932"/>
    <tableColumn id="12952" xr3:uid="{3E0A082F-A4C7-44C3-8935-03F2660A5D07}" name="Column12933"/>
    <tableColumn id="12953" xr3:uid="{865474B6-DDFE-4397-8F5C-18D00759FC61}" name="Column12934"/>
    <tableColumn id="12954" xr3:uid="{CD9E37F6-9564-43E5-837F-A62F906070A4}" name="Column12935"/>
    <tableColumn id="12955" xr3:uid="{7AB024B3-5E6F-4E32-BE27-E0DA52E67F23}" name="Column12936"/>
    <tableColumn id="12956" xr3:uid="{B122E27D-0592-4B2D-884F-B38F61F819E6}" name="Column12937"/>
    <tableColumn id="12957" xr3:uid="{E2933ECE-3E08-432D-AF6D-5579A885D6BB}" name="Column12938"/>
    <tableColumn id="12958" xr3:uid="{2C4BBB6D-4D5D-44EA-A21C-07CDA93FE281}" name="Column12939"/>
    <tableColumn id="12959" xr3:uid="{A019047F-B94E-446E-A9D4-2759ED6D97D6}" name="Column12940"/>
    <tableColumn id="12960" xr3:uid="{D056C24E-16EE-487D-9418-DED8CF0F4991}" name="Column12941"/>
    <tableColumn id="12961" xr3:uid="{04C643D9-88EE-47B0-B2F3-065D81D37EF6}" name="Column12942"/>
    <tableColumn id="12962" xr3:uid="{ED9DF193-5562-450A-86A1-F10B89E636BD}" name="Column12943"/>
    <tableColumn id="12963" xr3:uid="{AFBE9D48-B89E-4894-9BE3-949E2F6B5177}" name="Column12944"/>
    <tableColumn id="12964" xr3:uid="{59604408-4F69-40AC-9C22-766E58EB1C71}" name="Column12945"/>
    <tableColumn id="12965" xr3:uid="{B56020EC-7201-46F5-86FD-D4692E4E641D}" name="Column12946"/>
    <tableColumn id="12966" xr3:uid="{91D9B7FF-A412-4FCF-A8A3-87A144A3B3E5}" name="Column12947"/>
    <tableColumn id="12967" xr3:uid="{B519A154-5E6B-4C1C-9AC4-0338A7A29DB7}" name="Column12948"/>
    <tableColumn id="12968" xr3:uid="{D6FA28AE-0BDF-40F6-AF46-E59A036A5236}" name="Column12949"/>
    <tableColumn id="12969" xr3:uid="{F1C0E6D3-E3FB-49D2-92DD-5BF50D643C06}" name="Column12950"/>
    <tableColumn id="12970" xr3:uid="{9C96887D-C6A7-4B67-95D5-383E1E0833C1}" name="Column12951"/>
    <tableColumn id="12971" xr3:uid="{FD063242-CC08-4486-B1F8-BCD72B7C900C}" name="Column12952"/>
    <tableColumn id="12972" xr3:uid="{57A77ED7-D4F7-4453-9817-6126AB361D7F}" name="Column12953"/>
    <tableColumn id="12973" xr3:uid="{5AF68C21-F6BB-4C5F-A8C7-DEB89A6598D1}" name="Column12954"/>
    <tableColumn id="12974" xr3:uid="{50E5F5F5-19A1-4086-B484-E017786BE53A}" name="Column12955"/>
    <tableColumn id="12975" xr3:uid="{1B98003D-607B-4BC0-AB3C-B2B389709CC3}" name="Column12956"/>
    <tableColumn id="12976" xr3:uid="{73355EE2-23E5-45B2-981C-007C9FD747A5}" name="Column12957"/>
    <tableColumn id="12977" xr3:uid="{60D2C94C-84FC-4801-9755-DB913B6D683B}" name="Column12958"/>
    <tableColumn id="12978" xr3:uid="{F8BDEBBD-59C2-4179-8353-058F7396C192}" name="Column12959"/>
    <tableColumn id="12979" xr3:uid="{DE6FDAE2-7395-4048-AFA8-650C5797E076}" name="Column12960"/>
    <tableColumn id="12980" xr3:uid="{A51CC4BB-C7F6-43D6-9DA2-0B4658C77B40}" name="Column12961"/>
    <tableColumn id="12981" xr3:uid="{A71E20DF-C326-42DE-9192-F414C69D34F1}" name="Column12962"/>
    <tableColumn id="12982" xr3:uid="{6CD4A367-EB60-423D-A2A9-CD0AA70D9222}" name="Column12963"/>
    <tableColumn id="12983" xr3:uid="{B9566C96-5BC4-43AA-88BF-968B8DC811CE}" name="Column12964"/>
    <tableColumn id="12984" xr3:uid="{5B8175B3-F81C-46CB-B12A-F1B63FDF622A}" name="Column12965"/>
    <tableColumn id="12985" xr3:uid="{777BC3A0-0834-461D-8EA8-15595E7595D5}" name="Column12966"/>
    <tableColumn id="12986" xr3:uid="{D555F815-786E-4CB2-8533-25449C2AD612}" name="Column12967"/>
    <tableColumn id="12987" xr3:uid="{1ADBA939-FCA7-4067-ABD0-5AC18BF42A79}" name="Column12968"/>
    <tableColumn id="12988" xr3:uid="{1D4AF516-704C-4D8D-9959-CCA7691F403B}" name="Column12969"/>
    <tableColumn id="12989" xr3:uid="{94EA66AB-A260-4CB5-9B0F-600F460D5E26}" name="Column12970"/>
    <tableColumn id="12990" xr3:uid="{4D8F4820-81B2-45BA-84EA-FD27285CD1A8}" name="Column12971"/>
    <tableColumn id="12991" xr3:uid="{6684189A-0F1B-4412-97F8-27EF40FA181D}" name="Column12972"/>
    <tableColumn id="12992" xr3:uid="{F5FF62D3-CF06-4B3A-8E97-C3884B063B2A}" name="Column12973"/>
    <tableColumn id="12993" xr3:uid="{6A66C2DE-F781-4031-BBB0-9E125048CFC1}" name="Column12974"/>
    <tableColumn id="12994" xr3:uid="{6F55D2CA-C23D-4729-9D93-11496325671F}" name="Column12975"/>
    <tableColumn id="12995" xr3:uid="{9C6221C1-0A3D-419C-AC55-3B20B6A9DEB6}" name="Column12976"/>
    <tableColumn id="12996" xr3:uid="{44EB6B49-722D-496E-AD56-3945ABAC8787}" name="Column12977"/>
    <tableColumn id="12997" xr3:uid="{54A3F52A-0F06-4AF2-A107-FD00B09EED25}" name="Column12978"/>
    <tableColumn id="12998" xr3:uid="{E3D36011-C895-4AFD-87BD-87D4A4D1C14A}" name="Column12979"/>
    <tableColumn id="12999" xr3:uid="{2A7A3DF1-BE97-438F-9002-FA753C17C79B}" name="Column12980"/>
    <tableColumn id="13000" xr3:uid="{87DCC05B-1C66-48E0-B441-6B51353A1BE0}" name="Column12981"/>
    <tableColumn id="13001" xr3:uid="{12E21414-133E-431C-A601-27FD96B58C1C}" name="Column12982"/>
    <tableColumn id="13002" xr3:uid="{8B4EAFFA-A820-4D9C-84CD-EDD178B7C489}" name="Column12983"/>
    <tableColumn id="13003" xr3:uid="{6BD43519-8D89-48A1-8A3A-A82D98B28106}" name="Column12984"/>
    <tableColumn id="13004" xr3:uid="{A017F08A-3C55-48A6-B8DF-96367360A5B7}" name="Column12985"/>
    <tableColumn id="13005" xr3:uid="{DB359474-072C-4551-80D1-545283BC6954}" name="Column12986"/>
    <tableColumn id="13006" xr3:uid="{44C0C821-1D2D-4EEC-B67A-7C62C5471DD0}" name="Column12987"/>
    <tableColumn id="13007" xr3:uid="{40B96536-68A2-4268-B421-AC4412FC9863}" name="Column12988"/>
    <tableColumn id="13008" xr3:uid="{7BE2B5AB-E218-4459-94D4-B76CF2C8DAD3}" name="Column12989"/>
    <tableColumn id="13009" xr3:uid="{0C548869-7C48-4317-B2B0-BEA9C49F7E76}" name="Column12990"/>
    <tableColumn id="13010" xr3:uid="{9D96C10D-A4C5-4A2B-8648-78B470DCF749}" name="Column12991"/>
    <tableColumn id="13011" xr3:uid="{2259D6D8-9EAB-47C4-B08C-CE60B6B44029}" name="Column12992"/>
    <tableColumn id="13012" xr3:uid="{FDCA3FC5-0A9A-414F-AFB0-84AB82073CEA}" name="Column12993"/>
    <tableColumn id="13013" xr3:uid="{FA037E63-8287-45BD-90DB-90B976E32A9A}" name="Column12994"/>
    <tableColumn id="13014" xr3:uid="{3956B982-C6D0-4BD2-BCEF-CEE46168DEE2}" name="Column12995"/>
    <tableColumn id="13015" xr3:uid="{644FB1CD-90E1-47BF-840F-757322A4FEB8}" name="Column12996"/>
    <tableColumn id="13016" xr3:uid="{7327D497-904C-4FE5-B1C6-666D89B9EA5A}" name="Column12997"/>
    <tableColumn id="13017" xr3:uid="{411B3714-0438-4C01-8E64-EBFEB4D7A39D}" name="Column12998"/>
    <tableColumn id="13018" xr3:uid="{E5A75EC9-606D-4A01-BF32-792CAFD5A03B}" name="Column12999"/>
    <tableColumn id="13019" xr3:uid="{A401723B-C9F1-4DA5-A51E-B043131F736C}" name="Column13000"/>
    <tableColumn id="13020" xr3:uid="{8E6A7818-AF0B-4763-9A2A-749493D1258E}" name="Column13001"/>
    <tableColumn id="13021" xr3:uid="{A3748D6F-43D7-48A1-B77E-7C58107B93CE}" name="Column13002"/>
    <tableColumn id="13022" xr3:uid="{7E662DCE-CD6E-4A7C-B040-0A1325DB06A1}" name="Column13003"/>
    <tableColumn id="13023" xr3:uid="{6E1B68A1-3078-4C4F-9568-6A1EDE787F76}" name="Column13004"/>
    <tableColumn id="13024" xr3:uid="{17368012-3BC1-4704-90F0-95182F80EA02}" name="Column13005"/>
    <tableColumn id="13025" xr3:uid="{20EC33FB-E10B-46AD-AB57-C627921C6EA4}" name="Column13006"/>
    <tableColumn id="13026" xr3:uid="{F9F8D0E4-5D68-4D90-B53D-A824F8E010D2}" name="Column13007"/>
    <tableColumn id="13027" xr3:uid="{653AB648-AC0F-43E2-82B3-2AA4BCD7E1A5}" name="Column13008"/>
    <tableColumn id="13028" xr3:uid="{84E69C09-EE17-4CEA-8560-73D436E58406}" name="Column13009"/>
    <tableColumn id="13029" xr3:uid="{832A5193-F84F-4CC6-907E-33CBAA6D233B}" name="Column13010"/>
    <tableColumn id="13030" xr3:uid="{B00F9A07-1C80-4BB6-8885-26B3292049BC}" name="Column13011"/>
    <tableColumn id="13031" xr3:uid="{AF2994F4-1FD6-4F15-8C8E-042727AA30E3}" name="Column13012"/>
    <tableColumn id="13032" xr3:uid="{FDBF3DEE-D7F4-4955-A1C9-3BF802EF1AF7}" name="Column13013"/>
    <tableColumn id="13033" xr3:uid="{0F274785-B8C0-44A2-8ACF-39241FF79FCF}" name="Column13014"/>
    <tableColumn id="13034" xr3:uid="{F8019505-B47F-4852-86E1-88536681E801}" name="Column13015"/>
    <tableColumn id="13035" xr3:uid="{8E34DCC6-05D7-437F-B56F-80B291251BCA}" name="Column13016"/>
    <tableColumn id="13036" xr3:uid="{6599159C-D9C9-4290-9917-CA83C6CF5F6B}" name="Column13017"/>
    <tableColumn id="13037" xr3:uid="{54B22D1F-7C18-439B-9B08-861360AA65FF}" name="Column13018"/>
    <tableColumn id="13038" xr3:uid="{0ED8175D-93DF-46A9-BA00-086F1EE05CF3}" name="Column13019"/>
    <tableColumn id="13039" xr3:uid="{DC9ED66E-B97E-4F9A-B6F7-D19432DA0059}" name="Column13020"/>
    <tableColumn id="13040" xr3:uid="{01D9891C-F185-4471-81A4-ABF79CC65C74}" name="Column13021"/>
    <tableColumn id="13041" xr3:uid="{579439AA-26D7-460C-BF65-E6BF7DC3D442}" name="Column13022"/>
    <tableColumn id="13042" xr3:uid="{17D38524-88B8-43A8-81BB-E667C0B50232}" name="Column13023"/>
    <tableColumn id="13043" xr3:uid="{0547CC0D-7777-45B2-B8C1-6B5E4242BE24}" name="Column13024"/>
    <tableColumn id="13044" xr3:uid="{FE3F0989-62D2-4021-AEA6-5604ED1FDB97}" name="Column13025"/>
    <tableColumn id="13045" xr3:uid="{DE29EACD-5260-43D1-9073-302196684BAB}" name="Column13026"/>
    <tableColumn id="13046" xr3:uid="{0DF467DC-74E9-4E95-B06D-8973B79D2016}" name="Column13027"/>
    <tableColumn id="13047" xr3:uid="{0D9A2A6C-A1C8-40A6-9640-668304F2F4F1}" name="Column13028"/>
    <tableColumn id="13048" xr3:uid="{0DEF0A97-472E-40FD-8192-48523B666BE0}" name="Column13029"/>
    <tableColumn id="13049" xr3:uid="{17048A46-81A7-4F19-B0B5-4377046F5D6A}" name="Column13030"/>
    <tableColumn id="13050" xr3:uid="{4524185F-1861-4310-9D17-6B6159F180FC}" name="Column13031"/>
    <tableColumn id="13051" xr3:uid="{EF4302E7-41A6-4AE5-9BEE-AD493B0F1942}" name="Column13032"/>
    <tableColumn id="13052" xr3:uid="{8098A795-05B9-4273-8216-BA2A192C7942}" name="Column13033"/>
    <tableColumn id="13053" xr3:uid="{6D1BD16D-DE0A-4BB4-ADDC-DC9B1230ECCB}" name="Column13034"/>
    <tableColumn id="13054" xr3:uid="{383DDF8C-A215-4A42-941C-83B6B9065475}" name="Column13035"/>
    <tableColumn id="13055" xr3:uid="{E50B2F37-4A85-499C-B3B1-1843961E1E3B}" name="Column13036"/>
    <tableColumn id="13056" xr3:uid="{E9EF3F54-4CED-4754-9493-27E2284D6CEA}" name="Column13037"/>
    <tableColumn id="13057" xr3:uid="{FFC00BAC-F667-4F96-90F8-2A504EAC083A}" name="Column13038"/>
    <tableColumn id="13058" xr3:uid="{1A5176E3-9960-47E2-AD86-96725A8AFC9D}" name="Column13039"/>
    <tableColumn id="13059" xr3:uid="{01BB6989-1367-4122-B900-5E0CC4D5462B}" name="Column13040"/>
    <tableColumn id="13060" xr3:uid="{7391F8EE-AFD6-4C07-9F18-628E78E31EE4}" name="Column13041"/>
    <tableColumn id="13061" xr3:uid="{71A27C22-0C44-40B5-98FE-522C0D20BD20}" name="Column13042"/>
    <tableColumn id="13062" xr3:uid="{F6DFA977-35A0-4628-AF50-2657A2B72C07}" name="Column13043"/>
    <tableColumn id="13063" xr3:uid="{6990308D-09C6-49D2-A93B-D99B1F2BAF08}" name="Column13044"/>
    <tableColumn id="13064" xr3:uid="{511E0C95-E770-4DFB-9665-0F7555629EFD}" name="Column13045"/>
    <tableColumn id="13065" xr3:uid="{00AE6B09-7954-4BEC-91F7-43EC2EC2C4B8}" name="Column13046"/>
    <tableColumn id="13066" xr3:uid="{CD04722B-ACD3-46C3-92F7-0E3B138BC09B}" name="Column13047"/>
    <tableColumn id="13067" xr3:uid="{34F9B93F-E56B-4F3E-BF1C-5972F3EC5DCE}" name="Column13048"/>
    <tableColumn id="13068" xr3:uid="{50573404-1781-4C97-8A58-39E9A4666BBF}" name="Column13049"/>
    <tableColumn id="13069" xr3:uid="{A54F47F5-3511-4DEE-8F71-0B3903AD9328}" name="Column13050"/>
    <tableColumn id="13070" xr3:uid="{DEDEF2EC-8EAB-4ED6-92A8-F62A017346A2}" name="Column13051"/>
    <tableColumn id="13071" xr3:uid="{869069F5-BA05-48BE-BC0B-651E64D7CA88}" name="Column13052"/>
    <tableColumn id="13072" xr3:uid="{7CFE447F-D539-4405-938A-295F4220EA92}" name="Column13053"/>
    <tableColumn id="13073" xr3:uid="{6185A159-A0F6-4130-A329-EDCC48F2F339}" name="Column13054"/>
    <tableColumn id="13074" xr3:uid="{484D8BFC-C14A-48BE-B6D1-C32FE1899AEF}" name="Column13055"/>
    <tableColumn id="13075" xr3:uid="{CF6A3193-67F9-4138-BF16-0A518CA36DC0}" name="Column13056"/>
    <tableColumn id="13076" xr3:uid="{547BFF87-980F-4395-A2F7-1F81E19ED1BB}" name="Column13057"/>
    <tableColumn id="13077" xr3:uid="{3DDE4109-52EB-4FE7-8DFB-B2E032852FF1}" name="Column13058"/>
    <tableColumn id="13078" xr3:uid="{F43CED8D-14FA-40BA-9C84-0E844BB17C82}" name="Column13059"/>
    <tableColumn id="13079" xr3:uid="{29411208-CAED-4D68-956B-01106BD6F1C3}" name="Column13060"/>
    <tableColumn id="13080" xr3:uid="{0A6F928E-253E-4BD0-908C-1BF8411F90DF}" name="Column13061"/>
    <tableColumn id="13081" xr3:uid="{667AC71B-4E17-4477-BB97-8199C7D50A63}" name="Column13062"/>
    <tableColumn id="13082" xr3:uid="{D84D486E-556E-44D0-87F9-8AA08FD33024}" name="Column13063"/>
    <tableColumn id="13083" xr3:uid="{4EB7E70F-146B-43F8-B766-3095B4E454FB}" name="Column13064"/>
    <tableColumn id="13084" xr3:uid="{E0E4641D-FA14-49A5-AB93-8DF1B0FCB333}" name="Column13065"/>
    <tableColumn id="13085" xr3:uid="{CDB98749-1E9C-42DE-BC92-7FE81788DEC5}" name="Column13066"/>
    <tableColumn id="13086" xr3:uid="{4E8C0F1D-0541-4CE4-8903-EE38D7FC1464}" name="Column13067"/>
    <tableColumn id="13087" xr3:uid="{0BB23DA4-E879-4709-A50A-846F8C8DD65D}" name="Column13068"/>
    <tableColumn id="13088" xr3:uid="{E0A7878F-5211-4DC9-AED1-67C379EA0E05}" name="Column13069"/>
    <tableColumn id="13089" xr3:uid="{9FD92D6C-179E-4E0E-98BF-D1D2AD9964D6}" name="Column13070"/>
    <tableColumn id="13090" xr3:uid="{AED9397D-1F4C-401B-987A-1B001B6AA4EC}" name="Column13071"/>
    <tableColumn id="13091" xr3:uid="{71D78A2E-F213-4A69-B6EC-151B114FC8FB}" name="Column13072"/>
    <tableColumn id="13092" xr3:uid="{9B0EFC6E-D0B1-4F96-B6B7-744005E5A429}" name="Column13073"/>
    <tableColumn id="13093" xr3:uid="{2C3A2D51-5DAF-4BF7-A6E4-1833BB0758B9}" name="Column13074"/>
    <tableColumn id="13094" xr3:uid="{3BC3B34E-CFA3-47AA-82E7-8C319501720A}" name="Column13075"/>
    <tableColumn id="13095" xr3:uid="{080B7E43-7C73-4AF2-916B-73DEF4EF0203}" name="Column13076"/>
    <tableColumn id="13096" xr3:uid="{C6970C4E-75DC-435C-A8D0-38E98985E5B7}" name="Column13077"/>
    <tableColumn id="13097" xr3:uid="{8CA986F0-1145-4C7A-877B-FB4911BB14AA}" name="Column13078"/>
    <tableColumn id="13098" xr3:uid="{D11EC030-1FD7-49E0-A409-C002207D5BA1}" name="Column13079"/>
    <tableColumn id="13099" xr3:uid="{8555F40F-9702-4585-940E-E71CFF083EBD}" name="Column13080"/>
    <tableColumn id="13100" xr3:uid="{4A10DABE-B7AA-4690-A589-8BAF26A96263}" name="Column13081"/>
    <tableColumn id="13101" xr3:uid="{692346B5-DBBE-4C43-A674-13926353C418}" name="Column13082"/>
    <tableColumn id="13102" xr3:uid="{C260F698-CB39-4F6C-8696-BE1996ECC976}" name="Column13083"/>
    <tableColumn id="13103" xr3:uid="{8E6CCB6D-7436-4FC9-9980-C554946AFC16}" name="Column13084"/>
    <tableColumn id="13104" xr3:uid="{923BC8DF-4AAC-4C79-9A8E-03EBE8CEBC9F}" name="Column13085"/>
    <tableColumn id="13105" xr3:uid="{76084983-2EC2-42B0-B4E5-EA98090EF736}" name="Column13086"/>
    <tableColumn id="13106" xr3:uid="{287487AF-6A3F-4947-AE19-A4FE151641BB}" name="Column13087"/>
    <tableColumn id="13107" xr3:uid="{C812C860-2F84-4734-BAFB-11E727CFC124}" name="Column13088"/>
    <tableColumn id="13108" xr3:uid="{47845E9E-FC71-4183-8298-17EA8ED5E5E9}" name="Column13089"/>
    <tableColumn id="13109" xr3:uid="{D6E47599-C388-429F-900A-C38E2491F421}" name="Column13090"/>
    <tableColumn id="13110" xr3:uid="{86D3B1FE-7C0A-4DB5-948D-58F14B7E47BC}" name="Column13091"/>
    <tableColumn id="13111" xr3:uid="{53F9F801-C800-4EC4-A36F-F5063F856493}" name="Column13092"/>
    <tableColumn id="13112" xr3:uid="{979FED5B-395B-4FF9-A234-9124BFC11CF9}" name="Column13093"/>
    <tableColumn id="13113" xr3:uid="{4321358E-8D8E-42D9-B3FB-6535E50FB4AF}" name="Column13094"/>
    <tableColumn id="13114" xr3:uid="{DE373462-B0B5-4D7F-BE62-7FEC0ED254D7}" name="Column13095"/>
    <tableColumn id="13115" xr3:uid="{87B13DF0-0DB7-4C3D-971F-E988C74A56BD}" name="Column13096"/>
    <tableColumn id="13116" xr3:uid="{243C4106-7DCD-4BA5-9221-F005CA6ABCC3}" name="Column13097"/>
    <tableColumn id="13117" xr3:uid="{1CD95328-07E8-4C77-91A8-4DF868277B4C}" name="Column13098"/>
    <tableColumn id="13118" xr3:uid="{B79B92B1-D871-4DB8-BC00-671AC54A3F76}" name="Column13099"/>
    <tableColumn id="13119" xr3:uid="{3941D945-FE17-4AB6-8874-B9460BC82FB1}" name="Column13100"/>
    <tableColumn id="13120" xr3:uid="{0BF5825C-93B3-4A5B-96B8-CEAE8DAF574B}" name="Column13101"/>
    <tableColumn id="13121" xr3:uid="{E420ED41-B46F-48F8-8236-CEAA19ADDC4F}" name="Column13102"/>
    <tableColumn id="13122" xr3:uid="{1CD57953-B127-4D90-A86F-A51DC6866ECF}" name="Column13103"/>
    <tableColumn id="13123" xr3:uid="{7B0A9522-9C9E-4C4E-A65D-823603EE87C9}" name="Column13104"/>
    <tableColumn id="13124" xr3:uid="{43828DA9-3AC2-4AD4-82FE-7C46D6CB0D72}" name="Column13105"/>
    <tableColumn id="13125" xr3:uid="{319B3C44-26D0-4355-8D0E-10BF282A2510}" name="Column13106"/>
    <tableColumn id="13126" xr3:uid="{1F5CD772-F2C4-4E11-91B0-C87374636BD9}" name="Column13107"/>
    <tableColumn id="13127" xr3:uid="{DF66A7B6-3478-415B-84D7-3EEF7152FDCE}" name="Column13108"/>
    <tableColumn id="13128" xr3:uid="{C8A06823-1B32-466B-88C0-F486FA82BCFA}" name="Column13109"/>
    <tableColumn id="13129" xr3:uid="{8E6D5D44-C20A-4719-AF60-7C1E38F5E779}" name="Column13110"/>
    <tableColumn id="13130" xr3:uid="{F795658F-9E99-4D83-BED7-A5C961AEBE7E}" name="Column13111"/>
    <tableColumn id="13131" xr3:uid="{6546D464-4562-42D3-8F6F-C2DBD20A6841}" name="Column13112"/>
    <tableColumn id="13132" xr3:uid="{D87E90F9-C175-497E-9C77-56D65E7C5450}" name="Column13113"/>
    <tableColumn id="13133" xr3:uid="{5DE7568A-6C36-4B68-A483-85F5D379DBFF}" name="Column13114"/>
    <tableColumn id="13134" xr3:uid="{4519D52A-7FFB-4EA4-8FF0-59C61B16D4DA}" name="Column13115"/>
    <tableColumn id="13135" xr3:uid="{DA321885-57FB-4E1E-A0D6-7440DE65EE92}" name="Column13116"/>
    <tableColumn id="13136" xr3:uid="{0B7D31B4-41AE-41B2-AE84-7A83E541877C}" name="Column13117"/>
    <tableColumn id="13137" xr3:uid="{01AFE2C6-A1C8-4524-A87C-5EAF733899A6}" name="Column13118"/>
    <tableColumn id="13138" xr3:uid="{B6C7426A-2C19-4978-BFE8-5AE661AAF6C3}" name="Column13119"/>
    <tableColumn id="13139" xr3:uid="{42EB9947-2FCA-4DEC-BFE3-64BB51E9CF02}" name="Column13120"/>
    <tableColumn id="13140" xr3:uid="{39B0C52E-16FC-4A62-88C9-5242C2C6CE38}" name="Column13121"/>
    <tableColumn id="13141" xr3:uid="{9875786D-13EA-45A9-BE1A-07F68F005F0D}" name="Column13122"/>
    <tableColumn id="13142" xr3:uid="{9D375E2B-F7A5-49AA-9FE0-14EFF5A7E2EA}" name="Column13123"/>
    <tableColumn id="13143" xr3:uid="{859F457B-E5B3-4BC0-9F05-BE7941406D10}" name="Column13124"/>
    <tableColumn id="13144" xr3:uid="{985F99E6-5A6C-4715-BFC2-D0A084F4A3EE}" name="Column13125"/>
    <tableColumn id="13145" xr3:uid="{DC4068FC-E7F5-4728-BB1A-0E41571CE635}" name="Column13126"/>
    <tableColumn id="13146" xr3:uid="{A10C6CD3-3CDF-40AE-861B-9C22A259CECA}" name="Column13127"/>
    <tableColumn id="13147" xr3:uid="{3DEC8FD9-1E80-4044-9CF4-8A984DB40330}" name="Column13128"/>
    <tableColumn id="13148" xr3:uid="{254A93DC-1B05-458C-9BF7-FFE23B5EF0EE}" name="Column13129"/>
    <tableColumn id="13149" xr3:uid="{1D4AF2DD-B3FB-4361-B61C-93D17202525F}" name="Column13130"/>
    <tableColumn id="13150" xr3:uid="{7AAF2E46-B58C-417D-BB86-39B37A9345E4}" name="Column13131"/>
    <tableColumn id="13151" xr3:uid="{A51BD544-E5A1-4E90-8B55-969EB732FD09}" name="Column13132"/>
    <tableColumn id="13152" xr3:uid="{A6A6D347-32B4-47BC-A438-529A19BC2A96}" name="Column13133"/>
    <tableColumn id="13153" xr3:uid="{619CEC6E-AC91-467A-9623-F624B69E2751}" name="Column13134"/>
    <tableColumn id="13154" xr3:uid="{7D174DC1-9CFF-4A38-8BEF-6734C2038D2C}" name="Column13135"/>
    <tableColumn id="13155" xr3:uid="{56B1AB7F-F252-4684-AE7D-28F533CC0E36}" name="Column13136"/>
    <tableColumn id="13156" xr3:uid="{2B6CAC85-15FB-42E0-BFFE-04627DCD2FF1}" name="Column13137"/>
    <tableColumn id="13157" xr3:uid="{66AF1E3E-F714-4CDB-8BCE-7C88BB55C433}" name="Column13138"/>
    <tableColumn id="13158" xr3:uid="{E98F6568-A082-4A42-87AD-447889B8FE61}" name="Column13139"/>
    <tableColumn id="13159" xr3:uid="{F5B36B4E-E926-49B1-B79C-31EC548FD192}" name="Column13140"/>
    <tableColumn id="13160" xr3:uid="{D2FDB8C2-A68E-4425-837F-72B198BF6A3B}" name="Column13141"/>
    <tableColumn id="13161" xr3:uid="{7D20FEF9-94F7-41B6-BFB3-39631180D537}" name="Column13142"/>
    <tableColumn id="13162" xr3:uid="{58DDB7A7-933F-4FF5-A9FA-34CBAD0484AF}" name="Column13143"/>
    <tableColumn id="13163" xr3:uid="{02783BC2-2E62-46CB-AD1C-1BD249295860}" name="Column13144"/>
    <tableColumn id="13164" xr3:uid="{6784557D-6DFC-493B-99AE-5E3CDD9CA325}" name="Column13145"/>
    <tableColumn id="13165" xr3:uid="{2EC33126-29D5-47BA-880E-9DBF40E5A042}" name="Column13146"/>
    <tableColumn id="13166" xr3:uid="{49FC82F1-06E8-4999-8578-DDDA456BAC11}" name="Column13147"/>
    <tableColumn id="13167" xr3:uid="{D60F68DA-D7F6-4836-B156-2EC6DD8894F6}" name="Column13148"/>
    <tableColumn id="13168" xr3:uid="{F28F39F5-4096-4260-A334-377C73342759}" name="Column13149"/>
    <tableColumn id="13169" xr3:uid="{E11AE228-BA59-4B35-9235-CDFF0E73B3CC}" name="Column13150"/>
    <tableColumn id="13170" xr3:uid="{09827E54-88FA-4974-B097-A07937FCC16E}" name="Column13151"/>
    <tableColumn id="13171" xr3:uid="{BED16778-5456-4BCD-9A2D-69DE68A714D6}" name="Column13152"/>
    <tableColumn id="13172" xr3:uid="{BDD41E81-C2E7-4C6E-AD41-768E8DA701C0}" name="Column13153"/>
    <tableColumn id="13173" xr3:uid="{6B57BA52-CE0A-4520-B3DA-1379BE190100}" name="Column13154"/>
    <tableColumn id="13174" xr3:uid="{BE9B9A71-4DB6-4807-B9E5-84039C418FB2}" name="Column13155"/>
    <tableColumn id="13175" xr3:uid="{484877FD-E6D9-4BA9-9654-2E71843D5581}" name="Column13156"/>
    <tableColumn id="13176" xr3:uid="{6510C624-126B-4799-BD3A-21043A133DB2}" name="Column13157"/>
    <tableColumn id="13177" xr3:uid="{9D165911-8D06-4A47-891D-C4E9C2E32DCF}" name="Column13158"/>
    <tableColumn id="13178" xr3:uid="{2CFE405C-B927-45CD-A9F2-603D9F7FE364}" name="Column13159"/>
    <tableColumn id="13179" xr3:uid="{3CEA9C3C-5D2E-46EA-8E15-AF78E169D857}" name="Column13160"/>
    <tableColumn id="13180" xr3:uid="{783CEFE5-AE3E-43EB-B5EC-2BA40211AD8F}" name="Column13161"/>
    <tableColumn id="13181" xr3:uid="{9BC28A0F-6C69-44B3-BB12-B65ED0BAD2DD}" name="Column13162"/>
    <tableColumn id="13182" xr3:uid="{C6748852-4199-4CFB-A8A8-6378A065D201}" name="Column13163"/>
    <tableColumn id="13183" xr3:uid="{036B73D2-6858-4480-AB54-5B3FEE429C5C}" name="Column13164"/>
    <tableColumn id="13184" xr3:uid="{ECB0F877-4DA6-4007-B434-56303EB2C325}" name="Column13165"/>
    <tableColumn id="13185" xr3:uid="{C765845F-66BC-4E70-8E54-AEAF7D09555E}" name="Column13166"/>
    <tableColumn id="13186" xr3:uid="{F6F7D0AF-9387-4366-98DB-339DFC00AA7A}" name="Column13167"/>
    <tableColumn id="13187" xr3:uid="{11866DC1-D338-4FDC-B33D-AF2818E9DE4A}" name="Column13168"/>
    <tableColumn id="13188" xr3:uid="{F59C451A-F9E4-42D2-A2C3-94C02AEDE9D3}" name="Column13169"/>
    <tableColumn id="13189" xr3:uid="{35BE3A03-7D43-44E4-8F4B-BE198A587AD0}" name="Column13170"/>
    <tableColumn id="13190" xr3:uid="{998E1529-2EF0-4BAB-BEE4-7AC031A295C2}" name="Column13171"/>
    <tableColumn id="13191" xr3:uid="{B36283CF-28BD-4740-9D34-85061C64AA96}" name="Column13172"/>
    <tableColumn id="13192" xr3:uid="{9011B4C6-4D00-4301-96F6-CEEC2851745A}" name="Column13173"/>
    <tableColumn id="13193" xr3:uid="{EADF78E8-BC39-4DEB-86A1-1A44CD91ACAE}" name="Column13174"/>
    <tableColumn id="13194" xr3:uid="{EC1BAE08-DF6A-4CBC-8E62-BE6D0C57B9F7}" name="Column13175"/>
    <tableColumn id="13195" xr3:uid="{B0379634-40C0-487B-A926-0F41643BF993}" name="Column13176"/>
    <tableColumn id="13196" xr3:uid="{4B04EACC-A9F8-4908-B8C5-6FB7B31562FE}" name="Column13177"/>
    <tableColumn id="13197" xr3:uid="{AC8E2AFA-724C-4053-B7A6-628768748F90}" name="Column13178"/>
    <tableColumn id="13198" xr3:uid="{B549DB71-22D6-46BC-9462-A225F82107F7}" name="Column13179"/>
    <tableColumn id="13199" xr3:uid="{5844B3D3-D50A-4C0E-BA86-1EFC7DD66341}" name="Column13180"/>
    <tableColumn id="13200" xr3:uid="{6DFEDAD5-D341-4B9E-8481-AF809C1C60FF}" name="Column13181"/>
    <tableColumn id="13201" xr3:uid="{C2FD61EF-2A12-42CC-8C72-1FAE1A5DF7C7}" name="Column13182"/>
    <tableColumn id="13202" xr3:uid="{4484891E-1832-469F-8C31-663593DFC819}" name="Column13183"/>
    <tableColumn id="13203" xr3:uid="{23C1DEA5-4DF3-4D28-A995-C0D9948D5DAC}" name="Column13184"/>
    <tableColumn id="13204" xr3:uid="{F331EEFA-37F7-424E-82F0-C813F238E276}" name="Column13185"/>
    <tableColumn id="13205" xr3:uid="{B900294F-87E7-483E-999B-48C89E4BF279}" name="Column13186"/>
    <tableColumn id="13206" xr3:uid="{D7C1025B-3DD5-4959-AB69-A67D6CC9FD3E}" name="Column13187"/>
    <tableColumn id="13207" xr3:uid="{891A008A-3533-4EFC-8C5C-73F7E89F84A3}" name="Column13188"/>
    <tableColumn id="13208" xr3:uid="{501D2A07-C18D-4825-9AEE-E00E34E47B86}" name="Column13189"/>
    <tableColumn id="13209" xr3:uid="{5C993122-956F-4887-A6BF-9F0521D1409B}" name="Column13190"/>
    <tableColumn id="13210" xr3:uid="{089335A7-0300-4533-BA59-45C284C076AC}" name="Column13191"/>
    <tableColumn id="13211" xr3:uid="{17242DBD-FECC-4D38-894F-99F05CBA37C6}" name="Column13192"/>
    <tableColumn id="13212" xr3:uid="{BB934588-18D3-4A35-9925-7188EDF5E75C}" name="Column13193"/>
    <tableColumn id="13213" xr3:uid="{96668932-1BDA-4970-9068-448E3576D874}" name="Column13194"/>
    <tableColumn id="13214" xr3:uid="{D0084301-DC26-4E71-B20A-0826F6621EC3}" name="Column13195"/>
    <tableColumn id="13215" xr3:uid="{156BAC33-6F38-4B6B-89DC-B797F3332997}" name="Column13196"/>
    <tableColumn id="13216" xr3:uid="{AB06FBC9-1FA1-46A7-8F9F-A196AB85038A}" name="Column13197"/>
    <tableColumn id="13217" xr3:uid="{7A64D4C6-BE6A-41DE-A514-42C5B8548A0D}" name="Column13198"/>
    <tableColumn id="13218" xr3:uid="{5B1E6E8D-DE9F-4FD8-AFB4-A033D981CBF8}" name="Column13199"/>
    <tableColumn id="13219" xr3:uid="{33C4FCA2-870D-4E08-B0E3-9B7FF3670B0F}" name="Column13200"/>
    <tableColumn id="13220" xr3:uid="{E26A7EE9-7762-4FE1-8F2C-C3889E100568}" name="Column13201"/>
    <tableColumn id="13221" xr3:uid="{4CF76ABF-5DE2-4F0D-A4F1-9B3BAB7509B5}" name="Column13202"/>
    <tableColumn id="13222" xr3:uid="{1F8E2C55-91DD-4615-AB12-64622962E1DA}" name="Column13203"/>
    <tableColumn id="13223" xr3:uid="{ECC35B5B-2CB6-493C-9E4F-345F5B44A967}" name="Column13204"/>
    <tableColumn id="13224" xr3:uid="{DEA4802B-7BD5-49BD-9E76-52ADDCD2F55F}" name="Column13205"/>
    <tableColumn id="13225" xr3:uid="{81E356EC-D7EA-449A-98F2-01F930AFCEA0}" name="Column13206"/>
    <tableColumn id="13226" xr3:uid="{7CEFBD86-3401-441D-A7F4-52688CFB4DCD}" name="Column13207"/>
    <tableColumn id="13227" xr3:uid="{1088DFEE-DFEF-4D63-A67F-1D9A30BBABF5}" name="Column13208"/>
    <tableColumn id="13228" xr3:uid="{516D59E9-721D-40CA-B59C-F7C966727F17}" name="Column13209"/>
    <tableColumn id="13229" xr3:uid="{8C565F71-B113-4688-9460-E1654EC0DDBC}" name="Column13210"/>
    <tableColumn id="13230" xr3:uid="{86EADC31-0A82-4BE8-A36D-42CEF6914093}" name="Column13211"/>
    <tableColumn id="13231" xr3:uid="{A98F0990-D3D0-4574-9FD6-939EDE655743}" name="Column13212"/>
    <tableColumn id="13232" xr3:uid="{841BA746-CD6B-496E-9C7F-AB3724B7FF51}" name="Column13213"/>
    <tableColumn id="13233" xr3:uid="{7D3511BF-7126-48F7-8788-87DCED8D9020}" name="Column13214"/>
    <tableColumn id="13234" xr3:uid="{A99A972F-2FF8-4C14-8DE9-253132A2450C}" name="Column13215"/>
    <tableColumn id="13235" xr3:uid="{99CCEF22-6558-4B62-B0BC-0C8C0EB8A1BE}" name="Column13216"/>
    <tableColumn id="13236" xr3:uid="{0ED564CF-ADFC-402F-ACA0-46AB34EDD540}" name="Column13217"/>
    <tableColumn id="13237" xr3:uid="{2A4475DD-6EB1-440A-A4B8-BF9410BD7197}" name="Column13218"/>
    <tableColumn id="13238" xr3:uid="{E8C89063-D8CE-4E7C-86CB-E80D6A038469}" name="Column13219"/>
    <tableColumn id="13239" xr3:uid="{A42EAD37-A9B5-4EFD-95A6-EBD568C3D445}" name="Column13220"/>
    <tableColumn id="13240" xr3:uid="{5F74718C-48DF-4171-AF95-D9C38B665E13}" name="Column13221"/>
    <tableColumn id="13241" xr3:uid="{A438AA2F-14F7-49D2-A0C2-3936D93697AE}" name="Column13222"/>
    <tableColumn id="13242" xr3:uid="{00CBE005-1E53-4648-8665-4F1FD5BB38A0}" name="Column13223"/>
    <tableColumn id="13243" xr3:uid="{F404DFC4-810F-44A5-ADAE-B0789E35F820}" name="Column13224"/>
    <tableColumn id="13244" xr3:uid="{0D40B93F-197F-4772-B0DE-8931C8C8275E}" name="Column13225"/>
    <tableColumn id="13245" xr3:uid="{83E5FD5F-1949-466D-B634-173C9DADA102}" name="Column13226"/>
    <tableColumn id="13246" xr3:uid="{1040FE8D-7322-417A-82A3-6C7CCACF8D3B}" name="Column13227"/>
    <tableColumn id="13247" xr3:uid="{9CAE2691-FFCA-48C3-90B8-97CF89DAD922}" name="Column13228"/>
    <tableColumn id="13248" xr3:uid="{91535122-AB6C-44BA-8264-38E36CD56837}" name="Column13229"/>
    <tableColumn id="13249" xr3:uid="{7AD17CD4-E0C0-4624-BD86-62C8F612942F}" name="Column13230"/>
    <tableColumn id="13250" xr3:uid="{42224E5B-0E2F-4B7C-B203-0CFDFFABF035}" name="Column13231"/>
    <tableColumn id="13251" xr3:uid="{08347624-8C54-41FE-BA02-62CE27307715}" name="Column13232"/>
    <tableColumn id="13252" xr3:uid="{11223ED1-3136-4104-9FE6-EB3A7F3D0DA7}" name="Column13233"/>
    <tableColumn id="13253" xr3:uid="{790F65E3-652F-456C-B53B-825592ACAFA4}" name="Column13234"/>
    <tableColumn id="13254" xr3:uid="{9BF59804-17D3-45EA-B50A-DDA946774DE9}" name="Column13235"/>
    <tableColumn id="13255" xr3:uid="{FC405BCA-E15C-4158-9AC8-717BC9A4E55B}" name="Column13236"/>
    <tableColumn id="13256" xr3:uid="{0A48CD69-8A5B-4DFF-A111-251A3E843FBA}" name="Column13237"/>
    <tableColumn id="13257" xr3:uid="{6E0F73B6-6E23-4771-AB2A-E46B0E526399}" name="Column13238"/>
    <tableColumn id="13258" xr3:uid="{C1BBF16D-DCD7-4169-BE72-E09B0C91CB52}" name="Column13239"/>
    <tableColumn id="13259" xr3:uid="{6C35C14B-E8D8-4504-9362-23E3C5A49844}" name="Column13240"/>
    <tableColumn id="13260" xr3:uid="{05B34E1E-5717-49FD-A520-A615EB29248F}" name="Column13241"/>
    <tableColumn id="13261" xr3:uid="{C7F946AC-AD1E-4B02-828D-8069E8759EF7}" name="Column13242"/>
    <tableColumn id="13262" xr3:uid="{F72126A6-A2BB-461F-945E-A4D47EC430E5}" name="Column13243"/>
    <tableColumn id="13263" xr3:uid="{23C44711-58A7-44C1-8665-953D304259EF}" name="Column13244"/>
    <tableColumn id="13264" xr3:uid="{9675D93C-C42D-40E0-A3D6-F718178E7AF2}" name="Column13245"/>
    <tableColumn id="13265" xr3:uid="{80A808F9-0782-4541-A875-581EB30C7608}" name="Column13246"/>
    <tableColumn id="13266" xr3:uid="{11177B88-5E01-4FC1-8C2B-91AAE27F0C86}" name="Column13247"/>
    <tableColumn id="13267" xr3:uid="{26B8CB7D-75BA-47F0-BAAC-1109FBB6AB4C}" name="Column13248"/>
    <tableColumn id="13268" xr3:uid="{08C4C5B7-0459-4D73-96F1-E5912041AE4A}" name="Column13249"/>
    <tableColumn id="13269" xr3:uid="{98E2185B-271A-4A37-A15F-DD0ACA26CF92}" name="Column13250"/>
    <tableColumn id="13270" xr3:uid="{4DDC67E0-5FCE-4360-910B-201F6D335FB1}" name="Column13251"/>
    <tableColumn id="13271" xr3:uid="{B0ED6C3B-5379-497F-B5E6-E452EB1EF264}" name="Column13252"/>
    <tableColumn id="13272" xr3:uid="{88055B47-625E-4704-84A5-82145C1EFA91}" name="Column13253"/>
    <tableColumn id="13273" xr3:uid="{C5484F75-6E02-4BC8-BBCA-20A8E95FE00D}" name="Column13254"/>
    <tableColumn id="13274" xr3:uid="{FF5FB944-6FD3-4ABA-A2CE-07E6D2FE2BE5}" name="Column13255"/>
    <tableColumn id="13275" xr3:uid="{5D14DAEE-C4CB-4301-8FDC-46AE11942268}" name="Column13256"/>
    <tableColumn id="13276" xr3:uid="{547CE8D1-4E85-441B-BB6C-CEA2A3AC62A8}" name="Column13257"/>
    <tableColumn id="13277" xr3:uid="{7F53DCF9-73E5-4591-9D9D-08D3455CE835}" name="Column13258"/>
    <tableColumn id="13278" xr3:uid="{D5F5BD3E-0A37-4CBD-BEDF-5FA92E7D7B34}" name="Column13259"/>
    <tableColumn id="13279" xr3:uid="{0CB21D52-0B76-4070-9CF8-D879D78D1AC2}" name="Column13260"/>
    <tableColumn id="13280" xr3:uid="{E835D7DC-4D96-4C8D-BDCF-6713CDEF7F8E}" name="Column13261"/>
    <tableColumn id="13281" xr3:uid="{1E1EE974-21F0-400B-A526-27B7FEE58C69}" name="Column13262"/>
    <tableColumn id="13282" xr3:uid="{796EFA49-EBAD-47BA-816D-D30DA8FCC0E6}" name="Column13263"/>
    <tableColumn id="13283" xr3:uid="{CCDA5E3F-E68E-44D6-843E-3CDAA264B9C6}" name="Column13264"/>
    <tableColumn id="13284" xr3:uid="{12DCF6D5-3823-4875-9931-AFD31186EE0E}" name="Column13265"/>
    <tableColumn id="13285" xr3:uid="{AA0D7F88-CEDD-4890-9333-E4FD95299390}" name="Column13266"/>
    <tableColumn id="13286" xr3:uid="{2C97CFE6-DDFF-4D8D-BB0F-5AEB18F49E71}" name="Column13267"/>
    <tableColumn id="13287" xr3:uid="{F729DF37-16A7-4ED0-AE32-DDE1634ECA04}" name="Column13268"/>
    <tableColumn id="13288" xr3:uid="{A3D05FD0-4962-422A-BBF0-05D71E5307B9}" name="Column13269"/>
    <tableColumn id="13289" xr3:uid="{73D4F9EA-63D1-4535-B081-4A16CB1BEC55}" name="Column13270"/>
    <tableColumn id="13290" xr3:uid="{DD736F6B-7298-4695-9D8A-FF39BF5B1F0B}" name="Column13271"/>
    <tableColumn id="13291" xr3:uid="{3BEFEBDF-BD04-4420-AEFA-50BB636D0825}" name="Column13272"/>
    <tableColumn id="13292" xr3:uid="{F8FBDC93-E6B3-4EEB-B6D9-6FCAB9CD76D3}" name="Column13273"/>
    <tableColumn id="13293" xr3:uid="{8BB914FE-2A64-4C1D-B4FA-4300DF7E2690}" name="Column13274"/>
    <tableColumn id="13294" xr3:uid="{FAB0B0C7-EFFE-4109-953A-B08089C32A3A}" name="Column13275"/>
    <tableColumn id="13295" xr3:uid="{E0D922EC-8DEE-4FB3-BE24-1344FF8358DE}" name="Column13276"/>
    <tableColumn id="13296" xr3:uid="{D0D9286C-A3CE-4690-98F6-06A8EDF588DE}" name="Column13277"/>
    <tableColumn id="13297" xr3:uid="{C21F61DB-62D3-4298-94EC-418DD42F8F96}" name="Column13278"/>
    <tableColumn id="13298" xr3:uid="{91CD2C11-72B8-44A5-A3B9-4C777245CB09}" name="Column13279"/>
    <tableColumn id="13299" xr3:uid="{6F00B4F7-9CCB-42D4-B8CA-1408812CEC0C}" name="Column13280"/>
    <tableColumn id="13300" xr3:uid="{6E8A9207-06D5-46B8-9A5F-F0F88F10C7E7}" name="Column13281"/>
    <tableColumn id="13301" xr3:uid="{46191567-EF0D-4384-9D6F-62B8567AA3FD}" name="Column13282"/>
    <tableColumn id="13302" xr3:uid="{1E19FF08-F5A1-475C-855E-F4AE3A0A1E39}" name="Column13283"/>
    <tableColumn id="13303" xr3:uid="{B5D8D689-FE2F-4EEF-92FE-0C1F6D05FB18}" name="Column13284"/>
    <tableColumn id="13304" xr3:uid="{46F801CF-618E-4D26-9CB2-2100A0DA2315}" name="Column13285"/>
    <tableColumn id="13305" xr3:uid="{90314389-DD9A-4BD5-B81A-9D5116CF2175}" name="Column13286"/>
    <tableColumn id="13306" xr3:uid="{C8D63A8B-6BBD-41F7-824F-9A08F5CACB2A}" name="Column13287"/>
    <tableColumn id="13307" xr3:uid="{1B9C4AC0-88F3-4290-AB2D-312DA5D0FB3D}" name="Column13288"/>
    <tableColumn id="13308" xr3:uid="{9759FC2D-96A5-4517-9FF5-E62E3D47DAEA}" name="Column13289"/>
    <tableColumn id="13309" xr3:uid="{F3EDDC60-3841-47EF-B1BE-1A87108FA216}" name="Column13290"/>
    <tableColumn id="13310" xr3:uid="{AFFF1324-B503-44D5-A1DA-279618C503ED}" name="Column13291"/>
    <tableColumn id="13311" xr3:uid="{5CC1BEF9-7320-46D6-B5F5-427B818B784D}" name="Column13292"/>
    <tableColumn id="13312" xr3:uid="{C245B094-356E-4374-A0A6-855E6CFD8B06}" name="Column13293"/>
    <tableColumn id="13313" xr3:uid="{DDC09D1C-D503-4EE0-AC74-BD86FF630CC1}" name="Column13294"/>
    <tableColumn id="13314" xr3:uid="{64B6DDDE-C694-4F49-88AC-C90420AD2243}" name="Column13295"/>
    <tableColumn id="13315" xr3:uid="{314947C5-DF35-4D6A-A6D4-6200F7095D16}" name="Column13296"/>
    <tableColumn id="13316" xr3:uid="{54F1D7B1-8383-4B62-97EF-304DE51B8BB7}" name="Column13297"/>
    <tableColumn id="13317" xr3:uid="{7266C9DC-F967-4D88-95D2-2950F7B6DBF2}" name="Column13298"/>
    <tableColumn id="13318" xr3:uid="{CE8643CA-3A42-4384-BE87-711994CF7482}" name="Column13299"/>
    <tableColumn id="13319" xr3:uid="{31E337B8-FA60-4D69-8D6F-36DB6AF16551}" name="Column13300"/>
    <tableColumn id="13320" xr3:uid="{ADC36971-87A5-43ED-8A68-C9F7B6BFC130}" name="Column13301"/>
    <tableColumn id="13321" xr3:uid="{B848AA8D-4C1F-4BCC-836D-9DA9E13A3160}" name="Column13302"/>
    <tableColumn id="13322" xr3:uid="{2A1AEBB5-751B-4C9C-AA0E-C4ACEB9A8686}" name="Column13303"/>
    <tableColumn id="13323" xr3:uid="{B91DEAB8-965E-4441-B120-983CBDBCACD7}" name="Column13304"/>
    <tableColumn id="13324" xr3:uid="{34FDBCEA-87B0-48C5-BAAA-95343CC256BA}" name="Column13305"/>
    <tableColumn id="13325" xr3:uid="{4F152B22-BDF2-4100-953F-E0AF67077DB2}" name="Column13306"/>
    <tableColumn id="13326" xr3:uid="{C04D4BE6-6B8A-4AD5-8FC7-3782C5AC9A04}" name="Column13307"/>
    <tableColumn id="13327" xr3:uid="{0198633A-EED9-4955-943F-B82F99045E72}" name="Column13308"/>
    <tableColumn id="13328" xr3:uid="{18387466-5EEA-453D-B400-7AF507FF872D}" name="Column13309"/>
    <tableColumn id="13329" xr3:uid="{D236C6D2-E700-4DED-9196-392EBA527A0E}" name="Column13310"/>
    <tableColumn id="13330" xr3:uid="{4834769F-C15B-4D36-B1CF-BF55137A9DE7}" name="Column13311"/>
    <tableColumn id="13331" xr3:uid="{E5B3E63F-8B4C-437D-B70D-700CC4D5D2BC}" name="Column13312"/>
    <tableColumn id="13332" xr3:uid="{8985973F-62AC-4180-84E6-8B521EBAB08B}" name="Column13313"/>
    <tableColumn id="13333" xr3:uid="{42553198-26A0-48E9-AB54-B1BAFFF82773}" name="Column13314"/>
    <tableColumn id="13334" xr3:uid="{7DBD02F5-698B-4186-B261-C06C890F1C02}" name="Column13315"/>
    <tableColumn id="13335" xr3:uid="{E26C2C43-89F1-4A35-858F-1B06E216F420}" name="Column13316"/>
    <tableColumn id="13336" xr3:uid="{BE3501C0-D452-4843-9C5B-9E2B4A232AB0}" name="Column13317"/>
    <tableColumn id="13337" xr3:uid="{E23F1F0D-8B15-4029-8E07-2826432F31DE}" name="Column13318"/>
    <tableColumn id="13338" xr3:uid="{CDA52C3B-430B-47C3-9D6A-48DF9A64E37D}" name="Column13319"/>
    <tableColumn id="13339" xr3:uid="{DF1BB84F-118B-490F-828A-C0D59C9C9C8E}" name="Column13320"/>
    <tableColumn id="13340" xr3:uid="{CA88891B-5527-40FC-99CD-F2A69E2D52B7}" name="Column13321"/>
    <tableColumn id="13341" xr3:uid="{E02E5FBC-1719-47D5-991D-1D3F12BD371C}" name="Column13322"/>
    <tableColumn id="13342" xr3:uid="{AA9C19BF-E02E-4AEB-89D5-3DB0AF04445D}" name="Column13323"/>
    <tableColumn id="13343" xr3:uid="{97BB4C70-D6AA-4D3E-BD29-3AD836B6371E}" name="Column13324"/>
    <tableColumn id="13344" xr3:uid="{0B6736BB-AAC5-4F88-911D-E66DD69AA45E}" name="Column13325"/>
    <tableColumn id="13345" xr3:uid="{4E495FB3-77DD-4522-A0D2-8917BE1C9551}" name="Column13326"/>
    <tableColumn id="13346" xr3:uid="{746BF51C-8A9E-4427-9808-58EC465545CB}" name="Column13327"/>
    <tableColumn id="13347" xr3:uid="{99E1C88A-F170-4D4E-A3D1-13C2F67ABB2A}" name="Column13328"/>
    <tableColumn id="13348" xr3:uid="{83FAC064-AE93-48D2-A72D-952B7E6A41E1}" name="Column13329"/>
    <tableColumn id="13349" xr3:uid="{EC33E150-0015-4E9A-817F-27E46614AA16}" name="Column13330"/>
    <tableColumn id="13350" xr3:uid="{08B0A97C-82D6-4848-A86B-814145D9A239}" name="Column13331"/>
    <tableColumn id="13351" xr3:uid="{E62058B9-C865-413B-A7A1-3E315BF56A34}" name="Column13332"/>
    <tableColumn id="13352" xr3:uid="{B9106787-C590-4590-9F75-D85FB93F7888}" name="Column13333"/>
    <tableColumn id="13353" xr3:uid="{88F6ED35-839F-4ECF-8DDC-91502D321CE3}" name="Column13334"/>
    <tableColumn id="13354" xr3:uid="{F88C4244-61A0-4EAD-B9FD-7E941A16995E}" name="Column13335"/>
    <tableColumn id="13355" xr3:uid="{B9B51154-A076-48BF-AD08-68653710C617}" name="Column13336"/>
    <tableColumn id="13356" xr3:uid="{4BB5A135-C52B-4EA4-99DE-19F450E99CD9}" name="Column13337"/>
    <tableColumn id="13357" xr3:uid="{B4D1DDAB-B37C-4439-99BB-DD1A31E45DAB}" name="Column13338"/>
    <tableColumn id="13358" xr3:uid="{3AFDFF27-55A6-4E17-9F43-6EE9ED159F7E}" name="Column13339"/>
    <tableColumn id="13359" xr3:uid="{63162726-D56B-45C7-B56F-B1F5904B72BD}" name="Column13340"/>
    <tableColumn id="13360" xr3:uid="{33B349E3-4D79-4A0F-B574-BB6DEBFE0EB8}" name="Column13341"/>
    <tableColumn id="13361" xr3:uid="{3F388E73-827A-4E57-BF60-721AAD09E145}" name="Column13342"/>
    <tableColumn id="13362" xr3:uid="{46A4DE22-4C0A-46B7-A245-42B3F926CB54}" name="Column13343"/>
    <tableColumn id="13363" xr3:uid="{CD95CFD0-0A2E-437C-8605-FBCFDE0EDA21}" name="Column13344"/>
    <tableColumn id="13364" xr3:uid="{192D422B-C187-415F-8DE0-DEAAC59B71A6}" name="Column13345"/>
    <tableColumn id="13365" xr3:uid="{08E84FCF-CC67-4EA8-8D6C-CFC4AC5C5506}" name="Column13346"/>
    <tableColumn id="13366" xr3:uid="{B7855020-8B78-4094-A5F6-37B1E3592B18}" name="Column13347"/>
    <tableColumn id="13367" xr3:uid="{80F2EDD3-34D0-49B1-9D95-607C252CCD6B}" name="Column13348"/>
    <tableColumn id="13368" xr3:uid="{0F1619E9-821B-4B3F-AF7C-3E2DF96602FE}" name="Column13349"/>
    <tableColumn id="13369" xr3:uid="{65E62066-21EA-4CE8-ABB5-C236744D3C06}" name="Column13350"/>
    <tableColumn id="13370" xr3:uid="{6C40211C-5ABC-4F6F-B9C2-6A1062EC97DB}" name="Column13351"/>
    <tableColumn id="13371" xr3:uid="{5EA5008D-1B06-4A60-B391-4EBB5CD41C79}" name="Column13352"/>
    <tableColumn id="13372" xr3:uid="{2D24F71B-473E-456E-98C2-B15B8FF32CED}" name="Column13353"/>
    <tableColumn id="13373" xr3:uid="{A338E972-8D01-48B9-A2BB-48EBA8EB3C92}" name="Column13354"/>
    <tableColumn id="13374" xr3:uid="{968273A2-3680-4F30-9809-F212342ED9A3}" name="Column13355"/>
    <tableColumn id="13375" xr3:uid="{96D89E47-2127-4C26-93EA-4D873B45669C}" name="Column13356"/>
    <tableColumn id="13376" xr3:uid="{C5BE90F0-306B-424D-A1EB-C65F8BF1C771}" name="Column13357"/>
    <tableColumn id="13377" xr3:uid="{F28509CA-4E0B-43E4-9953-987FD81F9A68}" name="Column13358"/>
    <tableColumn id="13378" xr3:uid="{C2EC3354-AFE8-4AE6-AF6D-DC167D306CD7}" name="Column13359"/>
    <tableColumn id="13379" xr3:uid="{4C669693-7DE5-40FE-ACFA-87DBAAC9547F}" name="Column13360"/>
    <tableColumn id="13380" xr3:uid="{C9678818-2BE8-457F-AD61-D1F715C4A462}" name="Column13361"/>
    <tableColumn id="13381" xr3:uid="{F3095083-2EAB-416A-A659-EB2BC0881152}" name="Column13362"/>
    <tableColumn id="13382" xr3:uid="{CF17ECAB-44BC-43BD-9318-8274EBADEAB6}" name="Column13363"/>
    <tableColumn id="13383" xr3:uid="{3BC9D9A4-9449-4B03-B779-B0BD4ED675D5}" name="Column13364"/>
    <tableColumn id="13384" xr3:uid="{50C9DF1B-C796-4FA9-8211-4D938CA45A0E}" name="Column13365"/>
    <tableColumn id="13385" xr3:uid="{C516936A-83C6-49AB-9B80-64A3D569DCAB}" name="Column13366"/>
    <tableColumn id="13386" xr3:uid="{88123507-14E3-4B6E-B394-48B40A7CC5D8}" name="Column13367"/>
    <tableColumn id="13387" xr3:uid="{E5CF7BCD-5014-4C1B-B6C8-E1999124C11C}" name="Column13368"/>
    <tableColumn id="13388" xr3:uid="{095D9798-FFBA-4D88-BA0B-85314E7C12C0}" name="Column13369"/>
    <tableColumn id="13389" xr3:uid="{7D4540F7-993A-4438-9236-1E16AA521009}" name="Column13370"/>
    <tableColumn id="13390" xr3:uid="{DD8CED41-3218-4014-A524-C76E51A39012}" name="Column13371"/>
    <tableColumn id="13391" xr3:uid="{E4B2C125-EAEA-42D5-ADB7-12594634EB04}" name="Column13372"/>
    <tableColumn id="13392" xr3:uid="{E69BF109-9BCF-4ADA-A8FA-4111071D4CCE}" name="Column13373"/>
    <tableColumn id="13393" xr3:uid="{CB750F46-BAE3-4CD3-997D-4E7E55EAF204}" name="Column13374"/>
    <tableColumn id="13394" xr3:uid="{2254F494-636A-41C2-9697-564A009A1261}" name="Column13375"/>
    <tableColumn id="13395" xr3:uid="{BCABC53C-8CC6-4EE6-AB75-99F02666D08B}" name="Column13376"/>
    <tableColumn id="13396" xr3:uid="{25BE998F-4CB1-4D02-B91B-5EB1049D99D4}" name="Column13377"/>
    <tableColumn id="13397" xr3:uid="{01ECAABA-BD64-441F-8EA4-98A7402E9D65}" name="Column13378"/>
    <tableColumn id="13398" xr3:uid="{89C0A64D-2D00-4B8A-A443-9F60ABDE2C88}" name="Column13379"/>
    <tableColumn id="13399" xr3:uid="{31398E01-AC27-42A3-9F6C-2863FA380A58}" name="Column13380"/>
    <tableColumn id="13400" xr3:uid="{64172575-F858-4634-855B-65F5F3D8CAA0}" name="Column13381"/>
    <tableColumn id="13401" xr3:uid="{D8E9C1B0-2A4B-4AF4-95A8-DE9DA92DF108}" name="Column13382"/>
    <tableColumn id="13402" xr3:uid="{08D35F07-F583-4FCF-94D4-62EAAF24EBBE}" name="Column13383"/>
    <tableColumn id="13403" xr3:uid="{B7D1C4D2-864D-47B8-B5C7-85DC667D360E}" name="Column13384"/>
    <tableColumn id="13404" xr3:uid="{708760CD-CB88-45DE-9A81-E7846D14FE3C}" name="Column13385"/>
    <tableColumn id="13405" xr3:uid="{1FC5FDBE-9CCC-4FB2-9A5D-E98028E1FF81}" name="Column13386"/>
    <tableColumn id="13406" xr3:uid="{D40AB582-9874-4E45-A0C0-16A08A5D8381}" name="Column13387"/>
    <tableColumn id="13407" xr3:uid="{98F8A2BF-DA2D-4F4A-840E-52478EC476C9}" name="Column13388"/>
    <tableColumn id="13408" xr3:uid="{8F2DF274-BB34-4A91-B639-E8F607D00292}" name="Column13389"/>
    <tableColumn id="13409" xr3:uid="{FC2C31C7-0F71-4FB3-86A7-F31C4B3A5E57}" name="Column13390"/>
    <tableColumn id="13410" xr3:uid="{E247976B-5EA0-4000-9F19-99AAFFFBA0D4}" name="Column13391"/>
    <tableColumn id="13411" xr3:uid="{AB8F605D-79E9-4A55-B187-7C9654315422}" name="Column13392"/>
    <tableColumn id="13412" xr3:uid="{E25A5527-2C83-46C2-869C-3201B574444F}" name="Column13393"/>
    <tableColumn id="13413" xr3:uid="{F46F8B40-B46D-492F-AD16-96390BBA07AD}" name="Column13394"/>
    <tableColumn id="13414" xr3:uid="{CBF2E5A2-6FFA-4DD7-B64D-BBE15EE1C965}" name="Column13395"/>
    <tableColumn id="13415" xr3:uid="{28C4109A-C303-4D96-9097-0823A114A8F9}" name="Column13396"/>
    <tableColumn id="13416" xr3:uid="{C278CFA0-4C0A-4151-B67F-11BF8B2CA287}" name="Column13397"/>
    <tableColumn id="13417" xr3:uid="{D150C04D-4E53-4140-BDFD-49049CB5EA1F}" name="Column13398"/>
    <tableColumn id="13418" xr3:uid="{00F4EB5C-AAD9-4E3F-8FE3-554BF7CD6529}" name="Column13399"/>
    <tableColumn id="13419" xr3:uid="{26E2A961-7006-403F-AD81-A49444791680}" name="Column13400"/>
    <tableColumn id="13420" xr3:uid="{DB187D63-2DC8-47F2-8137-F1F94377FFB3}" name="Column13401"/>
    <tableColumn id="13421" xr3:uid="{9F3017DE-CA9E-4669-91BF-56E2EB661D04}" name="Column13402"/>
    <tableColumn id="13422" xr3:uid="{61EFD68B-0937-4DD9-AD19-550082CC53A6}" name="Column13403"/>
    <tableColumn id="13423" xr3:uid="{8B8DA308-9DB2-4CED-B81D-F9B6A86BAFBF}" name="Column13404"/>
    <tableColumn id="13424" xr3:uid="{AB9B6211-1717-40B6-8539-45C468524C4B}" name="Column13405"/>
    <tableColumn id="13425" xr3:uid="{25163080-1F68-4CD7-ADDB-D5E59C45EBB3}" name="Column13406"/>
    <tableColumn id="13426" xr3:uid="{B2297DB5-C27F-4BF8-84B4-CC532154D585}" name="Column13407"/>
    <tableColumn id="13427" xr3:uid="{6DA5C252-FACD-4E39-93FA-31364D307CC3}" name="Column13408"/>
    <tableColumn id="13428" xr3:uid="{42A27B1A-3E38-4F3C-82F2-072457AD9B8B}" name="Column13409"/>
    <tableColumn id="13429" xr3:uid="{11870F1C-C89E-4196-A1EC-D2209D9E93CF}" name="Column13410"/>
    <tableColumn id="13430" xr3:uid="{2B27875F-E5EA-4656-9BF6-87F4FBA115D7}" name="Column13411"/>
    <tableColumn id="13431" xr3:uid="{74C268A1-DE7A-46C5-AB3B-73A73A2829A1}" name="Column13412"/>
    <tableColumn id="13432" xr3:uid="{D422D066-A47E-418D-BAED-892E7A2A4793}" name="Column13413"/>
    <tableColumn id="13433" xr3:uid="{F3DF7CBB-1F9D-4BE7-ABD4-1A6F9FCD948E}" name="Column13414"/>
    <tableColumn id="13434" xr3:uid="{FE0FD585-C154-4B2A-9800-9FD7F9997914}" name="Column13415"/>
    <tableColumn id="13435" xr3:uid="{0840AB7C-6286-4954-A1DF-7F86D525DE26}" name="Column13416"/>
    <tableColumn id="13436" xr3:uid="{176C5FA7-0E2D-4157-9809-D3EED23FB7BA}" name="Column13417"/>
    <tableColumn id="13437" xr3:uid="{08B871D3-56D4-4B58-8338-C059205E77E6}" name="Column13418"/>
    <tableColumn id="13438" xr3:uid="{B94A5CA3-7894-47B7-9915-7734613E74AB}" name="Column13419"/>
    <tableColumn id="13439" xr3:uid="{154D3EEC-C35C-4908-9EDE-6B91522061F1}" name="Column13420"/>
    <tableColumn id="13440" xr3:uid="{3C999D29-558E-4AE5-BC2E-90B5B0268CE5}" name="Column13421"/>
    <tableColumn id="13441" xr3:uid="{76883989-78C4-4005-9327-015FB5C063A2}" name="Column13422"/>
    <tableColumn id="13442" xr3:uid="{64FB9CCD-050E-4BE3-8B46-BBE65323815A}" name="Column13423"/>
    <tableColumn id="13443" xr3:uid="{44DFF080-F412-4124-8A40-3B8CA9143826}" name="Column13424"/>
    <tableColumn id="13444" xr3:uid="{52298E44-63C2-4DE4-8B38-E0E986EBC69F}" name="Column13425"/>
    <tableColumn id="13445" xr3:uid="{5C9C3401-7F50-4F03-9370-ACC5815E2EC3}" name="Column13426"/>
    <tableColumn id="13446" xr3:uid="{8F333176-37E5-487D-8ECF-78FC98422563}" name="Column13427"/>
    <tableColumn id="13447" xr3:uid="{BCA52411-418C-4949-90F3-A0832B57D865}" name="Column13428"/>
    <tableColumn id="13448" xr3:uid="{09BF6F84-3A74-407F-B3F8-21951EF956E6}" name="Column13429"/>
    <tableColumn id="13449" xr3:uid="{45A52D03-91D1-47EB-97A1-D57317B36366}" name="Column13430"/>
    <tableColumn id="13450" xr3:uid="{450FAA09-FF89-4E19-9C36-8610C4E5036F}" name="Column13431"/>
    <tableColumn id="13451" xr3:uid="{6824CE06-DA9F-45E4-B784-6CB986BA5A56}" name="Column13432"/>
    <tableColumn id="13452" xr3:uid="{D373663C-0F5D-4BC1-92ED-9C36455F8D91}" name="Column13433"/>
    <tableColumn id="13453" xr3:uid="{E11AEC85-48BF-4C67-B6D5-421132B159CD}" name="Column13434"/>
    <tableColumn id="13454" xr3:uid="{C0E81500-0632-4B20-AC23-22F35D7873F7}" name="Column13435"/>
    <tableColumn id="13455" xr3:uid="{D037ED0B-8CA9-48D8-8770-AB694D73B00B}" name="Column13436"/>
    <tableColumn id="13456" xr3:uid="{23F28527-A362-418A-9158-3E57BE2CC9B2}" name="Column13437"/>
    <tableColumn id="13457" xr3:uid="{CA3D4A3B-ABEA-42C1-BB9A-11A51EF80832}" name="Column13438"/>
    <tableColumn id="13458" xr3:uid="{47E83F81-73C3-4321-84BC-66BD7BFAC50A}" name="Column13439"/>
    <tableColumn id="13459" xr3:uid="{F49BF579-3496-496E-AFCD-B6B5882CF98A}" name="Column13440"/>
    <tableColumn id="13460" xr3:uid="{55CF4763-2E0F-4A7C-8419-8EE618D8731B}" name="Column13441"/>
    <tableColumn id="13461" xr3:uid="{2B3A9D27-30AA-425E-A82A-3CA0BE57391A}" name="Column13442"/>
    <tableColumn id="13462" xr3:uid="{09DF5C8D-605E-476C-8A8F-7A369BBEF2B9}" name="Column13443"/>
    <tableColumn id="13463" xr3:uid="{006A9786-22C6-4324-916D-F1099ED25667}" name="Column13444"/>
    <tableColumn id="13464" xr3:uid="{1B08F175-3A12-4DF9-BB54-4114B2EF9139}" name="Column13445"/>
    <tableColumn id="13465" xr3:uid="{36BA4F45-30F1-4388-96CD-907AF6033307}" name="Column13446"/>
    <tableColumn id="13466" xr3:uid="{A0B2964C-9B95-4E0E-85D8-70C6C419317F}" name="Column13447"/>
    <tableColumn id="13467" xr3:uid="{C71A3195-1960-41E5-ADC1-F43D99030DB3}" name="Column13448"/>
    <tableColumn id="13468" xr3:uid="{49DC0C73-8B75-45B1-B140-BD7818AA63BA}" name="Column13449"/>
    <tableColumn id="13469" xr3:uid="{EF1A044E-7EF2-4A66-8B11-C362650289A9}" name="Column13450"/>
    <tableColumn id="13470" xr3:uid="{22BECB4C-ABF1-4029-82DC-686B306C6F69}" name="Column13451"/>
    <tableColumn id="13471" xr3:uid="{C081C1A6-6843-45F1-9790-913CF96BE6C2}" name="Column13452"/>
    <tableColumn id="13472" xr3:uid="{E85345DF-87FC-4E68-927F-62FF41B30EB6}" name="Column13453"/>
    <tableColumn id="13473" xr3:uid="{C5C05B2F-443D-4195-A7A6-6BAE5537F7DB}" name="Column13454"/>
    <tableColumn id="13474" xr3:uid="{A0E6CDD8-0E27-4127-A28C-B4DB61016085}" name="Column13455"/>
    <tableColumn id="13475" xr3:uid="{66728EFA-F57B-4C2B-A029-3BC67ACB75AD}" name="Column13456"/>
    <tableColumn id="13476" xr3:uid="{3B5122B2-E747-4522-9823-7A6001327D0C}" name="Column13457"/>
    <tableColumn id="13477" xr3:uid="{D9610FD2-2195-4E5B-AA16-0E81CAE5046E}" name="Column13458"/>
    <tableColumn id="13478" xr3:uid="{CAF2F656-9C20-4B87-BABE-1830C0D156F4}" name="Column13459"/>
    <tableColumn id="13479" xr3:uid="{6CDE5C25-A6A9-4978-9E62-5380EB9206A4}" name="Column13460"/>
    <tableColumn id="13480" xr3:uid="{0D28F8A7-07CC-48B2-818B-085DDD9E5DC6}" name="Column13461"/>
    <tableColumn id="13481" xr3:uid="{47A96D1B-4246-4F01-9024-B734D2362E9A}" name="Column13462"/>
    <tableColumn id="13482" xr3:uid="{CCF94D75-CC93-44AB-8F8C-66EA1247AFF7}" name="Column13463"/>
    <tableColumn id="13483" xr3:uid="{C125A083-B220-4CD7-8CFA-62A2A9AB5714}" name="Column13464"/>
    <tableColumn id="13484" xr3:uid="{8C2606F3-3480-4687-99DC-2C052D6D5939}" name="Column13465"/>
    <tableColumn id="13485" xr3:uid="{22D58CFA-7B87-4128-B98A-4160547708B1}" name="Column13466"/>
    <tableColumn id="13486" xr3:uid="{C93016CA-3970-473A-8257-81D8EECA0FA8}" name="Column13467"/>
    <tableColumn id="13487" xr3:uid="{FAC7537E-538C-4BC0-BFCE-76F17710FA43}" name="Column13468"/>
    <tableColumn id="13488" xr3:uid="{16031414-DEA2-4035-ABAA-46D0573726EE}" name="Column13469"/>
    <tableColumn id="13489" xr3:uid="{8A81C339-7A5D-459C-882A-099BAD9F9625}" name="Column13470"/>
    <tableColumn id="13490" xr3:uid="{9ECF32B3-47E4-47D3-AC75-25E5F5BAE15B}" name="Column13471"/>
    <tableColumn id="13491" xr3:uid="{9C3E759D-53A9-4A24-8687-1C942610637A}" name="Column13472"/>
    <tableColumn id="13492" xr3:uid="{C4A41653-F423-42CF-A639-9D1EF323D0F5}" name="Column13473"/>
    <tableColumn id="13493" xr3:uid="{26DFB908-E4F6-4137-B148-CA3447BBC5FA}" name="Column13474"/>
    <tableColumn id="13494" xr3:uid="{5546EDBD-721F-4B9A-90F5-1316E205C124}" name="Column13475"/>
    <tableColumn id="13495" xr3:uid="{66322AEF-86F6-48E7-81CC-F8629F001485}" name="Column13476"/>
    <tableColumn id="13496" xr3:uid="{A224E598-259E-4891-887D-1C44C26F6C0F}" name="Column13477"/>
    <tableColumn id="13497" xr3:uid="{33A8E6B3-A796-4A38-9AFD-84A704CA5308}" name="Column13478"/>
    <tableColumn id="13498" xr3:uid="{684A7D6D-18C9-4F56-8B43-8F64BA1C917B}" name="Column13479"/>
    <tableColumn id="13499" xr3:uid="{40BE15DF-E91E-4114-9CE3-22C38FC44C2B}" name="Column13480"/>
    <tableColumn id="13500" xr3:uid="{81806184-2E5E-440C-90DD-6249713B8D76}" name="Column13481"/>
    <tableColumn id="13501" xr3:uid="{2A25AD5F-94E9-448D-94B6-6EC68C19E516}" name="Column13482"/>
    <tableColumn id="13502" xr3:uid="{59535F15-04DC-4361-8377-D9F636E5B420}" name="Column13483"/>
    <tableColumn id="13503" xr3:uid="{DD2C3C0F-8083-4DFF-8A16-5AE83F01C7D5}" name="Column13484"/>
    <tableColumn id="13504" xr3:uid="{FDB4B956-C068-4702-BBA6-1CD93D3B3B82}" name="Column13485"/>
    <tableColumn id="13505" xr3:uid="{C4990503-2886-40D4-9EC0-FED487632283}" name="Column13486"/>
    <tableColumn id="13506" xr3:uid="{6434EB78-1610-442D-AF2E-6A60E3454696}" name="Column13487"/>
    <tableColumn id="13507" xr3:uid="{73D2DA1F-D351-42D3-A17A-54D398E21209}" name="Column13488"/>
    <tableColumn id="13508" xr3:uid="{332FD971-F069-473A-AA9B-E85226B8DCFA}" name="Column13489"/>
    <tableColumn id="13509" xr3:uid="{479CB7D0-A9C4-4F02-9E31-5EB6D4291C41}" name="Column13490"/>
    <tableColumn id="13510" xr3:uid="{D4568B8F-4DA9-4A6C-81EA-0D3767055FE4}" name="Column13491"/>
    <tableColumn id="13511" xr3:uid="{37698032-08F9-4329-8862-C26C2B672418}" name="Column13492"/>
    <tableColumn id="13512" xr3:uid="{05233085-36C1-4705-A341-A0A5DFA284EC}" name="Column13493"/>
    <tableColumn id="13513" xr3:uid="{5BD1D2B6-0398-466A-901B-4FD412148CCC}" name="Column13494"/>
    <tableColumn id="13514" xr3:uid="{85C7CE92-9FAB-4717-81F1-D91059604076}" name="Column13495"/>
    <tableColumn id="13515" xr3:uid="{E74B7D21-9A31-42CF-86CA-7FA207F3C575}" name="Column13496"/>
    <tableColumn id="13516" xr3:uid="{8C2E881B-4897-490E-98A0-9C6B56159D8B}" name="Column13497"/>
    <tableColumn id="13517" xr3:uid="{3FF5CA60-8E83-46FC-B8F8-AFD8A326532B}" name="Column13498"/>
    <tableColumn id="13518" xr3:uid="{660E97AD-99EC-4B51-8C44-BF0A75B62A79}" name="Column13499"/>
    <tableColumn id="13519" xr3:uid="{F4B651D3-3C66-4FF0-ADEE-C8123AF7E7B1}" name="Column13500"/>
    <tableColumn id="13520" xr3:uid="{13BF8E58-B67B-4E90-AAAC-CD95E00E4666}" name="Column13501"/>
    <tableColumn id="13521" xr3:uid="{66290E85-E1FF-4DEF-8AAA-EE035F518171}" name="Column13502"/>
    <tableColumn id="13522" xr3:uid="{A0AF52F5-B1E8-4836-8651-EEA93168EB92}" name="Column13503"/>
    <tableColumn id="13523" xr3:uid="{4E3DD6EA-8C43-4590-AA12-91B32806A595}" name="Column13504"/>
    <tableColumn id="13524" xr3:uid="{426246D6-8DF5-42EC-869A-3F904940621B}" name="Column13505"/>
    <tableColumn id="13525" xr3:uid="{41A61B12-AB3C-43EF-AF0D-DD2B377316B6}" name="Column13506"/>
    <tableColumn id="13526" xr3:uid="{69F5BB9A-B594-4178-9343-571324993F3D}" name="Column13507"/>
    <tableColumn id="13527" xr3:uid="{7291C128-DA54-4092-AFD5-C513669C0055}" name="Column13508"/>
    <tableColumn id="13528" xr3:uid="{B3A84C60-052B-49A6-BE35-6AF9B54FFD45}" name="Column13509"/>
    <tableColumn id="13529" xr3:uid="{BEBA5011-CCB8-4743-8FE2-D40619606386}" name="Column13510"/>
    <tableColumn id="13530" xr3:uid="{C34C5E3B-BB46-4897-9EE6-7F179DC3F55B}" name="Column13511"/>
    <tableColumn id="13531" xr3:uid="{F81B4D02-DA43-43B4-B913-3B43CC39D2AC}" name="Column13512"/>
    <tableColumn id="13532" xr3:uid="{8076DC3B-8A77-45AE-B48B-AC665CB13436}" name="Column13513"/>
    <tableColumn id="13533" xr3:uid="{1116225D-40B5-4963-AA38-DDF86C51BCC7}" name="Column13514"/>
    <tableColumn id="13534" xr3:uid="{DEF83CAB-1F11-43AD-BC1D-1904BA3B5424}" name="Column13515"/>
    <tableColumn id="13535" xr3:uid="{59D52178-8733-48D2-B379-EB2CF89DE31F}" name="Column13516"/>
    <tableColumn id="13536" xr3:uid="{7E3995B1-04B1-44E8-89AC-32D3029C8192}" name="Column13517"/>
    <tableColumn id="13537" xr3:uid="{90EACC18-0016-4DD3-BA8A-63E101CB0ADB}" name="Column13518"/>
    <tableColumn id="13538" xr3:uid="{D90CBC37-16FA-4CF9-A1F2-19E96F449536}" name="Column13519"/>
    <tableColumn id="13539" xr3:uid="{CE0092A7-46F9-46AA-9C4C-74AFAF3CC479}" name="Column13520"/>
    <tableColumn id="13540" xr3:uid="{8EEE9B5B-7015-4D4B-BEB4-0370B5E7187B}" name="Column13521"/>
    <tableColumn id="13541" xr3:uid="{C01B15EB-94D5-49A3-B22F-A31330037FDE}" name="Column13522"/>
    <tableColumn id="13542" xr3:uid="{E14327F2-0A27-4E08-AFF7-D3F726162CB9}" name="Column13523"/>
    <tableColumn id="13543" xr3:uid="{7187ABEB-153B-4708-A674-A21A246C4531}" name="Column13524"/>
    <tableColumn id="13544" xr3:uid="{381563B4-0FC3-4700-973E-2FE041AE83AC}" name="Column13525"/>
    <tableColumn id="13545" xr3:uid="{33CF81A1-4CDC-414E-94E0-93A9E0C750EC}" name="Column13526"/>
    <tableColumn id="13546" xr3:uid="{59B50D9C-0FA8-4391-897D-CF172420BCEC}" name="Column13527"/>
    <tableColumn id="13547" xr3:uid="{6605DDD7-7514-4C76-B92C-AAED01349BC7}" name="Column13528"/>
    <tableColumn id="13548" xr3:uid="{3867C280-333E-4A1A-A2D5-814E1257F468}" name="Column13529"/>
    <tableColumn id="13549" xr3:uid="{A1A0BC10-C63C-478D-9902-F96F1F3928F1}" name="Column13530"/>
    <tableColumn id="13550" xr3:uid="{63346137-DE67-42FC-838B-7E549255539C}" name="Column13531"/>
    <tableColumn id="13551" xr3:uid="{C868E057-2E57-48E6-AFB1-EF929191DC70}" name="Column13532"/>
    <tableColumn id="13552" xr3:uid="{E48E93E2-F7E0-408C-85EF-473C817F8B73}" name="Column13533"/>
    <tableColumn id="13553" xr3:uid="{75FE46F0-9919-4E42-950A-A70067E39C38}" name="Column13534"/>
    <tableColumn id="13554" xr3:uid="{1B38E45F-832F-4D9F-B57D-F3BB6C482532}" name="Column13535"/>
    <tableColumn id="13555" xr3:uid="{03DC873C-AE85-4E38-8CD5-E90A02573DE4}" name="Column13536"/>
    <tableColumn id="13556" xr3:uid="{46B0F5AF-2275-4509-9144-E5A1BFAE95B5}" name="Column13537"/>
    <tableColumn id="13557" xr3:uid="{E819BDC2-AB0B-462E-80F1-8925C43FE8A7}" name="Column13538"/>
    <tableColumn id="13558" xr3:uid="{5CAF3CED-82EC-4FA7-B30E-242C318E46F5}" name="Column13539"/>
    <tableColumn id="13559" xr3:uid="{56C41E6E-0B65-48F2-8B37-F5B90D63C3E0}" name="Column13540"/>
    <tableColumn id="13560" xr3:uid="{8A557560-4616-43E0-892B-70FD0EFBD56B}" name="Column13541"/>
    <tableColumn id="13561" xr3:uid="{8177CF3D-7A84-4481-8D98-4B53CB4C4681}" name="Column13542"/>
    <tableColumn id="13562" xr3:uid="{DBC5F7CE-D274-4F29-A493-E694E2115074}" name="Column13543"/>
    <tableColumn id="13563" xr3:uid="{263870E0-5A4C-4A9E-B1F3-A9D5DFEAB777}" name="Column13544"/>
    <tableColumn id="13564" xr3:uid="{968B2389-F251-44D7-93DA-EAA1C67CB5CB}" name="Column13545"/>
    <tableColumn id="13565" xr3:uid="{BB4D37D9-79B8-48AD-B609-E86874199E29}" name="Column13546"/>
    <tableColumn id="13566" xr3:uid="{751E702A-FE11-48E4-A544-44F35C255F19}" name="Column13547"/>
    <tableColumn id="13567" xr3:uid="{2912B6B6-9A83-4195-AC5B-BD839B7D743A}" name="Column13548"/>
    <tableColumn id="13568" xr3:uid="{99852505-9612-4564-863D-B7A916843BC3}" name="Column13549"/>
    <tableColumn id="13569" xr3:uid="{AE4B6896-06AE-42DE-AA3F-9971FC209985}" name="Column13550"/>
    <tableColumn id="13570" xr3:uid="{D83CC271-C645-4526-80E5-9B34D01D0BDA}" name="Column13551"/>
    <tableColumn id="13571" xr3:uid="{E91FD3BD-41BC-4CDC-8654-5AF1C0A728E6}" name="Column13552"/>
    <tableColumn id="13572" xr3:uid="{62DB592A-41B1-41FA-B325-3CCC01E9151D}" name="Column13553"/>
    <tableColumn id="13573" xr3:uid="{FBEE9E39-77AD-4377-AD9C-EBF3C35BB736}" name="Column13554"/>
    <tableColumn id="13574" xr3:uid="{5E253912-2EEB-4320-ABE7-0D2863E7AFFC}" name="Column13555"/>
    <tableColumn id="13575" xr3:uid="{91F05B28-2553-4698-8F34-312CC152F97F}" name="Column13556"/>
    <tableColumn id="13576" xr3:uid="{903BBD41-87E8-4C7E-A1D7-C6F66DADDEE1}" name="Column13557"/>
    <tableColumn id="13577" xr3:uid="{7B403EA4-7833-4A29-B216-E64E27BD66A7}" name="Column13558"/>
    <tableColumn id="13578" xr3:uid="{6A9951B1-47B4-470A-95C0-7464AA46EBDC}" name="Column13559"/>
    <tableColumn id="13579" xr3:uid="{C3F4051A-0C20-4FF3-9B60-AAB2A28FBF6A}" name="Column13560"/>
    <tableColumn id="13580" xr3:uid="{E1A83DE2-EA97-4A1A-9192-E5FA9A584D48}" name="Column13561"/>
    <tableColumn id="13581" xr3:uid="{A5383E73-C76D-4D50-A924-2D94B49086D5}" name="Column13562"/>
    <tableColumn id="13582" xr3:uid="{DD5B463E-5C9C-4504-A83D-F689B87B6421}" name="Column13563"/>
    <tableColumn id="13583" xr3:uid="{3D964800-7C00-4C45-8996-D1C3CBD7F018}" name="Column13564"/>
    <tableColumn id="13584" xr3:uid="{DA77A1C3-263A-44FD-BC85-B18029E4E892}" name="Column13565"/>
    <tableColumn id="13585" xr3:uid="{8147DAA3-C9DF-4E85-AAC3-A0B0B5FBDE44}" name="Column13566"/>
    <tableColumn id="13586" xr3:uid="{51E444BD-F945-4FD6-B8C2-2C88B5ED77C1}" name="Column13567"/>
    <tableColumn id="13587" xr3:uid="{709034E1-D804-47A4-9177-5886C77C430A}" name="Column13568"/>
    <tableColumn id="13588" xr3:uid="{5ABA394A-17FC-46D1-9401-A983CEF227CF}" name="Column13569"/>
    <tableColumn id="13589" xr3:uid="{F691CFA3-6C03-4BA8-8710-7AB8A04B47CD}" name="Column13570"/>
    <tableColumn id="13590" xr3:uid="{6E914B11-DA33-4912-BE1D-5DAAC137A089}" name="Column13571"/>
    <tableColumn id="13591" xr3:uid="{8BE53E75-C935-401A-95AB-D335FF03605D}" name="Column13572"/>
    <tableColumn id="13592" xr3:uid="{83D7CAB4-3294-4CFB-9CA7-0BFC7C31F405}" name="Column13573"/>
    <tableColumn id="13593" xr3:uid="{3977D219-096E-474F-89D6-EAB7F6DE3ED0}" name="Column13574"/>
    <tableColumn id="13594" xr3:uid="{FD554F1C-ABAB-4349-A1BD-F67BD700AFB1}" name="Column13575"/>
    <tableColumn id="13595" xr3:uid="{223DA271-A44E-4444-AC58-E917797F9CDD}" name="Column13576"/>
    <tableColumn id="13596" xr3:uid="{295AFEB8-F527-4EA7-B83B-A80C7E140F82}" name="Column13577"/>
    <tableColumn id="13597" xr3:uid="{200E02E9-26D3-4D7A-B53C-6CC4E2CB70BF}" name="Column13578"/>
    <tableColumn id="13598" xr3:uid="{F782DAD3-5A01-41C3-AC74-1DCD55A020AD}" name="Column13579"/>
    <tableColumn id="13599" xr3:uid="{73AC074D-A7BF-4AEE-BFA4-702141C73954}" name="Column13580"/>
    <tableColumn id="13600" xr3:uid="{324AB3D0-EF66-4020-A438-DE48F1BD1171}" name="Column13581"/>
    <tableColumn id="13601" xr3:uid="{F292E21B-FE3D-4A84-9CC2-7EC18BFB9304}" name="Column13582"/>
    <tableColumn id="13602" xr3:uid="{DBEA8783-ABC7-47CD-9520-E1AEDF8A01F3}" name="Column13583"/>
    <tableColumn id="13603" xr3:uid="{B441C2D2-C822-4D51-977D-617C0552EAA2}" name="Column13584"/>
    <tableColumn id="13604" xr3:uid="{1A3C498D-F0A5-443B-9148-083262ED2873}" name="Column13585"/>
    <tableColumn id="13605" xr3:uid="{CBD6982E-9C25-4768-9C66-9BC5D359D548}" name="Column13586"/>
    <tableColumn id="13606" xr3:uid="{3A869DCE-1072-4D6C-BB1F-ACF1B885AD98}" name="Column13587"/>
    <tableColumn id="13607" xr3:uid="{9922A824-D304-4300-82A8-E9B560477757}" name="Column13588"/>
    <tableColumn id="13608" xr3:uid="{ABFB8B33-B8C5-47AD-9AA1-139C9BF95E70}" name="Column13589"/>
    <tableColumn id="13609" xr3:uid="{1ED31612-A54F-4D7A-84BD-689C8A122C95}" name="Column13590"/>
    <tableColumn id="13610" xr3:uid="{D82AD040-A1B2-428B-88E0-DFB670394927}" name="Column13591"/>
    <tableColumn id="13611" xr3:uid="{CE081917-8B01-4FAC-B796-93E6D9EE9D2C}" name="Column13592"/>
    <tableColumn id="13612" xr3:uid="{CC4DF732-33B2-4BC4-9FBE-1FDBBFEA8575}" name="Column13593"/>
    <tableColumn id="13613" xr3:uid="{380EA990-E97B-4E40-A3F2-05754EA744F8}" name="Column13594"/>
    <tableColumn id="13614" xr3:uid="{744EF199-981D-4EDC-824D-1DA102B62EFF}" name="Column13595"/>
    <tableColumn id="13615" xr3:uid="{34D39FD4-5DF6-43AF-A3CF-402308B5CE68}" name="Column13596"/>
    <tableColumn id="13616" xr3:uid="{54704A5B-BF7D-464F-A59D-1AE8D19D268B}" name="Column13597"/>
    <tableColumn id="13617" xr3:uid="{0578502E-C620-4E01-A488-8982275B07A2}" name="Column13598"/>
    <tableColumn id="13618" xr3:uid="{5A3BB1DB-FBE8-4C67-BB70-69E1E2B4A606}" name="Column13599"/>
    <tableColumn id="13619" xr3:uid="{9703F732-8753-47C9-B52B-1A1D74237837}" name="Column13600"/>
    <tableColumn id="13620" xr3:uid="{F6DB3E8A-0EF6-42CF-8334-BE11246649AD}" name="Column13601"/>
    <tableColumn id="13621" xr3:uid="{36E6F201-539C-4EDC-AC8A-C5629744E539}" name="Column13602"/>
    <tableColumn id="13622" xr3:uid="{CF4755D4-DD52-491D-97EB-55B82299BA5D}" name="Column13603"/>
    <tableColumn id="13623" xr3:uid="{03FC803B-0A7D-402C-80F5-C97D4D9D3489}" name="Column13604"/>
    <tableColumn id="13624" xr3:uid="{1C5686DD-43E2-4094-B4A8-AD854482C2C1}" name="Column13605"/>
    <tableColumn id="13625" xr3:uid="{CA44E4CD-8B8D-40F4-8387-34C5751C198F}" name="Column13606"/>
    <tableColumn id="13626" xr3:uid="{90FC8F2E-26B5-4B33-84BA-F91AD51E16B2}" name="Column13607"/>
    <tableColumn id="13627" xr3:uid="{CED91AEA-1B21-443B-BFBE-029F35A776F2}" name="Column13608"/>
    <tableColumn id="13628" xr3:uid="{8677E3EF-7399-45C7-86E4-E1E3764396AB}" name="Column13609"/>
    <tableColumn id="13629" xr3:uid="{47FE0107-10BF-497F-8070-42F4927C37E5}" name="Column13610"/>
    <tableColumn id="13630" xr3:uid="{6F38CFD8-68B9-4689-A25F-DAB588687FC8}" name="Column13611"/>
    <tableColumn id="13631" xr3:uid="{BDDD4ED0-9C7D-4C06-B48B-362838D8D0C0}" name="Column13612"/>
    <tableColumn id="13632" xr3:uid="{D9564DB9-D5FA-471E-BED2-43E2E6503031}" name="Column13613"/>
    <tableColumn id="13633" xr3:uid="{B1834666-E55B-4BC9-BB1D-A26DBB174465}" name="Column13614"/>
    <tableColumn id="13634" xr3:uid="{32FD485F-493B-4818-8D57-58462F9D5BA3}" name="Column13615"/>
    <tableColumn id="13635" xr3:uid="{4ED21BAE-BF06-48B1-9C1A-1CC3FA6796F4}" name="Column13616"/>
    <tableColumn id="13636" xr3:uid="{4D6075F3-8BA5-423C-AFEA-B80FF637AEB9}" name="Column13617"/>
    <tableColumn id="13637" xr3:uid="{9F75DAF6-32E7-4D79-B448-01A26C5B7B81}" name="Column13618"/>
    <tableColumn id="13638" xr3:uid="{CB9445B5-C1E2-434C-AD0A-56BC0966DF6E}" name="Column13619"/>
    <tableColumn id="13639" xr3:uid="{9B8D3F0A-133C-4765-AE1A-F5CC2B65D586}" name="Column13620"/>
    <tableColumn id="13640" xr3:uid="{9B19800B-027B-4B43-AA01-907D30F14E34}" name="Column13621"/>
    <tableColumn id="13641" xr3:uid="{4A99C162-FB81-49A0-8448-ED0CD8A40411}" name="Column13622"/>
    <tableColumn id="13642" xr3:uid="{3FFB402B-27D8-4E1E-8E2D-D1761A25AB8E}" name="Column13623"/>
    <tableColumn id="13643" xr3:uid="{F3E94C62-4EB7-4946-8C62-56E811CFE4A5}" name="Column13624"/>
    <tableColumn id="13644" xr3:uid="{2DD8C4EE-D461-49A6-B074-8C531E361D71}" name="Column13625"/>
    <tableColumn id="13645" xr3:uid="{7E314093-A440-48F7-B08B-6EA901B9AE46}" name="Column13626"/>
    <tableColumn id="13646" xr3:uid="{E0D0FD81-D67E-4658-B717-8F76F3A62F24}" name="Column13627"/>
    <tableColumn id="13647" xr3:uid="{973C3D0C-5B4D-439F-AAD5-1A94490CC54D}" name="Column13628"/>
    <tableColumn id="13648" xr3:uid="{173A0140-7D87-4AFB-AF06-AE6A0F284E7A}" name="Column13629"/>
    <tableColumn id="13649" xr3:uid="{35E19FB1-86A3-4022-A293-E53926BBD9BA}" name="Column13630"/>
    <tableColumn id="13650" xr3:uid="{FD8D453E-AED4-4BFB-A21F-8C365DA9F643}" name="Column13631"/>
    <tableColumn id="13651" xr3:uid="{97E26538-1677-4768-B226-10C07C8F5939}" name="Column13632"/>
    <tableColumn id="13652" xr3:uid="{AE36F060-4F46-4DC1-964A-855B58F8ECF2}" name="Column13633"/>
    <tableColumn id="13653" xr3:uid="{EFD034ED-AA46-479D-B620-9A1373A600CA}" name="Column13634"/>
    <tableColumn id="13654" xr3:uid="{403FD163-9649-45DE-86E2-DA8D94D9272A}" name="Column13635"/>
    <tableColumn id="13655" xr3:uid="{AF237446-42D2-47EB-8551-FF5BE15A22FC}" name="Column13636"/>
    <tableColumn id="13656" xr3:uid="{D8F3ED7D-225A-4EEB-93D6-31C9C30767B6}" name="Column13637"/>
    <tableColumn id="13657" xr3:uid="{982E5F75-819A-4A2B-93BE-A8EEE5EE1E94}" name="Column13638"/>
    <tableColumn id="13658" xr3:uid="{351BBC83-C2F2-4098-A419-EBC21833B805}" name="Column13639"/>
    <tableColumn id="13659" xr3:uid="{387E23AE-7F98-4D52-BAD3-F6D82DE469D2}" name="Column13640"/>
    <tableColumn id="13660" xr3:uid="{E20BAB5F-30CC-4908-AA91-3E26F394ACB0}" name="Column13641"/>
    <tableColumn id="13661" xr3:uid="{A24C16E1-615C-4EB7-8B5B-1091F00492FD}" name="Column13642"/>
    <tableColumn id="13662" xr3:uid="{5A9D3644-DF3D-4C23-864B-B59B1ED17A15}" name="Column13643"/>
    <tableColumn id="13663" xr3:uid="{384C183F-9C19-4E0E-A211-560840318887}" name="Column13644"/>
    <tableColumn id="13664" xr3:uid="{B65687F1-8BBF-4F32-B19C-ED5E76A8AB9C}" name="Column13645"/>
    <tableColumn id="13665" xr3:uid="{1FEE15E0-E951-42D5-A211-EDB4D6DA2D1B}" name="Column13646"/>
    <tableColumn id="13666" xr3:uid="{F29CD3F4-143D-4564-89C5-1808B06485CA}" name="Column13647"/>
    <tableColumn id="13667" xr3:uid="{466D05C0-CF30-40E9-9977-7733E454FAB1}" name="Column13648"/>
    <tableColumn id="13668" xr3:uid="{813A1C0A-A7A6-4298-A520-1704F83988A7}" name="Column13649"/>
    <tableColumn id="13669" xr3:uid="{EB29CF3F-5F2C-4C66-B388-7A9E63C7F195}" name="Column13650"/>
    <tableColumn id="13670" xr3:uid="{E7563FD3-7462-46B6-9D6E-7AC4E50DD589}" name="Column13651"/>
    <tableColumn id="13671" xr3:uid="{F338303B-632E-4D99-8A42-0E570A0812E6}" name="Column13652"/>
    <tableColumn id="13672" xr3:uid="{079415B2-9AFF-430C-812D-D48EE6BF30D1}" name="Column13653"/>
    <tableColumn id="13673" xr3:uid="{CEC46056-9B98-4755-AEC7-3A684FF2F5D3}" name="Column13654"/>
    <tableColumn id="13674" xr3:uid="{1AB8D4FE-5ADB-4A17-8951-D1311A1877F1}" name="Column13655"/>
    <tableColumn id="13675" xr3:uid="{EE69412F-0EF5-4F83-9BFD-169386F1D3E9}" name="Column13656"/>
    <tableColumn id="13676" xr3:uid="{1FA99A5F-788E-4486-8B12-E82FF6DFCE50}" name="Column13657"/>
    <tableColumn id="13677" xr3:uid="{C1D80D16-ED98-40D4-9898-FECEB5BB580E}" name="Column13658"/>
    <tableColumn id="13678" xr3:uid="{88196FA1-D71C-4DC4-976B-40964EC8D5B7}" name="Column13659"/>
    <tableColumn id="13679" xr3:uid="{5FC577DF-BDF5-4ED4-A600-9AE8AB3511B4}" name="Column13660"/>
    <tableColumn id="13680" xr3:uid="{360A24A4-1AC0-4F01-A076-93D19B500975}" name="Column13661"/>
    <tableColumn id="13681" xr3:uid="{94EB32FE-7735-4133-B0B0-E6660B2CBF3A}" name="Column13662"/>
    <tableColumn id="13682" xr3:uid="{CF2EA464-18D5-4BD3-A0E9-21E6DA172A90}" name="Column13663"/>
    <tableColumn id="13683" xr3:uid="{C7B5D54E-BEC4-4A05-BCB8-0C277208F34E}" name="Column13664"/>
    <tableColumn id="13684" xr3:uid="{795372F8-A8EF-4D36-BDF5-2E62A50AB931}" name="Column13665"/>
    <tableColumn id="13685" xr3:uid="{0B0D81E0-1F2C-468C-8BB8-ED298DD4BB8A}" name="Column13666"/>
    <tableColumn id="13686" xr3:uid="{638B861C-8C0C-4654-947F-A98B12B535D6}" name="Column13667"/>
    <tableColumn id="13687" xr3:uid="{43CBBCB5-1634-43C3-9333-59A9426EB1DC}" name="Column13668"/>
    <tableColumn id="13688" xr3:uid="{AD1E558C-11AD-4AFF-9EC4-F7AB778A0A01}" name="Column13669"/>
    <tableColumn id="13689" xr3:uid="{6CB8CFE0-A818-4419-8DC8-573CA20CD8AC}" name="Column13670"/>
    <tableColumn id="13690" xr3:uid="{AC96FE1D-4E07-49D6-9523-C234AF92065D}" name="Column13671"/>
    <tableColumn id="13691" xr3:uid="{3D7ABD60-ED66-432B-8E68-83C3BABCFB53}" name="Column13672"/>
    <tableColumn id="13692" xr3:uid="{EBD32EE5-B463-4012-93F0-EF172F5CA8F3}" name="Column13673"/>
    <tableColumn id="13693" xr3:uid="{ECB68247-0C9E-4D15-916A-AA78F9219413}" name="Column13674"/>
    <tableColumn id="13694" xr3:uid="{E63D7D4D-C255-460B-90D6-DAB68836DE0D}" name="Column13675"/>
    <tableColumn id="13695" xr3:uid="{35CC8C62-585D-484D-B738-6B11BD9113A0}" name="Column13676"/>
    <tableColumn id="13696" xr3:uid="{ADC4EFE5-9BB0-474D-B1B4-53D975A3599A}" name="Column13677"/>
    <tableColumn id="13697" xr3:uid="{C5271E23-B633-4A48-8A12-E8A4C554BD6E}" name="Column13678"/>
    <tableColumn id="13698" xr3:uid="{862B1037-F44C-4D37-B02D-6F0FC1409660}" name="Column13679"/>
    <tableColumn id="13699" xr3:uid="{696F9C56-D02B-4222-A75B-A7B949D01F10}" name="Column13680"/>
    <tableColumn id="13700" xr3:uid="{54AA8BF3-EFD4-4941-BBBE-1B1ADD6EB438}" name="Column13681"/>
    <tableColumn id="13701" xr3:uid="{8BE4866E-B99D-4929-A3C6-F9E369DA0154}" name="Column13682"/>
    <tableColumn id="13702" xr3:uid="{E86E536B-F0FC-4469-B63E-47AD18A780FF}" name="Column13683"/>
    <tableColumn id="13703" xr3:uid="{0FF4848F-EE23-45F8-A0DD-50E3709639A6}" name="Column13684"/>
    <tableColumn id="13704" xr3:uid="{D6BE5439-5782-44FB-99DD-792A4BA4B4C5}" name="Column13685"/>
    <tableColumn id="13705" xr3:uid="{D16E1C41-10A0-4E40-A4F7-F6B6C593994C}" name="Column13686"/>
    <tableColumn id="13706" xr3:uid="{BF83FF5F-1862-4093-AD9D-94871C2EE4DD}" name="Column13687"/>
    <tableColumn id="13707" xr3:uid="{ACDE3E07-5457-4865-913F-D0D19899FEFD}" name="Column13688"/>
    <tableColumn id="13708" xr3:uid="{9BE6747A-DD63-4535-B19F-CA33981ED4D2}" name="Column13689"/>
    <tableColumn id="13709" xr3:uid="{7633568E-F402-4426-AFA1-B0F7AEA07744}" name="Column13690"/>
    <tableColumn id="13710" xr3:uid="{BC20FC1C-7CC3-47AF-8291-62BFF8930305}" name="Column13691"/>
    <tableColumn id="13711" xr3:uid="{7E237320-8547-492E-A781-EFB09A87DF21}" name="Column13692"/>
    <tableColumn id="13712" xr3:uid="{28DE0C19-AFD2-405A-902C-E6BEA0BCBB9B}" name="Column13693"/>
    <tableColumn id="13713" xr3:uid="{67B69B08-4F64-4E98-B6E9-38F64A7E460C}" name="Column13694"/>
    <tableColumn id="13714" xr3:uid="{615EE42C-728A-4690-85F3-B0D98C935960}" name="Column13695"/>
    <tableColumn id="13715" xr3:uid="{8653A4A4-ADE3-429F-B895-DC57260F995F}" name="Column13696"/>
    <tableColumn id="13716" xr3:uid="{7706D734-751F-4ABD-B737-74EED18FED0E}" name="Column13697"/>
    <tableColumn id="13717" xr3:uid="{57C14673-6F74-4E48-96C0-839A6A47041A}" name="Column13698"/>
    <tableColumn id="13718" xr3:uid="{50FFFDF2-2010-4A10-B6F0-F7BD39D59E7E}" name="Column13699"/>
    <tableColumn id="13719" xr3:uid="{74E169C2-FD1B-4920-BD66-EF3614F3EA9B}" name="Column13700"/>
    <tableColumn id="13720" xr3:uid="{4C6B59D8-3FCE-4004-94B4-3E48C9473F94}" name="Column13701"/>
    <tableColumn id="13721" xr3:uid="{338B9507-2EB7-47B2-868A-A0B0A3B390A6}" name="Column13702"/>
    <tableColumn id="13722" xr3:uid="{9CC72361-A8C6-4E5F-B7CC-0C94B4F653DD}" name="Column13703"/>
    <tableColumn id="13723" xr3:uid="{E6F4A8F4-2DEA-478D-84B9-DBF0A4F56FDD}" name="Column13704"/>
    <tableColumn id="13724" xr3:uid="{2C9172DE-0A9F-4B30-ABE8-80F6BF1B1D0E}" name="Column13705"/>
    <tableColumn id="13725" xr3:uid="{5A616D6E-C22C-4603-93CF-07A553A4BF4A}" name="Column13706"/>
    <tableColumn id="13726" xr3:uid="{B07657B1-19D7-4EDB-928C-DF75A922052A}" name="Column13707"/>
    <tableColumn id="13727" xr3:uid="{A7C50C96-4E22-473C-B49D-14C9BC3FEE5E}" name="Column13708"/>
    <tableColumn id="13728" xr3:uid="{F64FB6D1-D586-44BC-893F-8F56620B7BA9}" name="Column13709"/>
    <tableColumn id="13729" xr3:uid="{00366C29-C70F-4769-B46A-B194903A9BC5}" name="Column13710"/>
    <tableColumn id="13730" xr3:uid="{9E5D29C3-2640-4369-805B-C09C2AF02DF0}" name="Column13711"/>
    <tableColumn id="13731" xr3:uid="{7F774856-9924-4054-AF18-294B1292CBE1}" name="Column13712"/>
    <tableColumn id="13732" xr3:uid="{212CCEDB-9CAF-498E-9940-ED60AE3104B5}" name="Column13713"/>
    <tableColumn id="13733" xr3:uid="{87D25D22-E825-4C8C-AE05-F2B8DB758302}" name="Column13714"/>
    <tableColumn id="13734" xr3:uid="{8F4486CF-A529-41A5-AF10-1056135DEF5F}" name="Column13715"/>
    <tableColumn id="13735" xr3:uid="{5347E845-111B-4CAD-B1B1-12EEA90E4482}" name="Column13716"/>
    <tableColumn id="13736" xr3:uid="{30DB0A92-75CF-4974-82E5-65C1832B75EC}" name="Column13717"/>
    <tableColumn id="13737" xr3:uid="{2DA85C77-FC0A-4AF4-B10C-315A478FE7D5}" name="Column13718"/>
    <tableColumn id="13738" xr3:uid="{23820C8C-FE35-47DC-86FB-F8BD24D98665}" name="Column13719"/>
    <tableColumn id="13739" xr3:uid="{C0DA62A5-20CF-4D80-8019-DACA525D264B}" name="Column13720"/>
    <tableColumn id="13740" xr3:uid="{A7DDBA9C-3357-4E94-B520-F79CD97CFAD3}" name="Column13721"/>
    <tableColumn id="13741" xr3:uid="{45E50484-3808-47CF-A379-77F516AC63A4}" name="Column13722"/>
    <tableColumn id="13742" xr3:uid="{692AD7D7-3D9E-4B4F-9792-687C824AFB09}" name="Column13723"/>
    <tableColumn id="13743" xr3:uid="{405C0ED4-4402-4445-8F48-399385401910}" name="Column13724"/>
    <tableColumn id="13744" xr3:uid="{9678E597-79E5-4635-B821-0AF462E0B2D3}" name="Column13725"/>
    <tableColumn id="13745" xr3:uid="{B2AC9ED9-006D-4DFD-8AA9-E529C952D57F}" name="Column13726"/>
    <tableColumn id="13746" xr3:uid="{2C79993F-D601-4178-A6D7-1D407B363609}" name="Column13727"/>
    <tableColumn id="13747" xr3:uid="{D7FE9E95-186F-46FB-8A21-0C7612EB105C}" name="Column13728"/>
    <tableColumn id="13748" xr3:uid="{6A68D47A-3D4A-425D-A54B-EB37CF1F50EA}" name="Column13729"/>
    <tableColumn id="13749" xr3:uid="{0B0A942D-3083-42C4-8DE8-A00E2B7BB955}" name="Column13730"/>
    <tableColumn id="13750" xr3:uid="{DF83B7FE-CD72-4223-B05D-81A0B046C33E}" name="Column13731"/>
    <tableColumn id="13751" xr3:uid="{1534F284-94E7-4E00-971F-EFDAD6F4E8C5}" name="Column13732"/>
    <tableColumn id="13752" xr3:uid="{81C0351D-2700-4CDC-9E01-2AEE4416BF49}" name="Column13733"/>
    <tableColumn id="13753" xr3:uid="{61E8BC3A-DE63-4BF7-984D-08843D711007}" name="Column13734"/>
    <tableColumn id="13754" xr3:uid="{59010926-4254-410A-9739-40222889D629}" name="Column13735"/>
    <tableColumn id="13755" xr3:uid="{F3B14569-FB2A-4545-A0BE-8E54A6B8589A}" name="Column13736"/>
    <tableColumn id="13756" xr3:uid="{365B0EBC-CB12-4A78-B762-F1C49BB9C16C}" name="Column13737"/>
    <tableColumn id="13757" xr3:uid="{4E64D4F2-49EC-45AD-9216-92044D79E576}" name="Column13738"/>
    <tableColumn id="13758" xr3:uid="{08DAAFFE-47DF-4BC6-902C-E05B84BDE6A1}" name="Column13739"/>
    <tableColumn id="13759" xr3:uid="{F7CABD95-CFC3-4052-AD02-E0862753A545}" name="Column13740"/>
    <tableColumn id="13760" xr3:uid="{54F4D188-3F26-4D0F-A140-E020ED5DB866}" name="Column13741"/>
    <tableColumn id="13761" xr3:uid="{A2C13AEC-7877-487E-A62F-3FCEFD7E5067}" name="Column13742"/>
    <tableColumn id="13762" xr3:uid="{B1F1236F-587E-4371-B512-40FCF224AC93}" name="Column13743"/>
    <tableColumn id="13763" xr3:uid="{124E43AA-B664-43CB-9691-7A3D9E7C60B6}" name="Column13744"/>
    <tableColumn id="13764" xr3:uid="{E7EC2DD4-2A68-4A72-A612-0F643894635A}" name="Column13745"/>
    <tableColumn id="13765" xr3:uid="{0B6F35CC-C48D-4269-8D9F-B946C46A29E7}" name="Column13746"/>
    <tableColumn id="13766" xr3:uid="{1BC1BE96-07E2-49DA-9942-C149CFBD25D3}" name="Column13747"/>
    <tableColumn id="13767" xr3:uid="{02751342-5AA4-4702-B524-B2F3C0BB1528}" name="Column13748"/>
    <tableColumn id="13768" xr3:uid="{6E467843-4392-4792-820B-6807140685E8}" name="Column13749"/>
    <tableColumn id="13769" xr3:uid="{BCCC8731-B952-4871-BFAA-69D4E32098A1}" name="Column13750"/>
    <tableColumn id="13770" xr3:uid="{B19A1E27-DB57-47E5-8DBB-FD8735AF0DC5}" name="Column13751"/>
    <tableColumn id="13771" xr3:uid="{C1EC61D4-6C1F-4828-AACC-0233E2B1B995}" name="Column13752"/>
    <tableColumn id="13772" xr3:uid="{736A53B8-3426-404E-9B1F-9C60FFE023D1}" name="Column13753"/>
    <tableColumn id="13773" xr3:uid="{90350660-FDD3-45C0-A480-207469640F0A}" name="Column13754"/>
    <tableColumn id="13774" xr3:uid="{BAAD6FCF-DB8A-491F-9B62-F41DAF9D1382}" name="Column13755"/>
    <tableColumn id="13775" xr3:uid="{67D71C43-972E-437A-AB1F-E7F20511C8D9}" name="Column13756"/>
    <tableColumn id="13776" xr3:uid="{576DDBDD-2249-44CB-ACEC-CF17A4643B69}" name="Column13757"/>
    <tableColumn id="13777" xr3:uid="{91AA6D20-47FA-4F71-843F-050523CF00F1}" name="Column13758"/>
    <tableColumn id="13778" xr3:uid="{3B75F7C6-2B75-4531-B702-BE1043F4B491}" name="Column13759"/>
    <tableColumn id="13779" xr3:uid="{F38BD7B7-DA0D-47C8-994F-D630B29EF178}" name="Column13760"/>
    <tableColumn id="13780" xr3:uid="{4FE87101-20C4-4ABF-B557-8F1B9ECA91C3}" name="Column13761"/>
    <tableColumn id="13781" xr3:uid="{6E59F42F-C37C-4C14-829D-C06028E0F031}" name="Column13762"/>
    <tableColumn id="13782" xr3:uid="{E743B892-1F3F-4BA0-8BCA-91B4003C8031}" name="Column13763"/>
    <tableColumn id="13783" xr3:uid="{10C6297A-CA5D-48E9-9D60-7C1D44D64E4A}" name="Column13764"/>
    <tableColumn id="13784" xr3:uid="{11636050-7C69-4FEF-AD48-098FF8F1B3E0}" name="Column13765"/>
    <tableColumn id="13785" xr3:uid="{C5359371-C67D-489A-9CE6-302957595269}" name="Column13766"/>
    <tableColumn id="13786" xr3:uid="{059F3A0E-0CD1-4674-A783-74D799351249}" name="Column13767"/>
    <tableColumn id="13787" xr3:uid="{A08ED6BE-8DC6-4123-BB28-64A67366F9FC}" name="Column13768"/>
    <tableColumn id="13788" xr3:uid="{69310E29-B10B-4DF5-BDC8-07DC05C85729}" name="Column13769"/>
    <tableColumn id="13789" xr3:uid="{406B196F-3F1F-4CAA-AF21-644D21C4C17D}" name="Column13770"/>
    <tableColumn id="13790" xr3:uid="{9C6BBE20-15B8-4E27-9244-9590C08A198D}" name="Column13771"/>
    <tableColumn id="13791" xr3:uid="{513EABE3-0A9F-4B1A-B75C-641813B90E04}" name="Column13772"/>
    <tableColumn id="13792" xr3:uid="{B08287D6-D574-434C-BBD8-47E1D57B1FB9}" name="Column13773"/>
    <tableColumn id="13793" xr3:uid="{7DA0EF73-A498-41E1-B251-6267205F33AA}" name="Column13774"/>
    <tableColumn id="13794" xr3:uid="{5441F7DC-3A16-4B57-A52F-B59CA47CD106}" name="Column13775"/>
    <tableColumn id="13795" xr3:uid="{B5F7AB32-CC49-49D7-AD42-DBA3C20B63FF}" name="Column13776"/>
    <tableColumn id="13796" xr3:uid="{CBF31F3E-49FD-4309-A634-A5352FF25262}" name="Column13777"/>
    <tableColumn id="13797" xr3:uid="{BC201865-3A14-4053-B716-71862F90B6D6}" name="Column13778"/>
    <tableColumn id="13798" xr3:uid="{441D2B01-FFEE-462D-A9B8-9C60626396CB}" name="Column13779"/>
    <tableColumn id="13799" xr3:uid="{C81EF09F-2380-49C3-9EC8-71725CFF6CFF}" name="Column13780"/>
    <tableColumn id="13800" xr3:uid="{5F969C80-6DC7-4457-A1CA-161758D23AF1}" name="Column13781"/>
    <tableColumn id="13801" xr3:uid="{82936E1F-BF31-49DE-87A2-45F489714DCD}" name="Column13782"/>
    <tableColumn id="13802" xr3:uid="{902DC190-DB76-416A-A49A-921203DCDE0B}" name="Column13783"/>
    <tableColumn id="13803" xr3:uid="{AF0279DA-41BF-4869-A7BF-2C71D0D49F49}" name="Column13784"/>
    <tableColumn id="13804" xr3:uid="{DDB7A561-1B02-4FA0-94FC-B1FF9BAF8CAD}" name="Column13785"/>
    <tableColumn id="13805" xr3:uid="{F4D0C5E6-93FA-49D5-8775-9B7CFA5FD11B}" name="Column13786"/>
    <tableColumn id="13806" xr3:uid="{16536917-3D2F-4C75-94BC-CE6672F3AC81}" name="Column13787"/>
    <tableColumn id="13807" xr3:uid="{17585B5A-9EDB-497F-BE73-34281146A8B9}" name="Column13788"/>
    <tableColumn id="13808" xr3:uid="{E3E563D4-029B-48BA-8EAD-024359A73D70}" name="Column13789"/>
    <tableColumn id="13809" xr3:uid="{2107B957-B67D-4CD6-9371-57611977486F}" name="Column13790"/>
    <tableColumn id="13810" xr3:uid="{04C673DA-3F9A-4035-B4A5-09A98B698AAD}" name="Column13791"/>
    <tableColumn id="13811" xr3:uid="{BD5BEA38-77EB-4443-8155-AAD809397129}" name="Column13792"/>
    <tableColumn id="13812" xr3:uid="{93063FD5-A93E-4CDA-A208-F790F20BB715}" name="Column13793"/>
    <tableColumn id="13813" xr3:uid="{50A2107B-9CE4-473C-970A-107CBDF2B0CA}" name="Column13794"/>
    <tableColumn id="13814" xr3:uid="{FD316454-9FB4-457F-B1F7-EAB596697F6D}" name="Column13795"/>
    <tableColumn id="13815" xr3:uid="{28C17968-1374-438A-AB29-31B78513FF9B}" name="Column13796"/>
    <tableColumn id="13816" xr3:uid="{7E7B37DD-C113-4CA4-B9F2-B179C3A13659}" name="Column13797"/>
    <tableColumn id="13817" xr3:uid="{D84CC3DA-F0EF-4500-B7E8-E24488BEC4F1}" name="Column13798"/>
    <tableColumn id="13818" xr3:uid="{41B1EBDD-0C11-4413-AB39-75AA6B6F35FA}" name="Column13799"/>
    <tableColumn id="13819" xr3:uid="{5ABDA37D-5A9E-4ABB-87C7-27FD4A35B6BC}" name="Column13800"/>
    <tableColumn id="13820" xr3:uid="{72ED14A2-3EEA-492C-B90D-4A04B98A6A2C}" name="Column13801"/>
    <tableColumn id="13821" xr3:uid="{791CB7DC-386F-4A49-A9D3-90CB1EA04A81}" name="Column13802"/>
    <tableColumn id="13822" xr3:uid="{AD537B8C-54AC-427D-8A41-5CF035B726FD}" name="Column13803"/>
    <tableColumn id="13823" xr3:uid="{6482485F-CC25-484D-B74D-0861E653BC54}" name="Column13804"/>
    <tableColumn id="13824" xr3:uid="{AD242E1A-1251-4123-90AF-13880EA4A7C1}" name="Column13805"/>
    <tableColumn id="13825" xr3:uid="{92A80F3D-70AF-4B46-A1D1-EF0242717B55}" name="Column13806"/>
    <tableColumn id="13826" xr3:uid="{3688B01C-A374-460B-89A7-E1EB51591202}" name="Column13807"/>
    <tableColumn id="13827" xr3:uid="{33F2B23F-51CF-4449-959D-1F2F2F3A10C0}" name="Column13808"/>
    <tableColumn id="13828" xr3:uid="{C1372E5D-8612-4952-9E8D-7E231B936C1D}" name="Column13809"/>
    <tableColumn id="13829" xr3:uid="{CFAC411F-6A05-4131-9D65-6BCC265AEFF9}" name="Column13810"/>
    <tableColumn id="13830" xr3:uid="{4653EDAD-53A8-45A2-9C99-7302057B3DCB}" name="Column13811"/>
    <tableColumn id="13831" xr3:uid="{CA5225EF-AAB9-456B-8D48-BA1424207C5D}" name="Column13812"/>
    <tableColumn id="13832" xr3:uid="{110C9179-A226-4FFB-B6F2-85E7D58D9531}" name="Column13813"/>
    <tableColumn id="13833" xr3:uid="{B2BB426E-5DCF-4138-8D42-EB0001168A57}" name="Column13814"/>
    <tableColumn id="13834" xr3:uid="{8612D634-754B-4737-AA87-5F1131A810C5}" name="Column13815"/>
    <tableColumn id="13835" xr3:uid="{7F5636A8-2BA5-469C-9DE9-3D8E29A1DA6D}" name="Column13816"/>
    <tableColumn id="13836" xr3:uid="{9F59C06B-CF92-4E1D-B00E-CF315583EDA6}" name="Column13817"/>
    <tableColumn id="13837" xr3:uid="{26B98C07-E33F-4FEA-A5E0-EED766E693B9}" name="Column13818"/>
    <tableColumn id="13838" xr3:uid="{AA84AB45-4050-451D-A4BA-E1C3228882AB}" name="Column13819"/>
    <tableColumn id="13839" xr3:uid="{32A7E996-2DE1-43A7-A139-09598A6EB867}" name="Column13820"/>
    <tableColumn id="13840" xr3:uid="{2CCAD837-EC6C-47A1-9BCE-69EE85222013}" name="Column13821"/>
    <tableColumn id="13841" xr3:uid="{8F2D5D13-B2A5-44CE-B833-2A48D7865280}" name="Column13822"/>
    <tableColumn id="13842" xr3:uid="{39386B9E-3748-4C0C-B8E1-041D2CE4E9CE}" name="Column13823"/>
    <tableColumn id="13843" xr3:uid="{225C52ED-9A63-437A-966A-63C56ECF364A}" name="Column13824"/>
    <tableColumn id="13844" xr3:uid="{775A9822-A52D-409F-8D31-0F83076DA94A}" name="Column13825"/>
    <tableColumn id="13845" xr3:uid="{D1D174A2-EC02-4A96-B1D5-15389FE8B0A2}" name="Column13826"/>
    <tableColumn id="13846" xr3:uid="{018D5E28-814D-4AC1-A087-920DF7971A49}" name="Column13827"/>
    <tableColumn id="13847" xr3:uid="{9C9A90A8-7D3D-4F76-B916-7DC49BEB4700}" name="Column13828"/>
    <tableColumn id="13848" xr3:uid="{993AC80F-2E24-438E-B520-D30948A6BA90}" name="Column13829"/>
    <tableColumn id="13849" xr3:uid="{EA3717C0-52EF-4C48-90E9-AF4836D85F83}" name="Column13830"/>
    <tableColumn id="13850" xr3:uid="{93AA7C19-3836-48C3-BF86-EBB1EC3D1385}" name="Column13831"/>
    <tableColumn id="13851" xr3:uid="{3B595EFB-4A10-4099-89C2-EF74F6DB80BF}" name="Column13832"/>
    <tableColumn id="13852" xr3:uid="{D6A1E29A-E8BB-4DFF-B1C2-4226A366EF9D}" name="Column13833"/>
    <tableColumn id="13853" xr3:uid="{1116DE71-EE83-49E8-9BA6-260C79FB9005}" name="Column13834"/>
    <tableColumn id="13854" xr3:uid="{62C061C1-D9BA-414B-BCDF-BF35A29FCEFC}" name="Column13835"/>
    <tableColumn id="13855" xr3:uid="{32513F7F-3BA9-4149-8CFB-BFA0227A5A91}" name="Column13836"/>
    <tableColumn id="13856" xr3:uid="{AA4158CA-3CAA-47BE-B90B-6E4F5F910E95}" name="Column13837"/>
    <tableColumn id="13857" xr3:uid="{54B88918-61FF-4182-AD5F-F74FB893F31B}" name="Column13838"/>
    <tableColumn id="13858" xr3:uid="{9FAC1EFC-1183-4119-9FD9-66F9D758BE96}" name="Column13839"/>
    <tableColumn id="13859" xr3:uid="{B393CF21-3388-4A5A-91B7-B54C43557EA6}" name="Column13840"/>
    <tableColumn id="13860" xr3:uid="{9085D8EE-E19C-4713-AA83-472ACA731938}" name="Column13841"/>
    <tableColumn id="13861" xr3:uid="{203EAEA6-E52B-4E3E-8677-0B5350B00540}" name="Column13842"/>
    <tableColumn id="13862" xr3:uid="{78A62CEE-EAC2-4E9B-B2C4-5E2B435EE9A2}" name="Column13843"/>
    <tableColumn id="13863" xr3:uid="{52E497BE-63CD-4FF3-BCB2-5DF2389A5229}" name="Column13844"/>
    <tableColumn id="13864" xr3:uid="{41ED4F45-1573-44F7-93E4-F32E8AD4C7B7}" name="Column13845"/>
    <tableColumn id="13865" xr3:uid="{9ECF169E-85B4-4526-BA70-D4A921D97D71}" name="Column13846"/>
    <tableColumn id="13866" xr3:uid="{B5D42EA4-FB98-4F05-BAC9-CB2E57B48E61}" name="Column13847"/>
    <tableColumn id="13867" xr3:uid="{D9660351-5171-4B31-922C-E7486E2ADD38}" name="Column13848"/>
    <tableColumn id="13868" xr3:uid="{9FFAA98D-7986-467C-BCB2-80B47F87AE9E}" name="Column13849"/>
    <tableColumn id="13869" xr3:uid="{367B4586-F08D-4FC8-8093-7789CBAE541B}" name="Column13850"/>
    <tableColumn id="13870" xr3:uid="{3965CF64-849F-4335-97C4-5FD0203E61FA}" name="Column13851"/>
    <tableColumn id="13871" xr3:uid="{50D1C0C2-5B1B-458B-9124-0CEA916AC440}" name="Column13852"/>
    <tableColumn id="13872" xr3:uid="{F3480118-A69E-437B-B787-26FF8E348A82}" name="Column13853"/>
    <tableColumn id="13873" xr3:uid="{00DAEFEF-A4BD-4766-9FC5-D16F18034E6C}" name="Column13854"/>
    <tableColumn id="13874" xr3:uid="{6F6C2662-B66C-4718-B2F7-1A90643B358C}" name="Column13855"/>
    <tableColumn id="13875" xr3:uid="{A5868369-C697-4E14-ABA9-496DA2F48D35}" name="Column13856"/>
    <tableColumn id="13876" xr3:uid="{1E153AE4-5DE3-4BCB-BA19-B8F03627C96F}" name="Column13857"/>
    <tableColumn id="13877" xr3:uid="{5495D13A-88BF-4A2B-B0C8-C8A5FE070393}" name="Column13858"/>
    <tableColumn id="13878" xr3:uid="{FC183C23-413B-451B-A919-8CC84C486933}" name="Column13859"/>
    <tableColumn id="13879" xr3:uid="{5BC908AE-CA12-42DA-9966-D70AAEED403E}" name="Column13860"/>
    <tableColumn id="13880" xr3:uid="{8982D243-EEF3-4C91-88BD-09544B08B487}" name="Column13861"/>
    <tableColumn id="13881" xr3:uid="{D853C5E0-098B-4353-BD98-DBEBFA602907}" name="Column13862"/>
    <tableColumn id="13882" xr3:uid="{B548233F-8837-48DF-935F-71D2A0C3B7BB}" name="Column13863"/>
    <tableColumn id="13883" xr3:uid="{54FFA1CA-0A51-4CCC-AECC-E836D1985DC7}" name="Column13864"/>
    <tableColumn id="13884" xr3:uid="{9EA67C06-39A6-43CA-8F71-C041CFB24001}" name="Column13865"/>
    <tableColumn id="13885" xr3:uid="{7F340B75-860C-47FF-9056-793615AA07AA}" name="Column13866"/>
    <tableColumn id="13886" xr3:uid="{84D66FB5-9AC4-4870-9902-3171423EC430}" name="Column13867"/>
    <tableColumn id="13887" xr3:uid="{80E95996-76BB-4AB4-B941-ECB129977930}" name="Column13868"/>
    <tableColumn id="13888" xr3:uid="{30D1E0C6-FA76-4875-BF11-7351ACFF1ED3}" name="Column13869"/>
    <tableColumn id="13889" xr3:uid="{DF6CC9EE-3FA0-4592-9548-DA8E092A13C1}" name="Column13870"/>
    <tableColumn id="13890" xr3:uid="{BDA857F1-9258-4696-B014-BD46D0E0DB8F}" name="Column13871"/>
    <tableColumn id="13891" xr3:uid="{D19E053E-6BA6-4DB9-A7BF-2E6079777CD2}" name="Column13872"/>
    <tableColumn id="13892" xr3:uid="{646AF468-20E0-4E92-8B63-4B390EE9B00E}" name="Column13873"/>
    <tableColumn id="13893" xr3:uid="{71226767-B0E0-4B5B-98F2-5ABF719717B8}" name="Column13874"/>
    <tableColumn id="13894" xr3:uid="{FA8AE031-A2B8-4280-81F9-7CA83F42F35D}" name="Column13875"/>
    <tableColumn id="13895" xr3:uid="{DFF0CBFF-37A9-457A-B2E6-F294D0F43E2B}" name="Column13876"/>
    <tableColumn id="13896" xr3:uid="{FDE57E11-1E5E-425A-A9FC-D0B7C3EF19A2}" name="Column13877"/>
    <tableColumn id="13897" xr3:uid="{3BD48AC7-DCF0-4AF3-A87D-0BE1E3418A71}" name="Column13878"/>
    <tableColumn id="13898" xr3:uid="{83705905-E54B-4597-82AD-E7DF6426F97C}" name="Column13879"/>
    <tableColumn id="13899" xr3:uid="{07428C84-572E-4AB0-9D12-D73AAB26DE8A}" name="Column13880"/>
    <tableColumn id="13900" xr3:uid="{62EB8000-9E13-4D99-8B4E-96E2CCAA2B1E}" name="Column13881"/>
    <tableColumn id="13901" xr3:uid="{2676E2B0-B988-4EF3-95C8-5837CF0522E1}" name="Column13882"/>
    <tableColumn id="13902" xr3:uid="{549A6B04-41CA-4F5D-9802-95B5762CB41B}" name="Column13883"/>
    <tableColumn id="13903" xr3:uid="{806391D8-5EB3-44E6-9296-CA45041453ED}" name="Column13884"/>
    <tableColumn id="13904" xr3:uid="{8BE59715-6791-4611-8682-1D2C5B72FE38}" name="Column13885"/>
    <tableColumn id="13905" xr3:uid="{9C5AA28D-72C4-4A2A-95D6-C4E3F561C1E6}" name="Column13886"/>
    <tableColumn id="13906" xr3:uid="{20AB1076-5CB8-4BA1-A2CF-6B50ACA623C2}" name="Column13887"/>
    <tableColumn id="13907" xr3:uid="{215997E0-89D1-4835-8CA4-40B904C75ADB}" name="Column13888"/>
    <tableColumn id="13908" xr3:uid="{68FA6BE5-2FB7-484E-966C-9ABD3696843E}" name="Column13889"/>
    <tableColumn id="13909" xr3:uid="{5EE91ADA-7E06-4FA1-8900-77F181E76C78}" name="Column13890"/>
    <tableColumn id="13910" xr3:uid="{34C64825-F5B7-469F-B6F1-B3EB1E2CA084}" name="Column13891"/>
    <tableColumn id="13911" xr3:uid="{C843D444-0FF8-4763-A412-197350DE4EEC}" name="Column13892"/>
    <tableColumn id="13912" xr3:uid="{C7CFCA14-9B12-4690-886C-C7242C0A4B6E}" name="Column13893"/>
    <tableColumn id="13913" xr3:uid="{FFE95A9A-67BE-4C17-A06E-3B09824BAD76}" name="Column13894"/>
    <tableColumn id="13914" xr3:uid="{26AEEA52-EFAD-44BF-A8CF-F82DCBA30BAA}" name="Column13895"/>
    <tableColumn id="13915" xr3:uid="{8F7DBFC8-C6CD-49AC-B62C-91EF01BF1AB1}" name="Column13896"/>
    <tableColumn id="13916" xr3:uid="{8DA53401-C123-4A65-A0C3-90E260D776D0}" name="Column13897"/>
    <tableColumn id="13917" xr3:uid="{96EA0A9B-B2B4-4A14-B176-3D1AB833C846}" name="Column13898"/>
    <tableColumn id="13918" xr3:uid="{BCB9E10E-8229-454A-8701-8A958C9A87DA}" name="Column13899"/>
    <tableColumn id="13919" xr3:uid="{AFE18A97-7399-46C3-A2A8-021134A7CBB9}" name="Column13900"/>
    <tableColumn id="13920" xr3:uid="{35878683-3F43-41DF-B490-F6682E8D3211}" name="Column13901"/>
    <tableColumn id="13921" xr3:uid="{1F7596D3-5860-4A0F-92A0-177DDAFCC5FA}" name="Column13902"/>
    <tableColumn id="13922" xr3:uid="{4EC77CC8-0396-4469-A33F-A3CA508160FB}" name="Column13903"/>
    <tableColumn id="13923" xr3:uid="{D879EC34-FA23-4EAB-913F-9BBF008E222C}" name="Column13904"/>
    <tableColumn id="13924" xr3:uid="{DC376FD4-32EC-4E9F-9004-CE644F869363}" name="Column13905"/>
    <tableColumn id="13925" xr3:uid="{0C1372EF-81BB-4BD2-806D-78BE0BEB6CC2}" name="Column13906"/>
    <tableColumn id="13926" xr3:uid="{243602DC-E2CF-477C-B351-0C0C08FC7D9A}" name="Column13907"/>
    <tableColumn id="13927" xr3:uid="{32EA3DE4-4290-4309-A53E-84C1628C7FEA}" name="Column13908"/>
    <tableColumn id="13928" xr3:uid="{2CB5945E-2863-470A-AC03-75271D668A7B}" name="Column13909"/>
    <tableColumn id="13929" xr3:uid="{9ED66115-FED3-43AD-8BED-3C2EE717A63D}" name="Column13910"/>
    <tableColumn id="13930" xr3:uid="{EDFFA603-83F4-43E5-8342-588E5E840B55}" name="Column13911"/>
    <tableColumn id="13931" xr3:uid="{14D46172-A1F0-4A05-AA4A-B8ABDC94111F}" name="Column13912"/>
    <tableColumn id="13932" xr3:uid="{4D71CF26-0930-40DD-80CF-133A728152C0}" name="Column13913"/>
    <tableColumn id="13933" xr3:uid="{E1D9587F-D431-4255-8321-CC010157F6BC}" name="Column13914"/>
    <tableColumn id="13934" xr3:uid="{7A5D5CB7-A46D-4036-B3ED-CD68FA52CCE5}" name="Column13915"/>
    <tableColumn id="13935" xr3:uid="{914FA37E-9105-4B79-8173-BF504791CA26}" name="Column13916"/>
    <tableColumn id="13936" xr3:uid="{04DC73CF-5905-4594-AAC1-4D6972971B74}" name="Column13917"/>
    <tableColumn id="13937" xr3:uid="{79094172-42C1-447F-A7FD-62EE84937A11}" name="Column13918"/>
    <tableColumn id="13938" xr3:uid="{6A605940-C704-4145-B3AC-AA3749A17BCF}" name="Column13919"/>
    <tableColumn id="13939" xr3:uid="{8694B5A7-C5F2-4888-90D1-E1A907AC4BE2}" name="Column13920"/>
    <tableColumn id="13940" xr3:uid="{2104356C-B496-4F73-BB20-993E4D575C35}" name="Column13921"/>
    <tableColumn id="13941" xr3:uid="{C91183AF-B49F-499F-9E09-838C7E674D4D}" name="Column13922"/>
    <tableColumn id="13942" xr3:uid="{279BFB3C-03FE-471C-92A2-4390051C824D}" name="Column13923"/>
    <tableColumn id="13943" xr3:uid="{BFD70761-FB72-4FDD-A916-189DC862822E}" name="Column13924"/>
    <tableColumn id="13944" xr3:uid="{C30C717A-1E2B-4272-A09F-E6725ED9608A}" name="Column13925"/>
    <tableColumn id="13945" xr3:uid="{33F89CD7-B6EC-4F4B-8B47-11519C75516D}" name="Column13926"/>
    <tableColumn id="13946" xr3:uid="{F32DBB3A-6081-4AEF-A8E3-DBAFC389CE32}" name="Column13927"/>
    <tableColumn id="13947" xr3:uid="{E28DC5F1-2BF9-4EB5-ACDD-16B02391020E}" name="Column13928"/>
    <tableColumn id="13948" xr3:uid="{45627D71-D92D-46CD-BC16-E3774AEFCBEA}" name="Column13929"/>
    <tableColumn id="13949" xr3:uid="{BE68AAD1-8027-4A71-9115-04341D7912E2}" name="Column13930"/>
    <tableColumn id="13950" xr3:uid="{6AFFA04B-3E65-472D-9DD8-BBA151FB0D56}" name="Column13931"/>
    <tableColumn id="13951" xr3:uid="{A9A931FA-8F44-4627-B9A5-6BBDC4CA6855}" name="Column13932"/>
    <tableColumn id="13952" xr3:uid="{0DF3BEB6-8E33-41C4-8E77-E09DCB25829E}" name="Column13933"/>
    <tableColumn id="13953" xr3:uid="{4D185AD4-EC17-4177-8C2C-FC7A74B065C2}" name="Column13934"/>
    <tableColumn id="13954" xr3:uid="{2E6CF781-9F84-4138-A39D-13A913F8974A}" name="Column13935"/>
    <tableColumn id="13955" xr3:uid="{E962467A-963B-4D3D-8F9B-A0C6C50D821A}" name="Column13936"/>
    <tableColumn id="13956" xr3:uid="{544013DE-F3AD-4448-B1F5-C15FA3D6AC70}" name="Column13937"/>
    <tableColumn id="13957" xr3:uid="{DE21E170-465C-4BE8-93D2-42CF76DBB1D7}" name="Column13938"/>
    <tableColumn id="13958" xr3:uid="{644B4364-7179-42E7-8E45-0F7505395627}" name="Column13939"/>
    <tableColumn id="13959" xr3:uid="{8367029C-0253-411A-AAF7-D64100AA7135}" name="Column13940"/>
    <tableColumn id="13960" xr3:uid="{739C7F7B-4F4D-49CC-B227-7B27D6F418C9}" name="Column13941"/>
    <tableColumn id="13961" xr3:uid="{92EC9669-E2FD-4722-8872-E6C2F0244D7A}" name="Column13942"/>
    <tableColumn id="13962" xr3:uid="{AB5B38E8-E5E0-4D98-8778-58F499D98599}" name="Column13943"/>
    <tableColumn id="13963" xr3:uid="{54A92669-D119-4324-807B-1CE2BF984CDD}" name="Column13944"/>
    <tableColumn id="13964" xr3:uid="{B69B2CB2-C1B8-46F7-BBAB-83F31C67750C}" name="Column13945"/>
    <tableColumn id="13965" xr3:uid="{B4BA9FE5-1E0F-46E4-AFD5-8B3EFC881967}" name="Column13946"/>
    <tableColumn id="13966" xr3:uid="{61AAEB8F-4315-41DD-BD0C-C867818D8D33}" name="Column13947"/>
    <tableColumn id="13967" xr3:uid="{7EB08787-FFD9-4B77-81D4-BB6072AEB0E5}" name="Column13948"/>
    <tableColumn id="13968" xr3:uid="{041D753C-D21B-4BAD-9811-3B784D0C6E61}" name="Column13949"/>
    <tableColumn id="13969" xr3:uid="{5D5F21D4-74C2-49D0-A516-597228230CE4}" name="Column13950"/>
    <tableColumn id="13970" xr3:uid="{39E125E6-7805-4F86-90F3-4C1ED4EAF619}" name="Column13951"/>
    <tableColumn id="13971" xr3:uid="{ADDE9ED6-70F1-46E4-8F26-672A675D4E01}" name="Column13952"/>
    <tableColumn id="13972" xr3:uid="{982C3F72-3335-4D79-A706-2989A0AA78B2}" name="Column13953"/>
    <tableColumn id="13973" xr3:uid="{A1EA131B-88EF-4F90-8EC8-BCC3969D74F3}" name="Column13954"/>
    <tableColumn id="13974" xr3:uid="{00A44227-B41C-4EC0-B5EB-58DBC550ECDB}" name="Column13955"/>
    <tableColumn id="13975" xr3:uid="{4D291E9D-14E4-4864-BB80-278EC10BD079}" name="Column13956"/>
    <tableColumn id="13976" xr3:uid="{55DCAB89-786C-4D8F-9718-B85C04C58672}" name="Column13957"/>
    <tableColumn id="13977" xr3:uid="{D4B6669B-9BB4-489D-901D-F9A989C02907}" name="Column13958"/>
    <tableColumn id="13978" xr3:uid="{5167AAD3-8DD8-4587-B245-3B741AB51E87}" name="Column13959"/>
    <tableColumn id="13979" xr3:uid="{32B81CFB-ECFE-4622-9CCE-25B5E5D1BC5B}" name="Column13960"/>
    <tableColumn id="13980" xr3:uid="{469F0931-C48A-499A-94DB-B80427AC2E5B}" name="Column13961"/>
    <tableColumn id="13981" xr3:uid="{C9CAA2A8-606F-462E-929B-6D023B3E7824}" name="Column13962"/>
    <tableColumn id="13982" xr3:uid="{FCD534C6-B9C0-453A-8B88-EE312736B2B8}" name="Column13963"/>
    <tableColumn id="13983" xr3:uid="{AEFEA633-6BF4-4AD1-900F-68EBE5044A2B}" name="Column13964"/>
    <tableColumn id="13984" xr3:uid="{D3446F14-375B-4A2F-9DC5-95435A153419}" name="Column13965"/>
    <tableColumn id="13985" xr3:uid="{F00D9A20-FBB9-46EF-9514-1F3B1B595D91}" name="Column13966"/>
    <tableColumn id="13986" xr3:uid="{F7472665-7AE4-43D6-B147-0AF6C0CDD580}" name="Column13967"/>
    <tableColumn id="13987" xr3:uid="{6E79D174-23A6-4D0F-99C3-329030F4631E}" name="Column13968"/>
    <tableColumn id="13988" xr3:uid="{75A93865-5CA5-4F71-A9A9-0AFE7832C899}" name="Column13969"/>
    <tableColumn id="13989" xr3:uid="{72D92DD3-09AE-47DD-A441-63FBCF6D2D26}" name="Column13970"/>
    <tableColumn id="13990" xr3:uid="{C897B4E8-1F95-49BD-8770-5769D1E9E341}" name="Column13971"/>
    <tableColumn id="13991" xr3:uid="{2168A7DF-CD10-4FAA-B5CA-CF4586768F2A}" name="Column13972"/>
    <tableColumn id="13992" xr3:uid="{BF87C391-F384-4FF9-A7E8-B1281A245EFE}" name="Column13973"/>
    <tableColumn id="13993" xr3:uid="{7AFB193D-2A25-4D50-8819-79D67A3614E4}" name="Column13974"/>
    <tableColumn id="13994" xr3:uid="{4BB45A6E-066E-4499-9BE1-4FD5859896DA}" name="Column13975"/>
    <tableColumn id="13995" xr3:uid="{7837F0D1-2E17-4031-8C07-70B86FF7E361}" name="Column13976"/>
    <tableColumn id="13996" xr3:uid="{CCFE14EB-9E9E-44FF-A68A-B77FC8D12B14}" name="Column13977"/>
    <tableColumn id="13997" xr3:uid="{5DFD43BA-C8E4-45D3-B230-0B1E496AFDF0}" name="Column13978"/>
    <tableColumn id="13998" xr3:uid="{2A491FA2-F0F6-4C25-AC7C-6AA992A63636}" name="Column13979"/>
    <tableColumn id="13999" xr3:uid="{B176D8F8-9129-4BB9-A514-EC567C5886C6}" name="Column13980"/>
    <tableColumn id="14000" xr3:uid="{4C9D7AD9-D74D-4D26-89E0-CFB4ED3022C6}" name="Column13981"/>
    <tableColumn id="14001" xr3:uid="{7534BF62-4982-4ABD-B45D-F84FA5240CFC}" name="Column13982"/>
    <tableColumn id="14002" xr3:uid="{0349DC5E-5D8E-4C31-B49D-D5FFF7FA8209}" name="Column13983"/>
    <tableColumn id="14003" xr3:uid="{9BD75CCF-B6A5-4EDD-9357-FC1C4FD8191C}" name="Column13984"/>
    <tableColumn id="14004" xr3:uid="{658E697A-9ADC-40F2-8203-42BB9FFA5AD5}" name="Column13985"/>
    <tableColumn id="14005" xr3:uid="{0700B57B-7D12-477A-8B36-23FF47EBE94C}" name="Column13986"/>
    <tableColumn id="14006" xr3:uid="{F1DF7898-34DF-4638-95A6-703B07AA35E3}" name="Column13987"/>
    <tableColumn id="14007" xr3:uid="{D82EA4A5-042A-4A0C-A32B-AF677161FF5E}" name="Column13988"/>
    <tableColumn id="14008" xr3:uid="{58B23868-25C9-45D1-85B8-06BE45D8D4BE}" name="Column13989"/>
    <tableColumn id="14009" xr3:uid="{992B1443-6D90-4C6C-85F1-DCD991F93D33}" name="Column13990"/>
    <tableColumn id="14010" xr3:uid="{F8DB9F9A-2E44-4726-A33F-432A4E2DCC2B}" name="Column13991"/>
    <tableColumn id="14011" xr3:uid="{7194AA19-79BE-425D-8BAD-24FE1C23DE24}" name="Column13992"/>
    <tableColumn id="14012" xr3:uid="{23E0CE7A-374B-4015-B491-3A9E9780DB21}" name="Column13993"/>
    <tableColumn id="14013" xr3:uid="{44EE561B-1B0D-43C2-A6E9-D052A6D9BF2A}" name="Column13994"/>
    <tableColumn id="14014" xr3:uid="{A5C71A29-82B2-4690-A04D-8EE2E513341A}" name="Column13995"/>
    <tableColumn id="14015" xr3:uid="{B164F240-172E-4164-910A-8C84EA221937}" name="Column13996"/>
    <tableColumn id="14016" xr3:uid="{293D8EE3-74DC-4102-A28D-3175C93FA207}" name="Column13997"/>
    <tableColumn id="14017" xr3:uid="{6951608C-9C8F-48EB-94F5-53CB42AE0002}" name="Column13998"/>
    <tableColumn id="14018" xr3:uid="{697FFF62-C483-428D-A82D-A1A84DB09171}" name="Column13999"/>
    <tableColumn id="14019" xr3:uid="{7912A04B-0A44-4142-988A-3D1E6B66FEC2}" name="Column14000"/>
    <tableColumn id="14020" xr3:uid="{4B9F5AEC-A91C-461D-93E7-48AD5480E92C}" name="Column14001"/>
    <tableColumn id="14021" xr3:uid="{6BAD3BCA-244B-4487-84AB-C3FB188F04DA}" name="Column14002"/>
    <tableColumn id="14022" xr3:uid="{6543B350-5D67-400B-A547-C42259105D82}" name="Column14003"/>
    <tableColumn id="14023" xr3:uid="{AA1A4C78-5927-4EA5-AC93-CC2C861994E7}" name="Column14004"/>
    <tableColumn id="14024" xr3:uid="{E2C5F0EF-4481-46A2-86DF-0E3052B487BC}" name="Column14005"/>
    <tableColumn id="14025" xr3:uid="{9BBB25A3-9D10-4281-8855-BFB69B42FA74}" name="Column14006"/>
    <tableColumn id="14026" xr3:uid="{28A59823-6FAC-4264-922D-BD9C85C778CC}" name="Column14007"/>
    <tableColumn id="14027" xr3:uid="{054D8F54-90FF-45C2-9C26-9E8B40255BA0}" name="Column14008"/>
    <tableColumn id="14028" xr3:uid="{FEA7761A-0A70-4A86-9C87-E37030E5C8C9}" name="Column14009"/>
    <tableColumn id="14029" xr3:uid="{E2F5C839-CEE4-447F-A9D6-2A26A5D4BD36}" name="Column14010"/>
    <tableColumn id="14030" xr3:uid="{ACEBF6DC-8DEA-4CB0-AD26-8C3AA4D3F4A6}" name="Column14011"/>
    <tableColumn id="14031" xr3:uid="{5519B22D-7AF2-4CB1-B3E3-53328259B166}" name="Column14012"/>
    <tableColumn id="14032" xr3:uid="{BD10AF80-5A48-4540-8E31-916A8AC56843}" name="Column14013"/>
    <tableColumn id="14033" xr3:uid="{55B0C3EB-BED0-4678-83C5-47B2B7E84EBD}" name="Column14014"/>
    <tableColumn id="14034" xr3:uid="{02292D59-C2F8-41F7-B1C6-462C553AF9CC}" name="Column14015"/>
    <tableColumn id="14035" xr3:uid="{721D3F18-BA5B-4ED4-B9BC-EFFFDFB984D3}" name="Column14016"/>
    <tableColumn id="14036" xr3:uid="{050347B6-8803-4C7F-A4F0-ED6A21B1E106}" name="Column14017"/>
    <tableColumn id="14037" xr3:uid="{111921C7-44A8-4451-93B4-484FB9E8FC83}" name="Column14018"/>
    <tableColumn id="14038" xr3:uid="{271810C4-640E-4902-A077-6031800E7F21}" name="Column14019"/>
    <tableColumn id="14039" xr3:uid="{7C7DB34F-3310-47DA-8522-39226052F8C6}" name="Column14020"/>
    <tableColumn id="14040" xr3:uid="{C227AF50-2B7F-422D-A06E-FD78F88F315C}" name="Column14021"/>
    <tableColumn id="14041" xr3:uid="{6EE45722-366A-44FC-AB78-AD9239F12743}" name="Column14022"/>
    <tableColumn id="14042" xr3:uid="{2449944B-90C9-4071-94CD-A4EE98A5318A}" name="Column14023"/>
    <tableColumn id="14043" xr3:uid="{C3C83A8D-B979-42CC-B54A-E080BDF4DD98}" name="Column14024"/>
    <tableColumn id="14044" xr3:uid="{E8A06CAD-959D-4B2A-90BB-B4BC0CBF247A}" name="Column14025"/>
    <tableColumn id="14045" xr3:uid="{091E49B7-170E-4341-A3E2-2E23F8CF4861}" name="Column14026"/>
    <tableColumn id="14046" xr3:uid="{C0725C67-244B-468C-B3E6-9CEE4780CA21}" name="Column14027"/>
    <tableColumn id="14047" xr3:uid="{526F9824-B1AF-4163-958B-B553E0D310F2}" name="Column14028"/>
    <tableColumn id="14048" xr3:uid="{6832293B-E810-4F8C-8052-C1A633FBAB1E}" name="Column14029"/>
    <tableColumn id="14049" xr3:uid="{0F36814B-DE90-4414-8002-C6ECF9F833A2}" name="Column14030"/>
    <tableColumn id="14050" xr3:uid="{7DF62EEF-5424-4E5E-A4CC-133EDC51756F}" name="Column14031"/>
    <tableColumn id="14051" xr3:uid="{24173DD4-DB6E-4C2A-802C-670398A1E405}" name="Column14032"/>
    <tableColumn id="14052" xr3:uid="{94F50AE4-7570-4A52-879C-8D78E1F1274D}" name="Column14033"/>
    <tableColumn id="14053" xr3:uid="{F5290F12-E7DB-4F85-802F-DA476F18FDF6}" name="Column14034"/>
    <tableColumn id="14054" xr3:uid="{80C015CA-1AE3-47B7-A331-70EB187A1ACB}" name="Column14035"/>
    <tableColumn id="14055" xr3:uid="{F53B0D78-2BED-43FA-92F5-CC0CF17BCD00}" name="Column14036"/>
    <tableColumn id="14056" xr3:uid="{9030B607-9A66-4D36-B324-9023CBF77493}" name="Column14037"/>
    <tableColumn id="14057" xr3:uid="{56655251-3935-433E-BE5E-D94F4CB7F88B}" name="Column14038"/>
    <tableColumn id="14058" xr3:uid="{CC80DAB6-77B7-4D61-9B43-DDDE43A514CE}" name="Column14039"/>
    <tableColumn id="14059" xr3:uid="{B30640CA-0437-4203-A944-F1138B8EE4DF}" name="Column14040"/>
    <tableColumn id="14060" xr3:uid="{7811EF37-6D83-49BA-A749-2D1145AA82DA}" name="Column14041"/>
    <tableColumn id="14061" xr3:uid="{51B69ACB-96DF-4239-86E4-44BE481EBC40}" name="Column14042"/>
    <tableColumn id="14062" xr3:uid="{A4CDEA2D-68B4-49EC-946F-BE9C1855D728}" name="Column14043"/>
    <tableColumn id="14063" xr3:uid="{5C972CCE-B678-4155-BC2E-6565F9E884E5}" name="Column14044"/>
    <tableColumn id="14064" xr3:uid="{6DA8B536-7C4B-496C-B3E2-60E7E8F95801}" name="Column14045"/>
    <tableColumn id="14065" xr3:uid="{12CDF2F7-38D4-4C66-BEB1-3147D23426D9}" name="Column14046"/>
    <tableColumn id="14066" xr3:uid="{9292C287-F615-4598-8AD0-A26EF29A6AF8}" name="Column14047"/>
    <tableColumn id="14067" xr3:uid="{D28C1F30-81D1-4A8A-B411-25B8D098ED63}" name="Column14048"/>
    <tableColumn id="14068" xr3:uid="{6B91E8CF-7077-4AAE-99CA-D8CBBBD45FD8}" name="Column14049"/>
    <tableColumn id="14069" xr3:uid="{ECFC1440-43DB-45A8-964B-420AF23F0548}" name="Column14050"/>
    <tableColumn id="14070" xr3:uid="{220DF1B6-F62B-4238-A310-FC717C11EA1A}" name="Column14051"/>
    <tableColumn id="14071" xr3:uid="{0BCFA7B7-3B45-4DD3-94B5-DE78A3EC10F6}" name="Column14052"/>
    <tableColumn id="14072" xr3:uid="{0572AC14-968B-4FDB-A5E8-831F9B573A51}" name="Column14053"/>
    <tableColumn id="14073" xr3:uid="{0FA41D71-5688-4757-81FF-8FDBDE15E861}" name="Column14054"/>
    <tableColumn id="14074" xr3:uid="{E0F766BC-8C55-4695-93AE-02770CA11A12}" name="Column14055"/>
    <tableColumn id="14075" xr3:uid="{C646B8E7-7819-4C32-AC26-55239B1B9327}" name="Column14056"/>
    <tableColumn id="14076" xr3:uid="{D5483396-2221-475D-B1D1-C6AB0B66ACA4}" name="Column14057"/>
    <tableColumn id="14077" xr3:uid="{F46F3129-A69B-407B-8906-CE948F4264DB}" name="Column14058"/>
    <tableColumn id="14078" xr3:uid="{B636CC47-7626-403D-B72B-A16F886E209C}" name="Column14059"/>
    <tableColumn id="14079" xr3:uid="{7773FCF6-8767-476B-8B87-D3FF3620B41C}" name="Column14060"/>
    <tableColumn id="14080" xr3:uid="{32EEF42C-C895-4034-8DE7-2B6283064E12}" name="Column14061"/>
    <tableColumn id="14081" xr3:uid="{EB6E0091-2178-4346-BA2E-0C8124E9683F}" name="Column14062"/>
    <tableColumn id="14082" xr3:uid="{86458418-D749-42D7-9F4C-9CADDE7C7D0A}" name="Column14063"/>
    <tableColumn id="14083" xr3:uid="{19D715DF-6950-408C-8334-5531C7598D92}" name="Column14064"/>
    <tableColumn id="14084" xr3:uid="{46B09AE9-16F4-46B6-89AD-79AC52F56538}" name="Column14065"/>
    <tableColumn id="14085" xr3:uid="{3761DEAE-3245-4BFC-B4D0-70DA1C3604BC}" name="Column14066"/>
    <tableColumn id="14086" xr3:uid="{149AE547-312A-4072-BF37-62934B1C105A}" name="Column14067"/>
    <tableColumn id="14087" xr3:uid="{7A7D5B6D-4E56-4CF5-A2AD-3FE25E749A4E}" name="Column14068"/>
    <tableColumn id="14088" xr3:uid="{96090B0D-1884-46BB-8E2B-2318FE7D02EA}" name="Column14069"/>
    <tableColumn id="14089" xr3:uid="{0813EBC2-9C17-451D-92E4-EECF640C4946}" name="Column14070"/>
    <tableColumn id="14090" xr3:uid="{98189EAB-0A6A-43A9-9AF3-5FA8B47637A0}" name="Column14071"/>
    <tableColumn id="14091" xr3:uid="{5D1EED72-F0C0-4642-8633-577B27C44FB8}" name="Column14072"/>
    <tableColumn id="14092" xr3:uid="{5CC180BB-296C-4D93-B1AC-4CF5D4B3CD93}" name="Column14073"/>
    <tableColumn id="14093" xr3:uid="{6665C0FE-BE21-4326-986F-D7983D8BE639}" name="Column14074"/>
    <tableColumn id="14094" xr3:uid="{4470C727-888D-4B25-9E3E-7E9CFDA45715}" name="Column14075"/>
    <tableColumn id="14095" xr3:uid="{80003613-F73F-40CD-AA1E-F6462A4D911F}" name="Column14076"/>
    <tableColumn id="14096" xr3:uid="{8B8E633A-7421-459B-85BA-F40BF15079AF}" name="Column14077"/>
    <tableColumn id="14097" xr3:uid="{EE9E963A-6D18-422F-A5F8-0BAC4A6BBE9E}" name="Column14078"/>
    <tableColumn id="14098" xr3:uid="{BEE5A56A-E22F-48D1-B0E7-07D8478E3316}" name="Column14079"/>
    <tableColumn id="14099" xr3:uid="{DBCD9E30-6149-4A2A-960B-0FFFBF423993}" name="Column14080"/>
    <tableColumn id="14100" xr3:uid="{B435F0AF-D64F-4759-9954-33046D006BEA}" name="Column14081"/>
    <tableColumn id="14101" xr3:uid="{CF3FEAD0-A1C7-4F06-9F23-B50E99B42917}" name="Column14082"/>
    <tableColumn id="14102" xr3:uid="{F8075E15-D598-4ACB-B592-10C0F3283E6F}" name="Column14083"/>
    <tableColumn id="14103" xr3:uid="{A457F1C4-098A-4D08-844A-B74755D8FF32}" name="Column14084"/>
    <tableColumn id="14104" xr3:uid="{0BFA69FA-9CEE-4359-9DB6-ED03F35FDF7D}" name="Column14085"/>
    <tableColumn id="14105" xr3:uid="{3308C3F5-A72C-4B8D-9CE1-0308F9080322}" name="Column14086"/>
    <tableColumn id="14106" xr3:uid="{C8B6BA0E-5625-424A-85BB-4D4793F67F23}" name="Column14087"/>
    <tableColumn id="14107" xr3:uid="{0A829653-8CBD-4A53-B9D8-CB4CD6B8184A}" name="Column14088"/>
    <tableColumn id="14108" xr3:uid="{B5CEB79B-67D7-4C7D-92BB-ABF025889065}" name="Column14089"/>
    <tableColumn id="14109" xr3:uid="{F6CD0B89-7B32-4E73-980B-70DB250C13D0}" name="Column14090"/>
    <tableColumn id="14110" xr3:uid="{8DB2C42B-84E7-4806-93D3-1F1A8464C194}" name="Column14091"/>
    <tableColumn id="14111" xr3:uid="{7A132100-61D2-4A50-BD2A-DF0CCBFA6533}" name="Column14092"/>
    <tableColumn id="14112" xr3:uid="{B5C1B281-7DCF-44BA-B0BD-2F90AF58199E}" name="Column14093"/>
    <tableColumn id="14113" xr3:uid="{3298F4D3-A6A4-4EED-BF13-06BA9A911752}" name="Column14094"/>
    <tableColumn id="14114" xr3:uid="{7052697F-50E2-48CB-860A-709D70A169B7}" name="Column14095"/>
    <tableColumn id="14115" xr3:uid="{289CACA2-CB91-4174-9A64-24B56B4F54EE}" name="Column14096"/>
    <tableColumn id="14116" xr3:uid="{960C7E5C-C9F1-42B0-9385-1C6B9655A151}" name="Column14097"/>
    <tableColumn id="14117" xr3:uid="{CB09B824-E92B-45D3-BE1B-178373F63693}" name="Column14098"/>
    <tableColumn id="14118" xr3:uid="{9E615090-7B1F-4683-85B5-2D862D9D0D0A}" name="Column14099"/>
    <tableColumn id="14119" xr3:uid="{D966581C-E340-420E-85B7-463D2B466A67}" name="Column14100"/>
    <tableColumn id="14120" xr3:uid="{4D75335F-7FE6-48F4-B58D-A4CBC76FE61C}" name="Column14101"/>
    <tableColumn id="14121" xr3:uid="{2D5B5DA1-E762-402E-8AB8-75CBE003EA50}" name="Column14102"/>
    <tableColumn id="14122" xr3:uid="{B7CD93BA-B0C4-41EC-9D93-61108CD97745}" name="Column14103"/>
    <tableColumn id="14123" xr3:uid="{9ABD592F-2544-4DA7-8358-E335227917E0}" name="Column14104"/>
    <tableColumn id="14124" xr3:uid="{471030C7-6ADB-45C4-8D45-BE1B2510725C}" name="Column14105"/>
    <tableColumn id="14125" xr3:uid="{6704A7D5-82AB-4DB1-BB6A-812BB2317DB8}" name="Column14106"/>
    <tableColumn id="14126" xr3:uid="{BF839B75-4784-4188-8744-CF6CBFA5255B}" name="Column14107"/>
    <tableColumn id="14127" xr3:uid="{C9DA38BA-D5F4-4932-8D81-6011147C88BC}" name="Column14108"/>
    <tableColumn id="14128" xr3:uid="{BBBB2C03-401C-4204-BE1B-37DA5EE4B270}" name="Column14109"/>
    <tableColumn id="14129" xr3:uid="{CB936747-C74A-4A5E-A6D6-B9172C44882A}" name="Column14110"/>
    <tableColumn id="14130" xr3:uid="{DBF4077C-9CD6-4490-8F51-233CCCCD8CC0}" name="Column14111"/>
    <tableColumn id="14131" xr3:uid="{F8DBCB13-F756-4191-BB07-2E26AA154A00}" name="Column14112"/>
    <tableColumn id="14132" xr3:uid="{26913CAA-3BC1-4CF0-9FAD-A13914A9D43A}" name="Column14113"/>
    <tableColumn id="14133" xr3:uid="{3613527F-106D-4156-8DA9-ABAFDB54B2A2}" name="Column14114"/>
    <tableColumn id="14134" xr3:uid="{95EFEA09-0B58-4FEC-8BFE-301522FF4259}" name="Column14115"/>
    <tableColumn id="14135" xr3:uid="{8687AC12-471F-4BA3-8673-FECE12E8E3F3}" name="Column14116"/>
    <tableColumn id="14136" xr3:uid="{3C00CF5B-64C7-425D-B985-DC6AD64AC076}" name="Column14117"/>
    <tableColumn id="14137" xr3:uid="{9B27EB2F-F39B-4ECF-A5AE-A718F7A9BFED}" name="Column14118"/>
    <tableColumn id="14138" xr3:uid="{F3C40F68-3CD8-4E32-8AF9-F190EBCB1F25}" name="Column14119"/>
    <tableColumn id="14139" xr3:uid="{C0B5801D-3F03-426F-932A-5633D098834D}" name="Column14120"/>
    <tableColumn id="14140" xr3:uid="{862E8264-22A0-444C-9614-C66FE5670431}" name="Column14121"/>
    <tableColumn id="14141" xr3:uid="{B2D8A85F-0C3A-4C30-B7D6-D14B2E1A2FE5}" name="Column14122"/>
    <tableColumn id="14142" xr3:uid="{D35914D2-FB88-458F-9757-C6A28F7CC43F}" name="Column14123"/>
    <tableColumn id="14143" xr3:uid="{B5072D44-388A-403C-8B14-41383EF377FB}" name="Column14124"/>
    <tableColumn id="14144" xr3:uid="{7CCE57F3-6573-4409-A7F1-79D5B93EBF2A}" name="Column14125"/>
    <tableColumn id="14145" xr3:uid="{A6493523-105B-4168-B6C1-800D8D559226}" name="Column14126"/>
    <tableColumn id="14146" xr3:uid="{EE0CCF48-1ED3-4590-A112-706E954CDC12}" name="Column14127"/>
    <tableColumn id="14147" xr3:uid="{1E4F0E01-B1CE-48A9-B0B7-2EFE0E89ECAA}" name="Column14128"/>
    <tableColumn id="14148" xr3:uid="{2761CE20-58CB-4F12-89C2-74DB6414CEF9}" name="Column14129"/>
    <tableColumn id="14149" xr3:uid="{DCFFD077-19C4-42BD-86DE-C117812AEDDE}" name="Column14130"/>
    <tableColumn id="14150" xr3:uid="{B7D0AE66-7023-46ED-BC17-EF5C0C0DF4FF}" name="Column14131"/>
    <tableColumn id="14151" xr3:uid="{EDC8BE8D-2FF6-4A24-9A43-A1490410A50B}" name="Column14132"/>
    <tableColumn id="14152" xr3:uid="{5423D921-EB27-4274-B8EC-A2A287C6E1EB}" name="Column14133"/>
    <tableColumn id="14153" xr3:uid="{1B9B35D2-68B3-4658-B068-9984C4C67873}" name="Column14134"/>
    <tableColumn id="14154" xr3:uid="{113E3233-0F42-4E29-AA7F-41D8E4DAC30D}" name="Column14135"/>
    <tableColumn id="14155" xr3:uid="{95136939-44B8-4120-80F6-9C08E9156482}" name="Column14136"/>
    <tableColumn id="14156" xr3:uid="{343F45CF-23AD-4926-B5AA-DC332224C4CE}" name="Column14137"/>
    <tableColumn id="14157" xr3:uid="{2485C59A-AC32-46AD-AAEF-FF80CABD90F4}" name="Column14138"/>
    <tableColumn id="14158" xr3:uid="{CEF2AF43-00AF-4D22-87D5-AA1E7D3F3B26}" name="Column14139"/>
    <tableColumn id="14159" xr3:uid="{040F9EB5-781F-4ACE-BBEF-D046C9DF267D}" name="Column14140"/>
    <tableColumn id="14160" xr3:uid="{8D81CAB6-53ED-4179-AEE9-C8B53D50BCF2}" name="Column14141"/>
    <tableColumn id="14161" xr3:uid="{757E8787-896F-4DE9-BEFE-DC635FEC3DBE}" name="Column14142"/>
    <tableColumn id="14162" xr3:uid="{C3A4F27C-B65C-49BD-BB52-BE5D2BA21061}" name="Column14143"/>
    <tableColumn id="14163" xr3:uid="{849A55C8-0411-4DE8-B14A-8B43FADA28AB}" name="Column14144"/>
    <tableColumn id="14164" xr3:uid="{D3876B77-C7FC-45B0-A2BF-33F3B10A8952}" name="Column14145"/>
    <tableColumn id="14165" xr3:uid="{605D5732-446E-462D-83B0-3EF39B8A1067}" name="Column14146"/>
    <tableColumn id="14166" xr3:uid="{BD7E47E8-9E6D-487F-AE0A-EBEB0A6870CB}" name="Column14147"/>
    <tableColumn id="14167" xr3:uid="{2DDE8F14-41EE-4E28-A87B-2D85C876781E}" name="Column14148"/>
    <tableColumn id="14168" xr3:uid="{B799E2D0-1646-4B94-B69E-5CA65EECE765}" name="Column14149"/>
    <tableColumn id="14169" xr3:uid="{DE7436AD-1FB3-4F0F-90E7-606A4C25F539}" name="Column14150"/>
    <tableColumn id="14170" xr3:uid="{9B9854EF-13C1-4F81-A600-0B4C1B71569E}" name="Column14151"/>
    <tableColumn id="14171" xr3:uid="{30A7A78D-2394-47D2-B8A9-523D99E71119}" name="Column14152"/>
    <tableColumn id="14172" xr3:uid="{D8E3B34A-0F4E-4D34-9B73-895B6F0A969F}" name="Column14153"/>
    <tableColumn id="14173" xr3:uid="{0E007742-4159-4972-93C0-C6DBC582A50F}" name="Column14154"/>
    <tableColumn id="14174" xr3:uid="{F09A2E6C-1807-42C6-B6CC-A918A8799EB1}" name="Column14155"/>
    <tableColumn id="14175" xr3:uid="{B07EEEF9-10E3-4E4A-8F28-34A31F9E59F0}" name="Column14156"/>
    <tableColumn id="14176" xr3:uid="{4A87A2AC-4AEE-460F-B028-6CB40D9F877E}" name="Column14157"/>
    <tableColumn id="14177" xr3:uid="{8AEBEF07-0A44-4C2C-BE15-14859A627636}" name="Column14158"/>
    <tableColumn id="14178" xr3:uid="{34800CFA-E7B1-49AF-8606-17DE2352F9F9}" name="Column14159"/>
    <tableColumn id="14179" xr3:uid="{4194EE9D-1F4F-46EF-982F-A4EC76398620}" name="Column14160"/>
    <tableColumn id="14180" xr3:uid="{5C99A928-0975-47EE-877A-C8623D3FB318}" name="Column14161"/>
    <tableColumn id="14181" xr3:uid="{D7E99CA5-5B07-4653-AF0C-7170075DAB6B}" name="Column14162"/>
    <tableColumn id="14182" xr3:uid="{95390DDB-E622-4F9C-A90A-0155E0AB0BE9}" name="Column14163"/>
    <tableColumn id="14183" xr3:uid="{4487BB36-3325-46B4-8E1E-C22901C27F8F}" name="Column14164"/>
    <tableColumn id="14184" xr3:uid="{4B11BE6E-391B-4779-917C-2D796CD3E4D7}" name="Column14165"/>
    <tableColumn id="14185" xr3:uid="{7E952290-4F0D-44C5-85D4-DF0B99239D63}" name="Column14166"/>
    <tableColumn id="14186" xr3:uid="{ABFE095E-85CD-40D8-8155-78E17D5326CE}" name="Column14167"/>
    <tableColumn id="14187" xr3:uid="{D42DDCFA-2AEB-4928-A01B-C5B2E21A0FD7}" name="Column14168"/>
    <tableColumn id="14188" xr3:uid="{D1ADF0B5-AA09-4281-BAA6-69D2076BD74B}" name="Column14169"/>
    <tableColumn id="14189" xr3:uid="{53ABEA75-9CEC-43CC-9F70-648325DACB64}" name="Column14170"/>
    <tableColumn id="14190" xr3:uid="{9B3363EC-16E2-4959-BAB7-B0909175113D}" name="Column14171"/>
    <tableColumn id="14191" xr3:uid="{B0548A00-B9E7-4051-8ADC-090C5C60D2A8}" name="Column14172"/>
    <tableColumn id="14192" xr3:uid="{57C42774-BED7-47E8-855F-9B2482FD177A}" name="Column14173"/>
    <tableColumn id="14193" xr3:uid="{0B7B24D3-2CE5-43FE-81E0-65BF78A2AD56}" name="Column14174"/>
    <tableColumn id="14194" xr3:uid="{B4D53507-1A5D-42F4-924B-83E253164CAE}" name="Column14175"/>
    <tableColumn id="14195" xr3:uid="{B009F4CB-2551-419D-B3D8-17B8FE409715}" name="Column14176"/>
    <tableColumn id="14196" xr3:uid="{7967AC2A-CF31-48E3-B99A-B1920DD51BB5}" name="Column14177"/>
    <tableColumn id="14197" xr3:uid="{80752ABD-B766-430D-B619-93305E3BFC46}" name="Column14178"/>
    <tableColumn id="14198" xr3:uid="{05E8CF40-2937-4198-AF51-0E2F6FCC760F}" name="Column14179"/>
    <tableColumn id="14199" xr3:uid="{296893C0-501B-43EE-9115-8D06FEC2E116}" name="Column14180"/>
    <tableColumn id="14200" xr3:uid="{C1A432D3-EE70-4E31-9EA8-4DFD065F44F1}" name="Column14181"/>
    <tableColumn id="14201" xr3:uid="{93A91913-CFB6-4347-A464-B9333AE59F40}" name="Column14182"/>
    <tableColumn id="14202" xr3:uid="{FEC76ED5-670B-4B86-AA53-E856F03CF6B9}" name="Column14183"/>
    <tableColumn id="14203" xr3:uid="{9DECFA67-D99A-46FD-9216-0EA0C1AA2E88}" name="Column14184"/>
    <tableColumn id="14204" xr3:uid="{9E48DC17-0772-4286-8A0B-4953F7B2942C}" name="Column14185"/>
    <tableColumn id="14205" xr3:uid="{71665268-23E3-405F-BAA0-2ADEF1D073E6}" name="Column14186"/>
    <tableColumn id="14206" xr3:uid="{07DE2519-C06B-41AF-A918-3423153AAAE1}" name="Column14187"/>
    <tableColumn id="14207" xr3:uid="{18E2AA96-5A63-4E2B-93C7-A4EA2AE4A274}" name="Column14188"/>
    <tableColumn id="14208" xr3:uid="{9AFE3302-807F-494F-AB79-F20B8F2C0F43}" name="Column14189"/>
    <tableColumn id="14209" xr3:uid="{9994F7E3-70C6-459A-9835-97D57FAF832D}" name="Column14190"/>
    <tableColumn id="14210" xr3:uid="{C2FB4ED1-CB34-452B-A95A-3D3DBFE0E8F3}" name="Column14191"/>
    <tableColumn id="14211" xr3:uid="{38DFEE77-2EDC-464E-A336-7C271B48C8FF}" name="Column14192"/>
    <tableColumn id="14212" xr3:uid="{49DDCA24-6674-4553-9BAE-C4B25925F29F}" name="Column14193"/>
    <tableColumn id="14213" xr3:uid="{916942FA-9E64-4D04-8FE3-EF997D5EBF19}" name="Column14194"/>
    <tableColumn id="14214" xr3:uid="{1A74E949-A0F3-4AAD-9E3E-A6E9A0E6EDAF}" name="Column14195"/>
    <tableColumn id="14215" xr3:uid="{9387EF9E-2B26-44CE-9761-81CC0695BE7E}" name="Column14196"/>
    <tableColumn id="14216" xr3:uid="{FA32AB66-5FAD-4FA5-9401-7181D72262D4}" name="Column14197"/>
    <tableColumn id="14217" xr3:uid="{2D4732BA-2732-439C-8850-4C96DAE679DD}" name="Column14198"/>
    <tableColumn id="14218" xr3:uid="{86FA6075-1655-4589-B411-717CB99E1138}" name="Column14199"/>
    <tableColumn id="14219" xr3:uid="{09487B68-D1B1-42A1-A524-35AE7D12DAB0}" name="Column14200"/>
    <tableColumn id="14220" xr3:uid="{CCC4A7BA-5CDB-4797-96C8-98531113E9CE}" name="Column14201"/>
    <tableColumn id="14221" xr3:uid="{B06DFE25-3199-4906-B7FF-24EABA7C084E}" name="Column14202"/>
    <tableColumn id="14222" xr3:uid="{609ED71A-B7C0-4F13-AA9F-DF41EF78C092}" name="Column14203"/>
    <tableColumn id="14223" xr3:uid="{DE564313-A5D0-43C8-8165-CAA6A944E77C}" name="Column14204"/>
    <tableColumn id="14224" xr3:uid="{5F6C28A3-AE33-4965-AD99-DA9717098206}" name="Column14205"/>
    <tableColumn id="14225" xr3:uid="{424AA447-28CF-4A02-A5C2-AAA39BC4A39C}" name="Column14206"/>
    <tableColumn id="14226" xr3:uid="{F70C2E67-B73E-43FF-B8B9-7544962C1C40}" name="Column14207"/>
    <tableColumn id="14227" xr3:uid="{DD9FB789-10FF-4365-93B7-FB5521E6A17C}" name="Column14208"/>
    <tableColumn id="14228" xr3:uid="{A05B8A97-9604-47DC-933A-F5B0E7FA0E9D}" name="Column14209"/>
    <tableColumn id="14229" xr3:uid="{08B328B4-D625-4786-9D01-38FF7644F3CB}" name="Column14210"/>
    <tableColumn id="14230" xr3:uid="{725AD201-3633-4944-8D7F-65D89B445C48}" name="Column14211"/>
    <tableColumn id="14231" xr3:uid="{49C9DD79-4E9D-41A2-8277-FEEC022DC621}" name="Column14212"/>
    <tableColumn id="14232" xr3:uid="{8ACAB291-E41F-4E5E-AD1E-2B050975F59E}" name="Column14213"/>
    <tableColumn id="14233" xr3:uid="{B3A45021-73BA-428E-9376-86937ED9681E}" name="Column14214"/>
    <tableColumn id="14234" xr3:uid="{E4729F0C-0986-413B-B9E4-895E98EA3B2C}" name="Column14215"/>
    <tableColumn id="14235" xr3:uid="{1A00DA72-7E22-4393-A2F7-1920B894B7F0}" name="Column14216"/>
    <tableColumn id="14236" xr3:uid="{BC61B175-E6D9-4F6F-9D7E-27677D4CAA0B}" name="Column14217"/>
    <tableColumn id="14237" xr3:uid="{48E9820E-BC85-48F7-B23C-63FD7CCE4897}" name="Column14218"/>
    <tableColumn id="14238" xr3:uid="{B111DB9C-6C51-48A4-BD35-595F5C9413B8}" name="Column14219"/>
    <tableColumn id="14239" xr3:uid="{A95EA8C2-47FF-40B4-BFFF-3C7353BB887D}" name="Column14220"/>
    <tableColumn id="14240" xr3:uid="{49EC5B4B-64B1-4B8C-85DD-16083211DAA1}" name="Column14221"/>
    <tableColumn id="14241" xr3:uid="{E7B50974-B299-407F-8778-7CA8EAFAEAF5}" name="Column14222"/>
    <tableColumn id="14242" xr3:uid="{3BA85833-DD98-4100-8946-1A453395DDBB}" name="Column14223"/>
    <tableColumn id="14243" xr3:uid="{EA730B62-A961-4F2A-AEAD-C6704AE8FA4B}" name="Column14224"/>
    <tableColumn id="14244" xr3:uid="{6F3AEE72-F487-478A-9BD1-21FAD077DB51}" name="Column14225"/>
    <tableColumn id="14245" xr3:uid="{4ABA05D0-FB5F-4D64-AF2C-530A3DAE87B6}" name="Column14226"/>
    <tableColumn id="14246" xr3:uid="{40B3A1E0-F69D-4A49-A9BA-AF40402CDCEE}" name="Column14227"/>
    <tableColumn id="14247" xr3:uid="{4F1483A4-ECEB-4A7C-B8E7-0B2046F2A162}" name="Column14228"/>
    <tableColumn id="14248" xr3:uid="{EBA89435-709D-48A6-B656-A871CA4C32F6}" name="Column14229"/>
    <tableColumn id="14249" xr3:uid="{39F75BD9-39BC-4224-8F8A-F0CC8C1142E0}" name="Column14230"/>
    <tableColumn id="14250" xr3:uid="{7F7ADF0A-66B7-4D73-A14E-E934E1BD15B1}" name="Column14231"/>
    <tableColumn id="14251" xr3:uid="{84AA80EE-D4C1-4113-BAE6-FD94F94A24C5}" name="Column14232"/>
    <tableColumn id="14252" xr3:uid="{97EA301D-EC87-4D50-ACFF-89F1F7D84438}" name="Column14233"/>
    <tableColumn id="14253" xr3:uid="{F254AD10-2F2B-406A-9D45-0A1CD125BE85}" name="Column14234"/>
    <tableColumn id="14254" xr3:uid="{9B0BF5C7-EFBE-417B-9DF8-02FFBBC259ED}" name="Column14235"/>
    <tableColumn id="14255" xr3:uid="{D4893E6F-BF4C-4D7D-86EA-34353BD50150}" name="Column14236"/>
    <tableColumn id="14256" xr3:uid="{81508074-7D9E-4366-900C-B4A2B70E5AB1}" name="Column14237"/>
    <tableColumn id="14257" xr3:uid="{0840C5EF-E51D-4D87-A51F-5C4CECF2CC11}" name="Column14238"/>
    <tableColumn id="14258" xr3:uid="{109FC922-F349-4B0B-8B37-8A2E0181FA95}" name="Column14239"/>
    <tableColumn id="14259" xr3:uid="{9110ECB4-A2D5-4EFB-A12B-6308F25619F6}" name="Column14240"/>
    <tableColumn id="14260" xr3:uid="{CD3A9F4B-DA3C-434E-A73C-6E8352185DEB}" name="Column14241"/>
    <tableColumn id="14261" xr3:uid="{17B6CAB9-7C1A-460E-9884-2C23085657F4}" name="Column14242"/>
    <tableColumn id="14262" xr3:uid="{63A883E6-12A0-4027-B56E-C230011E52BB}" name="Column14243"/>
    <tableColumn id="14263" xr3:uid="{27B34C33-D7CD-4887-988B-90C309A7533B}" name="Column14244"/>
    <tableColumn id="14264" xr3:uid="{769929AF-895A-42A7-AE13-4802363D6491}" name="Column14245"/>
    <tableColumn id="14265" xr3:uid="{20D075C8-B798-4DDD-8620-4D1728E0D331}" name="Column14246"/>
    <tableColumn id="14266" xr3:uid="{F73EE72F-BD5D-41FE-B460-741390DCB556}" name="Column14247"/>
    <tableColumn id="14267" xr3:uid="{82BBFF31-3E28-4A42-8284-CF1D2621BFCD}" name="Column14248"/>
    <tableColumn id="14268" xr3:uid="{9CC4DC38-CCA4-46AF-91EB-43CFD2AD421B}" name="Column14249"/>
    <tableColumn id="14269" xr3:uid="{70464344-3CA4-4825-921B-DA2AB79A7294}" name="Column14250"/>
    <tableColumn id="14270" xr3:uid="{737B825E-9AC0-4CEB-B8E0-4349A23FE2BA}" name="Column14251"/>
    <tableColumn id="14271" xr3:uid="{60698868-7399-45DF-B8BB-025BD45243FC}" name="Column14252"/>
    <tableColumn id="14272" xr3:uid="{D8169BA6-E98D-4CF8-83C4-274CA248FF71}" name="Column14253"/>
    <tableColumn id="14273" xr3:uid="{DE972C8F-D03C-46AF-894E-BA1061C80197}" name="Column14254"/>
    <tableColumn id="14274" xr3:uid="{347E7643-E3B1-4CB3-9E62-0BC8F3E63197}" name="Column14255"/>
    <tableColumn id="14275" xr3:uid="{E3B5144D-5B50-4EA6-B6CF-D07DBD993404}" name="Column14256"/>
    <tableColumn id="14276" xr3:uid="{2CC27837-F352-40C7-BA59-7D100E88F1D3}" name="Column14257"/>
    <tableColumn id="14277" xr3:uid="{5E3553CB-052E-42FF-9570-45AF9CD03E64}" name="Column14258"/>
    <tableColumn id="14278" xr3:uid="{7325B964-3A0A-4D52-AFB3-DC86A7D8C0D8}" name="Column14259"/>
    <tableColumn id="14279" xr3:uid="{02B49F67-9E18-48DF-A291-5E1AE9101E76}" name="Column14260"/>
    <tableColumn id="14280" xr3:uid="{A1C997A6-08A6-4E5D-9627-855BC5D1986B}" name="Column14261"/>
    <tableColumn id="14281" xr3:uid="{7C757F9B-EB10-4645-9777-5A925D6312C0}" name="Column14262"/>
    <tableColumn id="14282" xr3:uid="{5CB57436-5FF5-466D-A942-8FB401C0DEB5}" name="Column14263"/>
    <tableColumn id="14283" xr3:uid="{FDF2DCE7-AE70-4A8A-ACCE-3A1D43842A74}" name="Column14264"/>
    <tableColumn id="14284" xr3:uid="{2C45E000-58C2-41BF-8E5A-33720FCD43A5}" name="Column14265"/>
    <tableColumn id="14285" xr3:uid="{41569FF8-BE78-42A0-AB7F-6E68CC9D4DDE}" name="Column14266"/>
    <tableColumn id="14286" xr3:uid="{FF48531D-3B3D-419B-B989-A67CDA58B147}" name="Column14267"/>
    <tableColumn id="14287" xr3:uid="{659F6694-DD05-406E-A1B6-1A7CC78053C9}" name="Column14268"/>
    <tableColumn id="14288" xr3:uid="{1B9AFC45-996B-4DF9-A790-7FB4032D3B34}" name="Column14269"/>
    <tableColumn id="14289" xr3:uid="{10EF283A-A5CC-47CF-837F-8EBA32D9BD44}" name="Column14270"/>
    <tableColumn id="14290" xr3:uid="{CE2A23F1-2D5A-47E0-8B9D-9E645E8AC6A5}" name="Column14271"/>
    <tableColumn id="14291" xr3:uid="{CEDF3405-D9D1-4A5B-9560-D070BCCEF13B}" name="Column14272"/>
    <tableColumn id="14292" xr3:uid="{64262374-716A-47FA-A3FB-F196E16C8536}" name="Column14273"/>
    <tableColumn id="14293" xr3:uid="{2E63CB2E-A159-4456-B70E-E0E54EAC7729}" name="Column14274"/>
    <tableColumn id="14294" xr3:uid="{5F1101B6-243D-4E90-BFC8-F903AF4A6297}" name="Column14275"/>
    <tableColumn id="14295" xr3:uid="{3170E7CE-267E-4CB4-92DE-2E8F28E57EE8}" name="Column14276"/>
    <tableColumn id="14296" xr3:uid="{B3AA4511-0B6C-4EC4-96D2-FB83A6EA981E}" name="Column14277"/>
    <tableColumn id="14297" xr3:uid="{FD1284FA-2836-4DCE-97AE-7675381D92FB}" name="Column14278"/>
    <tableColumn id="14298" xr3:uid="{8E10C47B-F620-4B54-8817-B90A9F056B82}" name="Column14279"/>
    <tableColumn id="14299" xr3:uid="{9806464F-070E-4F29-97EA-4966F2DA945D}" name="Column14280"/>
    <tableColumn id="14300" xr3:uid="{F8D39838-E085-429B-B4B8-C4B68D36BA79}" name="Column14281"/>
    <tableColumn id="14301" xr3:uid="{D17A7A4A-A1EB-4902-860C-98207238CF93}" name="Column14282"/>
    <tableColumn id="14302" xr3:uid="{CAD45BAE-295A-43F1-B834-5EF705B7F20A}" name="Column14283"/>
    <tableColumn id="14303" xr3:uid="{5CAA1819-4A0C-4A05-A581-37CFDBB9F133}" name="Column14284"/>
    <tableColumn id="14304" xr3:uid="{E1FA58AC-AE6F-4594-BA78-1497B35F3251}" name="Column14285"/>
    <tableColumn id="14305" xr3:uid="{05484C8B-8070-4A22-A862-C9AF969961C3}" name="Column14286"/>
    <tableColumn id="14306" xr3:uid="{1DE10207-7AAE-4BF3-A6ED-80C914D38761}" name="Column14287"/>
    <tableColumn id="14307" xr3:uid="{44D557FB-8B89-4B3C-B367-69C0D07FF2CE}" name="Column14288"/>
    <tableColumn id="14308" xr3:uid="{46557A1D-A791-4C63-8F0A-C548D713FFE5}" name="Column14289"/>
    <tableColumn id="14309" xr3:uid="{E9D15B05-7081-44B9-960C-B844DB47D852}" name="Column14290"/>
    <tableColumn id="14310" xr3:uid="{D07204BA-0BAE-4248-AB78-8DD676E8E527}" name="Column14291"/>
    <tableColumn id="14311" xr3:uid="{6808199C-2089-4A83-9B3A-69A888AEBEC5}" name="Column14292"/>
    <tableColumn id="14312" xr3:uid="{06BD703E-3DBE-4854-99F2-881F76A3604C}" name="Column14293"/>
    <tableColumn id="14313" xr3:uid="{A7297737-CC94-4179-9B76-53CE286017BB}" name="Column14294"/>
    <tableColumn id="14314" xr3:uid="{DBEB7117-1344-49A9-BDA7-7586845CC37B}" name="Column14295"/>
    <tableColumn id="14315" xr3:uid="{4762CC8D-8C2B-4C4B-A393-EA9A49937D83}" name="Column14296"/>
    <tableColumn id="14316" xr3:uid="{858887B7-AF58-4E5F-AF61-CFCBA53662BA}" name="Column14297"/>
    <tableColumn id="14317" xr3:uid="{F4528B10-DFCB-49B8-BD1C-EDA92BF2568F}" name="Column14298"/>
    <tableColumn id="14318" xr3:uid="{B3AC4BCE-A6F9-4596-BA79-2A7BE96B1E14}" name="Column14299"/>
    <tableColumn id="14319" xr3:uid="{9FB829A7-E205-45E3-8246-16E06AB35FAD}" name="Column14300"/>
    <tableColumn id="14320" xr3:uid="{500817BD-AF86-405C-9461-5E7C4FBDABA4}" name="Column14301"/>
    <tableColumn id="14321" xr3:uid="{32FDD8F4-4961-43BF-8845-A5D885D559C6}" name="Column14302"/>
    <tableColumn id="14322" xr3:uid="{A1382F0A-931F-4773-8228-1514DFFA2844}" name="Column14303"/>
    <tableColumn id="14323" xr3:uid="{7B6362B9-1701-47DF-8B0D-916F56012C1A}" name="Column14304"/>
    <tableColumn id="14324" xr3:uid="{5B7B748D-9E7F-4769-AABB-30CDF1D6BD88}" name="Column14305"/>
    <tableColumn id="14325" xr3:uid="{460A37CC-7660-46B1-B59B-05F8BCB9417A}" name="Column14306"/>
    <tableColumn id="14326" xr3:uid="{4C1C23BF-78D9-4329-BAB0-9BD5AA47D6BA}" name="Column14307"/>
    <tableColumn id="14327" xr3:uid="{F5D4AC07-EABC-4E28-AEA0-D186C140DCD9}" name="Column14308"/>
    <tableColumn id="14328" xr3:uid="{A0C49BE0-7A03-4FA3-8002-829FD0842DB7}" name="Column14309"/>
    <tableColumn id="14329" xr3:uid="{384AD402-58A8-4F0D-81AF-6DFFC23384EF}" name="Column14310"/>
    <tableColumn id="14330" xr3:uid="{35FA0231-C421-4229-BDEF-940ACF4E13D8}" name="Column14311"/>
    <tableColumn id="14331" xr3:uid="{57C97A61-51C7-4D22-9BB7-A564264C2FEA}" name="Column14312"/>
    <tableColumn id="14332" xr3:uid="{387C4124-EDCF-49E8-AC3F-98B2E5AA6F94}" name="Column14313"/>
    <tableColumn id="14333" xr3:uid="{BF464338-D326-454C-B1C0-1E37C96BCB1F}" name="Column14314"/>
    <tableColumn id="14334" xr3:uid="{16257485-244A-4127-B55A-3D2AC4929465}" name="Column14315"/>
    <tableColumn id="14335" xr3:uid="{F9D0129D-524E-450A-8BC2-B98D7BA1F8AD}" name="Column14316"/>
    <tableColumn id="14336" xr3:uid="{B460E7DC-FD89-4F59-8B39-E60A0A9479A5}" name="Column14317"/>
    <tableColumn id="14337" xr3:uid="{DCD2D610-AB66-428B-8C1A-84F826342DF2}" name="Column14318"/>
    <tableColumn id="14338" xr3:uid="{20994CE2-A22F-4585-B7DA-2898D592290C}" name="Column14319"/>
    <tableColumn id="14339" xr3:uid="{F0A8F720-F27C-479C-813A-CA62E140D562}" name="Column14320"/>
    <tableColumn id="14340" xr3:uid="{05C8061D-9E86-42A5-8FF5-DA2B24AEA08D}" name="Column14321"/>
    <tableColumn id="14341" xr3:uid="{DAE81EE0-16E0-4305-A3CD-38E371BDE07E}" name="Column14322"/>
    <tableColumn id="14342" xr3:uid="{A8D16529-4571-4370-914D-D1171DA0463D}" name="Column14323"/>
    <tableColumn id="14343" xr3:uid="{43D82804-6A13-4BBE-BA32-4E32A6BD225B}" name="Column14324"/>
    <tableColumn id="14344" xr3:uid="{9F0ADD89-DC5A-4197-A997-BCA231D83F18}" name="Column14325"/>
    <tableColumn id="14345" xr3:uid="{61E79357-6604-4790-8BC6-A0DEBA8BC5C6}" name="Column14326"/>
    <tableColumn id="14346" xr3:uid="{91A43DAA-FE1E-48E9-B545-125D99BB6B5F}" name="Column14327"/>
    <tableColumn id="14347" xr3:uid="{1611BB32-5DCF-4CF4-8538-7E122876D6D3}" name="Column14328"/>
    <tableColumn id="14348" xr3:uid="{95868DBB-F969-45A0-B9A8-EAFC0DB79DE6}" name="Column14329"/>
    <tableColumn id="14349" xr3:uid="{D3E48ADB-9A37-48EF-993D-43C5905C8EBF}" name="Column14330"/>
    <tableColumn id="14350" xr3:uid="{86CAF0A4-317F-4881-89A0-5B34932FA5EE}" name="Column14331"/>
    <tableColumn id="14351" xr3:uid="{E786515B-D4E7-48A8-8F49-E651C8C5CAA7}" name="Column14332"/>
    <tableColumn id="14352" xr3:uid="{4C68A38D-F62B-4AA5-8891-1F36D7245B67}" name="Column14333"/>
    <tableColumn id="14353" xr3:uid="{61882BA5-E031-4CF5-A9BC-DC430537160D}" name="Column14334"/>
    <tableColumn id="14354" xr3:uid="{B2784270-E387-434C-982A-049A638088E3}" name="Column14335"/>
    <tableColumn id="14355" xr3:uid="{9156D212-8F48-4395-803C-D10795E871D0}" name="Column14336"/>
    <tableColumn id="14356" xr3:uid="{FE68031D-BCA4-4D5C-AB6F-3F6A88C0F364}" name="Column14337"/>
    <tableColumn id="14357" xr3:uid="{446E6A4E-3D89-4085-A563-12573057D5ED}" name="Column14338"/>
    <tableColumn id="14358" xr3:uid="{D90AA1DD-AEF1-4159-BEE8-BD7F542A5A67}" name="Column14339"/>
    <tableColumn id="14359" xr3:uid="{E4E40BD4-9FAC-4E59-9E21-91AF059BEB4B}" name="Column14340"/>
    <tableColumn id="14360" xr3:uid="{BC09DE4C-FCD9-4EDC-9D12-7035DB9532BB}" name="Column14341"/>
    <tableColumn id="14361" xr3:uid="{CF017FEA-D060-440B-A1E5-FB66E4E8F81C}" name="Column14342"/>
    <tableColumn id="14362" xr3:uid="{6037EEE1-AB45-4672-B4CE-7EB1C8A13122}" name="Column14343"/>
    <tableColumn id="14363" xr3:uid="{2188F611-05AB-47E2-8B98-F58F668F31C0}" name="Column14344"/>
    <tableColumn id="14364" xr3:uid="{CA644146-AB9F-4E78-9DC5-DD96EBFD5C9E}" name="Column14345"/>
    <tableColumn id="14365" xr3:uid="{123479B0-BB98-45CE-B8FB-BC52B30549A6}" name="Column14346"/>
    <tableColumn id="14366" xr3:uid="{89D37C5A-E3DA-450B-A143-F911DDEB2715}" name="Column14347"/>
    <tableColumn id="14367" xr3:uid="{5ECF2C2A-ACA2-411F-932E-4346BAD6A7AF}" name="Column14348"/>
    <tableColumn id="14368" xr3:uid="{A663E6B3-6E62-464C-A0D7-98364AC7F747}" name="Column14349"/>
    <tableColumn id="14369" xr3:uid="{5416ECE2-F68C-46C3-9D12-3214A9E7A186}" name="Column14350"/>
    <tableColumn id="14370" xr3:uid="{031C5D96-D73D-45CF-8BCE-69989D08D584}" name="Column14351"/>
    <tableColumn id="14371" xr3:uid="{1E39AC74-FA7B-4D0A-B5C8-48DC8FA094CE}" name="Column14352"/>
    <tableColumn id="14372" xr3:uid="{566EB4A7-4E2A-4F68-8DC0-589911BC48D8}" name="Column14353"/>
    <tableColumn id="14373" xr3:uid="{2C0309D3-FEB1-4253-A713-60612B6AEF06}" name="Column14354"/>
    <tableColumn id="14374" xr3:uid="{547698D1-FAF9-47CC-9B42-3702393D2C29}" name="Column14355"/>
    <tableColumn id="14375" xr3:uid="{EA0439AD-99B6-4FA4-80E1-6FE1E0293C94}" name="Column14356"/>
    <tableColumn id="14376" xr3:uid="{65A812D2-E3AD-4F10-9CB2-5949F363556C}" name="Column14357"/>
    <tableColumn id="14377" xr3:uid="{60DCCE95-C3F0-4CC0-AF3A-7B710EF412BE}" name="Column14358"/>
    <tableColumn id="14378" xr3:uid="{1E95DA26-5B45-4FE3-8114-9A93DAABD864}" name="Column14359"/>
    <tableColumn id="14379" xr3:uid="{33D1796B-D0E3-43D1-84AD-5BB5670F7B5F}" name="Column14360"/>
    <tableColumn id="14380" xr3:uid="{0216359C-1F69-45F1-95B5-0071E0275F53}" name="Column14361"/>
    <tableColumn id="14381" xr3:uid="{F8A27556-E189-4DCF-9194-C11B41EB5D04}" name="Column14362"/>
    <tableColumn id="14382" xr3:uid="{67584453-962A-4ED9-99A3-E87B417829B7}" name="Column14363"/>
    <tableColumn id="14383" xr3:uid="{D982A5B2-D7C0-4104-B855-99751C138646}" name="Column14364"/>
    <tableColumn id="14384" xr3:uid="{AC6A31A1-17E6-46F1-A714-2382702ACFC0}" name="Column14365"/>
    <tableColumn id="14385" xr3:uid="{9026E480-7E73-440C-A849-8CDCA1DCEBB8}" name="Column14366"/>
    <tableColumn id="14386" xr3:uid="{FD99A4B8-14B9-4328-B1CA-97152371BD13}" name="Column14367"/>
    <tableColumn id="14387" xr3:uid="{A4361478-D3AC-4DD5-B147-CB6A0AF66151}" name="Column14368"/>
    <tableColumn id="14388" xr3:uid="{1983C018-FE19-45EF-A1F4-00AF57EB1E84}" name="Column14369"/>
    <tableColumn id="14389" xr3:uid="{64415B02-A364-4F60-8293-8902D37F84C8}" name="Column14370"/>
    <tableColumn id="14390" xr3:uid="{2DE842B5-D266-429D-8D36-D23979459F57}" name="Column14371"/>
    <tableColumn id="14391" xr3:uid="{EBDB9DEF-B7CE-4BD5-90FD-9467B491DA46}" name="Column14372"/>
    <tableColumn id="14392" xr3:uid="{12D3DAC6-CDE6-4A92-A541-116C5C1BF93A}" name="Column14373"/>
    <tableColumn id="14393" xr3:uid="{5B711D4C-87BF-4B9D-95A7-BD437CCF7376}" name="Column14374"/>
    <tableColumn id="14394" xr3:uid="{59CBC798-4C14-4404-8C76-49447EA32792}" name="Column14375"/>
    <tableColumn id="14395" xr3:uid="{99517C4A-47C4-4213-B28C-DC7D587473CD}" name="Column14376"/>
    <tableColumn id="14396" xr3:uid="{D34FFB9A-D610-4189-B541-2E84788E0DB8}" name="Column14377"/>
    <tableColumn id="14397" xr3:uid="{0D654A64-1EB5-4BD3-9B31-512E47C61A19}" name="Column14378"/>
    <tableColumn id="14398" xr3:uid="{73AF74ED-0F02-48D6-98FF-4DA3715B6CFE}" name="Column14379"/>
    <tableColumn id="14399" xr3:uid="{8FE8FE1B-B273-4F7B-85CC-E78290D1F983}" name="Column14380"/>
    <tableColumn id="14400" xr3:uid="{EFE74D18-5FEA-4F59-B5D5-13FFA53CD9BA}" name="Column14381"/>
    <tableColumn id="14401" xr3:uid="{4A2AF9B5-A4E6-494E-911E-1C5400E94176}" name="Column14382"/>
    <tableColumn id="14402" xr3:uid="{C6891892-E675-49FE-A984-067FFF969B25}" name="Column14383"/>
    <tableColumn id="14403" xr3:uid="{6F1DCE10-5DB8-4656-8C86-A9940787E681}" name="Column14384"/>
    <tableColumn id="14404" xr3:uid="{4F7A64B3-1809-498A-82F9-4C68EB20C23F}" name="Column14385"/>
    <tableColumn id="14405" xr3:uid="{3734A7B7-493A-4D0D-A8FD-2EDC93C561A3}" name="Column14386"/>
    <tableColumn id="14406" xr3:uid="{77AB3FD9-D45E-4974-9DD2-8A52FE12FDC7}" name="Column14387"/>
    <tableColumn id="14407" xr3:uid="{F27EC09B-A5ED-49FC-B9D9-4689E844F11D}" name="Column14388"/>
    <tableColumn id="14408" xr3:uid="{7DAEFFFA-A7F8-4813-9FBE-75C5224A13FC}" name="Column14389"/>
    <tableColumn id="14409" xr3:uid="{F972D4C9-E08F-4C50-96AE-6ED03F3BC3AB}" name="Column14390"/>
    <tableColumn id="14410" xr3:uid="{2460F872-A11A-45A3-B311-2CA0F3C67AAA}" name="Column14391"/>
    <tableColumn id="14411" xr3:uid="{E57199A7-C9F4-4A56-9046-836E34327BDB}" name="Column14392"/>
    <tableColumn id="14412" xr3:uid="{E0719BCE-8EA2-4014-A038-459C7462029F}" name="Column14393"/>
    <tableColumn id="14413" xr3:uid="{B50D9E47-C57F-4E4F-8D9E-1572ED9FD841}" name="Column14394"/>
    <tableColumn id="14414" xr3:uid="{B22F7076-9ADC-4E95-8E68-3D333CE697E2}" name="Column14395"/>
    <tableColumn id="14415" xr3:uid="{130A3C9C-C7EF-4107-8E00-A3FA4070395C}" name="Column14396"/>
    <tableColumn id="14416" xr3:uid="{1DF2E383-2A77-4E32-BD9F-348B7CDFF58C}" name="Column14397"/>
    <tableColumn id="14417" xr3:uid="{EE84AE42-7692-43D0-83FA-9BA5C072D407}" name="Column14398"/>
    <tableColumn id="14418" xr3:uid="{EBE8AD9C-9E3D-43A7-858E-38339CFFE16A}" name="Column14399"/>
    <tableColumn id="14419" xr3:uid="{C7E52A40-0457-456C-88B0-E2ADD15E0D6F}" name="Column14400"/>
    <tableColumn id="14420" xr3:uid="{4DFD117F-388B-4439-9DF7-EE8ED4905709}" name="Column14401"/>
    <tableColumn id="14421" xr3:uid="{31924EB9-428F-437F-A6E4-4376CF0C3129}" name="Column14402"/>
    <tableColumn id="14422" xr3:uid="{F57290F4-1684-4B9E-AE83-4126D04305D2}" name="Column14403"/>
    <tableColumn id="14423" xr3:uid="{8EE5B0E3-8414-4D05-B7DC-9EC48BF06738}" name="Column14404"/>
    <tableColumn id="14424" xr3:uid="{652FFCDC-9413-414A-8C29-E87E4CF5633D}" name="Column14405"/>
    <tableColumn id="14425" xr3:uid="{9251DF8B-26CC-4AD6-AB05-AFBA7E69638A}" name="Column14406"/>
    <tableColumn id="14426" xr3:uid="{E066D1B3-7838-4478-9AB0-2B13762E6779}" name="Column14407"/>
    <tableColumn id="14427" xr3:uid="{D736168E-4D2D-4086-BF1A-6E50E3B31F4D}" name="Column14408"/>
    <tableColumn id="14428" xr3:uid="{C1B6A38F-018A-4CC5-8205-52B0AE5F7316}" name="Column14409"/>
    <tableColumn id="14429" xr3:uid="{7F21E8B6-D05B-4C21-B710-0DBA59C0161C}" name="Column14410"/>
    <tableColumn id="14430" xr3:uid="{FA1A0F02-0EBE-4112-BE53-1E4CC0BBA762}" name="Column14411"/>
    <tableColumn id="14431" xr3:uid="{8B6F010F-1CD5-4C7B-81D9-47A4828FD3D9}" name="Column14412"/>
    <tableColumn id="14432" xr3:uid="{26309151-00D7-433D-BADC-51FE380E23DA}" name="Column14413"/>
    <tableColumn id="14433" xr3:uid="{C4594679-1681-4DD7-8F57-2B3165307DC8}" name="Column14414"/>
    <tableColumn id="14434" xr3:uid="{199DB7ED-236B-492A-A85E-CBD8904BA7C3}" name="Column14415"/>
    <tableColumn id="14435" xr3:uid="{10BA61BE-6508-4A3A-B39F-EAE769BE7746}" name="Column14416"/>
    <tableColumn id="14436" xr3:uid="{B3A755B8-C5D5-4589-846A-1BBEF32C4C91}" name="Column14417"/>
    <tableColumn id="14437" xr3:uid="{09ECD090-C4EE-498B-926E-3A2E69D98FBD}" name="Column14418"/>
    <tableColumn id="14438" xr3:uid="{3D7E41F9-C5CC-486A-ACF9-F6DB89119629}" name="Column14419"/>
    <tableColumn id="14439" xr3:uid="{F79AF698-C1F3-42C7-96C0-CF075418677D}" name="Column14420"/>
    <tableColumn id="14440" xr3:uid="{3CBDBF63-C44F-4A78-8052-77C76CDF1F0A}" name="Column14421"/>
    <tableColumn id="14441" xr3:uid="{C6AD6BE0-94CB-460D-91D0-B25A4EB66BF3}" name="Column14422"/>
    <tableColumn id="14442" xr3:uid="{615A6E38-0EEB-4B13-A7A6-D78F5E99AB91}" name="Column14423"/>
    <tableColumn id="14443" xr3:uid="{47F20404-1161-41C1-9C1A-35E653DC166C}" name="Column14424"/>
    <tableColumn id="14444" xr3:uid="{1B120526-1420-4412-9995-F469B18ECE80}" name="Column14425"/>
    <tableColumn id="14445" xr3:uid="{CD065391-D67D-4B9E-A5C6-8F02FC4B52D1}" name="Column14426"/>
    <tableColumn id="14446" xr3:uid="{F43F3486-EB98-4128-A718-F5B2B78CB99B}" name="Column14427"/>
    <tableColumn id="14447" xr3:uid="{FFB5D652-39E3-4106-9183-DECF29C3143C}" name="Column14428"/>
    <tableColumn id="14448" xr3:uid="{CEA35FC5-7886-46CA-A753-920E791700D5}" name="Column14429"/>
    <tableColumn id="14449" xr3:uid="{C8A67AAD-55C4-4E78-9DA2-6A0AAB85945E}" name="Column14430"/>
    <tableColumn id="14450" xr3:uid="{9544113D-87C1-47BF-B25B-22BF1239328B}" name="Column14431"/>
    <tableColumn id="14451" xr3:uid="{3121319A-68F4-4BDF-A817-A6CDDD5A2C29}" name="Column14432"/>
    <tableColumn id="14452" xr3:uid="{66F57AC1-30DA-4D57-AC72-047BAB5C78B1}" name="Column14433"/>
    <tableColumn id="14453" xr3:uid="{94F1CC8E-F3DA-4055-8B09-2F9D81D32C1F}" name="Column14434"/>
    <tableColumn id="14454" xr3:uid="{6222852B-E343-4EC5-8541-9C54CDE8CD17}" name="Column14435"/>
    <tableColumn id="14455" xr3:uid="{9EA71883-F166-47DA-853F-B35AF24EA264}" name="Column14436"/>
    <tableColumn id="14456" xr3:uid="{535C2CFD-E463-4193-AB03-2150AED0EEBD}" name="Column14437"/>
    <tableColumn id="14457" xr3:uid="{603091FA-0952-4056-AE5C-7C77D2A5692C}" name="Column14438"/>
    <tableColumn id="14458" xr3:uid="{461C3B31-AE1D-4686-869B-F424FF93323B}" name="Column14439"/>
    <tableColumn id="14459" xr3:uid="{BDC927E2-CB9B-4B4F-9B19-215602CD4C8D}" name="Column14440"/>
    <tableColumn id="14460" xr3:uid="{0CF4030A-1AF1-49A0-8DDF-2BA28F4B5A16}" name="Column14441"/>
    <tableColumn id="14461" xr3:uid="{B51DDA8E-4A23-4B1C-9284-867783FF814A}" name="Column14442"/>
    <tableColumn id="14462" xr3:uid="{7CD92F19-0E01-4685-97BC-FB08079F3A3E}" name="Column14443"/>
    <tableColumn id="14463" xr3:uid="{53F168B2-5190-4D87-8A45-FA89A162F254}" name="Column14444"/>
    <tableColumn id="14464" xr3:uid="{8225B680-68DC-4A2B-8A3E-52DAC325BF1B}" name="Column14445"/>
    <tableColumn id="14465" xr3:uid="{41F7B745-78C6-4EDE-90E7-099426537F0B}" name="Column14446"/>
    <tableColumn id="14466" xr3:uid="{173A7A59-80E8-4BBD-9B2D-713BC5D53300}" name="Column14447"/>
    <tableColumn id="14467" xr3:uid="{40625EA3-C3EF-4AA2-A63C-FF35D6377B8C}" name="Column14448"/>
    <tableColumn id="14468" xr3:uid="{84934E62-B53E-4CF9-AFAC-71BCBADEC78C}" name="Column14449"/>
    <tableColumn id="14469" xr3:uid="{1969D6DB-BFAD-4B9F-8D02-DC3D4C75B2C6}" name="Column14450"/>
    <tableColumn id="14470" xr3:uid="{86B08F6A-C066-4AD8-B355-664FDBAF29CE}" name="Column14451"/>
    <tableColumn id="14471" xr3:uid="{2D0E4328-A084-4384-8C60-E032EC232A08}" name="Column14452"/>
    <tableColumn id="14472" xr3:uid="{95EBEE06-9555-47FA-92CA-1E35AB8AF010}" name="Column14453"/>
    <tableColumn id="14473" xr3:uid="{F53C1E59-5723-4B80-8043-DD5C69D44D55}" name="Column14454"/>
    <tableColumn id="14474" xr3:uid="{46269B4C-CDAA-481A-8B5F-6424083C8506}" name="Column14455"/>
    <tableColumn id="14475" xr3:uid="{2E275F7A-CA4B-496C-91AD-E1F6C163A50F}" name="Column14456"/>
    <tableColumn id="14476" xr3:uid="{BB2D49AD-46F9-4362-81BE-D09425C0767F}" name="Column14457"/>
    <tableColumn id="14477" xr3:uid="{2308C0D4-0290-4FBB-879F-80BDDE1389F3}" name="Column14458"/>
    <tableColumn id="14478" xr3:uid="{95AAF873-D4BB-49ED-947D-F3EBF98AECA9}" name="Column14459"/>
    <tableColumn id="14479" xr3:uid="{9489D578-F509-4EE4-9441-8DE328793D83}" name="Column14460"/>
    <tableColumn id="14480" xr3:uid="{DDA3BD90-541C-4EA5-B6B3-7B46694716C2}" name="Column14461"/>
    <tableColumn id="14481" xr3:uid="{96611929-EA2E-4B81-9BDB-795ACDB11C27}" name="Column14462"/>
    <tableColumn id="14482" xr3:uid="{8CCDF99C-CF64-4B19-9A2C-CD811399276E}" name="Column14463"/>
    <tableColumn id="14483" xr3:uid="{50A576C5-5CDB-472B-AEAF-4BADB2A56DE6}" name="Column14464"/>
    <tableColumn id="14484" xr3:uid="{C1AD828F-E134-4494-AD82-DA4EA4E39214}" name="Column14465"/>
    <tableColumn id="14485" xr3:uid="{B9D62669-CBB4-47AF-B086-4487734CF77A}" name="Column14466"/>
    <tableColumn id="14486" xr3:uid="{2122D437-013F-4119-9F16-4F40460DD60B}" name="Column14467"/>
    <tableColumn id="14487" xr3:uid="{2F27AB40-719D-493B-A82B-850FBCAB2224}" name="Column14468"/>
    <tableColumn id="14488" xr3:uid="{5BE971FF-C6D7-4A7D-A0FD-34E45F3E64C3}" name="Column14469"/>
    <tableColumn id="14489" xr3:uid="{DC5E79B4-E4FE-4E80-9059-2F5AE168ED9D}" name="Column14470"/>
    <tableColumn id="14490" xr3:uid="{286521DB-E349-40E2-AB49-96B2B581A7F7}" name="Column14471"/>
    <tableColumn id="14491" xr3:uid="{69ACD70F-6427-422D-8973-A5D18638959E}" name="Column14472"/>
    <tableColumn id="14492" xr3:uid="{48D1F2C4-E141-41A3-9356-DF19A5A14FA8}" name="Column14473"/>
    <tableColumn id="14493" xr3:uid="{AA76A37F-D9A7-45C0-98FB-074F88DEF081}" name="Column14474"/>
    <tableColumn id="14494" xr3:uid="{FBDB2D66-8403-4D42-A870-86B18B5E91D1}" name="Column14475"/>
    <tableColumn id="14495" xr3:uid="{4A28EECC-C4F4-47DA-AE52-73D062CE4DB7}" name="Column14476"/>
    <tableColumn id="14496" xr3:uid="{3FDAF068-AFAA-47F1-9D71-D68B2C6E7F00}" name="Column14477"/>
    <tableColumn id="14497" xr3:uid="{BEBEE1FA-2531-43D2-A70A-40D10503B886}" name="Column14478"/>
    <tableColumn id="14498" xr3:uid="{1EE9BAF4-1A84-484D-9A2F-4E4C4655E44B}" name="Column14479"/>
    <tableColumn id="14499" xr3:uid="{7718BF72-CE86-44EE-8352-482C51D5E1CB}" name="Column14480"/>
    <tableColumn id="14500" xr3:uid="{EAA89AC5-F679-418E-A76A-B9F5895FE2EC}" name="Column14481"/>
    <tableColumn id="14501" xr3:uid="{9CDE6506-5E28-4E4B-AD88-B7483DB894BF}" name="Column14482"/>
    <tableColumn id="14502" xr3:uid="{11614182-A2C7-42AE-B10E-4B05B4FA3D58}" name="Column14483"/>
    <tableColumn id="14503" xr3:uid="{CE09C29B-ACF9-4F4A-AC80-FBB21ABF4D39}" name="Column14484"/>
    <tableColumn id="14504" xr3:uid="{BC5AC81D-9DC7-4789-94BB-F31E1AE7D424}" name="Column14485"/>
    <tableColumn id="14505" xr3:uid="{7A7DA7BA-97D3-4A0C-8F04-4754A9C8582B}" name="Column14486"/>
    <tableColumn id="14506" xr3:uid="{B9B8CFB1-4C8A-4AE5-B5DC-F80EF5F7758A}" name="Column14487"/>
    <tableColumn id="14507" xr3:uid="{C7C00C49-4FB7-4758-B36E-71C92ECF83C3}" name="Column14488"/>
    <tableColumn id="14508" xr3:uid="{15B076BC-BD9F-4A09-8067-EA52C06F40B6}" name="Column14489"/>
    <tableColumn id="14509" xr3:uid="{24A66A57-8FF0-47CE-99A8-1F69A3C1698E}" name="Column14490"/>
    <tableColumn id="14510" xr3:uid="{EEDC3150-35A2-4594-940C-2095172E9065}" name="Column14491"/>
    <tableColumn id="14511" xr3:uid="{723B21A6-0C85-4A43-9E5A-D642394F3EA5}" name="Column14492"/>
    <tableColumn id="14512" xr3:uid="{60D5A5A2-5A38-4B8E-9443-D6E40A93CD27}" name="Column14493"/>
    <tableColumn id="14513" xr3:uid="{C732C894-2018-404A-97FE-33E3085CFBC2}" name="Column14494"/>
    <tableColumn id="14514" xr3:uid="{C16B3002-C22D-4250-A704-6A543D903C51}" name="Column14495"/>
    <tableColumn id="14515" xr3:uid="{EBDE3101-974B-46F9-B134-641651B8F051}" name="Column14496"/>
    <tableColumn id="14516" xr3:uid="{0DDEA3C5-BF7F-4A9D-9EC3-C9D172D0A605}" name="Column14497"/>
    <tableColumn id="14517" xr3:uid="{915BE4DF-F0B9-4B5C-AAFE-A5D9C6CFCEEB}" name="Column14498"/>
    <tableColumn id="14518" xr3:uid="{BE02DF6F-121D-4C25-86AD-37D7C0C0AF42}" name="Column14499"/>
    <tableColumn id="14519" xr3:uid="{20814CBC-7A46-4E46-8361-B74F910BDAAE}" name="Column14500"/>
    <tableColumn id="14520" xr3:uid="{C2F06685-6558-4782-8E03-5E310A3F3C64}" name="Column14501"/>
    <tableColumn id="14521" xr3:uid="{D6FB18BE-2112-4A1E-8484-26C77F0D0AB7}" name="Column14502"/>
    <tableColumn id="14522" xr3:uid="{64DD129C-FFE4-4811-B36C-CFA2D33BD46B}" name="Column14503"/>
    <tableColumn id="14523" xr3:uid="{EAB28923-0EA7-4655-B3EA-45944152D7A4}" name="Column14504"/>
    <tableColumn id="14524" xr3:uid="{645C4BB8-A21C-4336-A6AE-899841E1FB95}" name="Column14505"/>
    <tableColumn id="14525" xr3:uid="{7EA1A1F9-2E37-4283-A42D-4839BCF4C92A}" name="Column14506"/>
    <tableColumn id="14526" xr3:uid="{ABA67A5E-CFB9-4213-8CB3-52F05C364AF4}" name="Column14507"/>
    <tableColumn id="14527" xr3:uid="{568318C6-8EBD-4AD3-9789-1A2762F1AAC0}" name="Column14508"/>
    <tableColumn id="14528" xr3:uid="{4AD6A5E2-C32A-4CF9-9C2E-6A5192306D28}" name="Column14509"/>
    <tableColumn id="14529" xr3:uid="{D355BB66-1DDE-4390-B723-30776D2AD220}" name="Column14510"/>
    <tableColumn id="14530" xr3:uid="{96AEEA46-763C-45C0-9F59-75D5ED7DA250}" name="Column14511"/>
    <tableColumn id="14531" xr3:uid="{3303C053-2898-49B1-81E0-26883EB89DA5}" name="Column14512"/>
    <tableColumn id="14532" xr3:uid="{E4904B6E-99FC-4DF3-9C20-18E0E407A4ED}" name="Column14513"/>
    <tableColumn id="14533" xr3:uid="{CAADB295-04E2-412B-AE55-EC1953853B66}" name="Column14514"/>
    <tableColumn id="14534" xr3:uid="{192020E0-6A62-46F7-913A-3DA3E2555471}" name="Column14515"/>
    <tableColumn id="14535" xr3:uid="{5DC895E8-4B71-4C73-A824-21B203F5289C}" name="Column14516"/>
    <tableColumn id="14536" xr3:uid="{B8260441-783D-4296-9ABD-1BC479246EF7}" name="Column14517"/>
    <tableColumn id="14537" xr3:uid="{71643891-E8FD-419F-8A64-866DB24B01F6}" name="Column14518"/>
    <tableColumn id="14538" xr3:uid="{A5C9EE32-E66B-4E42-A236-9850D3867433}" name="Column14519"/>
    <tableColumn id="14539" xr3:uid="{4F4F2DCF-3670-4862-ABF1-756D5C15DD75}" name="Column14520"/>
    <tableColumn id="14540" xr3:uid="{205AC419-FA95-4314-8D8E-D23369EC837B}" name="Column14521"/>
    <tableColumn id="14541" xr3:uid="{3B245045-3D71-4EDE-9F16-12BF09B48A14}" name="Column14522"/>
    <tableColumn id="14542" xr3:uid="{11324748-7733-443F-9DBE-B9FD8D7F4EF8}" name="Column14523"/>
    <tableColumn id="14543" xr3:uid="{38E1787A-06A3-443C-A6FF-210331F99CBD}" name="Column14524"/>
    <tableColumn id="14544" xr3:uid="{44367BF1-6D77-4E8B-AFCD-3CFBC836D743}" name="Column14525"/>
    <tableColumn id="14545" xr3:uid="{B7DC4182-03F4-4FCB-B049-59FB16D9CF0E}" name="Column14526"/>
    <tableColumn id="14546" xr3:uid="{954A4CA0-4FD1-44CB-9168-2CF321C07335}" name="Column14527"/>
    <tableColumn id="14547" xr3:uid="{E027B80B-6175-4FBA-ABC7-4E64CE17EC74}" name="Column14528"/>
    <tableColumn id="14548" xr3:uid="{CB85EF84-EE69-4539-968A-E21764E27EBA}" name="Column14529"/>
    <tableColumn id="14549" xr3:uid="{10109188-9617-4824-B615-F4FED6B38840}" name="Column14530"/>
    <tableColumn id="14550" xr3:uid="{3C7C55A7-A329-4089-B94A-3342AA34CAF8}" name="Column14531"/>
    <tableColumn id="14551" xr3:uid="{4E6DEA3E-8724-4779-9681-E464027B1909}" name="Column14532"/>
    <tableColumn id="14552" xr3:uid="{6D3A8FD9-C94F-4F7B-A1F4-05F8F1529563}" name="Column14533"/>
    <tableColumn id="14553" xr3:uid="{A65645DB-22E2-4548-A9E9-442A73CD763E}" name="Column14534"/>
    <tableColumn id="14554" xr3:uid="{686323E9-3783-4B13-B493-8BF937DA67A8}" name="Column14535"/>
    <tableColumn id="14555" xr3:uid="{80FFAE05-8F63-4496-AB94-5B847D847062}" name="Column14536"/>
    <tableColumn id="14556" xr3:uid="{0B9C2044-E7AC-46BF-BE32-D46671577ADB}" name="Column14537"/>
    <tableColumn id="14557" xr3:uid="{C3550806-2753-4A12-8E98-537BCA7557E6}" name="Column14538"/>
    <tableColumn id="14558" xr3:uid="{25919DA6-2C67-4663-9DC7-43FC157B9441}" name="Column14539"/>
    <tableColumn id="14559" xr3:uid="{AA1DCFE0-4C04-43CE-86FF-DE2F744021C0}" name="Column14540"/>
    <tableColumn id="14560" xr3:uid="{09AC8429-607F-4453-AA36-F409222555BD}" name="Column14541"/>
    <tableColumn id="14561" xr3:uid="{00DCB5F2-E04D-4A4A-B52F-CA205A0019E2}" name="Column14542"/>
    <tableColumn id="14562" xr3:uid="{5BAD3E31-2C53-4FF8-BA04-F3D63DA304A1}" name="Column14543"/>
    <tableColumn id="14563" xr3:uid="{3971F9F9-570A-4A73-9367-A659693F011B}" name="Column14544"/>
    <tableColumn id="14564" xr3:uid="{520C700D-B0A0-4B0A-8A61-0F98A1EEB57A}" name="Column14545"/>
    <tableColumn id="14565" xr3:uid="{ABEBA19E-00AB-4B48-A8F8-ED608948DB78}" name="Column14546"/>
    <tableColumn id="14566" xr3:uid="{8976233D-7024-4032-8D7E-10420DD18FD6}" name="Column14547"/>
    <tableColumn id="14567" xr3:uid="{6676281F-F3BF-4E21-9364-61BDACD38093}" name="Column14548"/>
    <tableColumn id="14568" xr3:uid="{4530FBD7-271B-46F6-9614-61B0FD368F1D}" name="Column14549"/>
    <tableColumn id="14569" xr3:uid="{AB2AB508-CEFD-4785-AB63-F181831A4BA3}" name="Column14550"/>
    <tableColumn id="14570" xr3:uid="{7AB6C7B2-E6B6-4EA6-8266-7D6E1CE32BB1}" name="Column14551"/>
    <tableColumn id="14571" xr3:uid="{932FBFCA-5553-40E7-A21A-D4472FB81BE7}" name="Column14552"/>
    <tableColumn id="14572" xr3:uid="{EDFEFDD7-FAFB-4786-A328-28E54A1F9C3B}" name="Column14553"/>
    <tableColumn id="14573" xr3:uid="{1A5D3CC5-80D0-42CA-9D07-88E99BB18518}" name="Column14554"/>
    <tableColumn id="14574" xr3:uid="{0149C221-F31B-4622-8B59-F1586C8CCCDD}" name="Column14555"/>
    <tableColumn id="14575" xr3:uid="{F23BEB70-ACBD-4670-B31A-8848CBB4EF5E}" name="Column14556"/>
    <tableColumn id="14576" xr3:uid="{EE563A89-43EA-42EA-8066-ADD1D38FB65E}" name="Column14557"/>
    <tableColumn id="14577" xr3:uid="{F08D77E1-EE73-4588-96FC-10610B383102}" name="Column14558"/>
    <tableColumn id="14578" xr3:uid="{2B357A72-CF12-41F7-981B-B329AA499608}" name="Column14559"/>
    <tableColumn id="14579" xr3:uid="{E7396CAE-F9E2-4898-B3A8-0953B6DB3913}" name="Column14560"/>
    <tableColumn id="14580" xr3:uid="{76B142EE-3EDA-4A63-AC55-03B2B47FC2A3}" name="Column14561"/>
    <tableColumn id="14581" xr3:uid="{B658126A-7550-4BA3-B48F-9E9098285628}" name="Column14562"/>
    <tableColumn id="14582" xr3:uid="{2C97B5D0-F8EC-45B5-B7A0-89E2FDC916FF}" name="Column14563"/>
    <tableColumn id="14583" xr3:uid="{BB046A7F-BAF3-4B2F-A4C0-E098A234AE58}" name="Column14564"/>
    <tableColumn id="14584" xr3:uid="{86BE94ED-6007-42C2-AFD7-F8041F7EFE43}" name="Column14565"/>
    <tableColumn id="14585" xr3:uid="{57780947-9245-4A3F-8BCE-F3471B43F45E}" name="Column14566"/>
    <tableColumn id="14586" xr3:uid="{A645414C-DAC3-45EF-AFCF-A85DEE84C8E4}" name="Column14567"/>
    <tableColumn id="14587" xr3:uid="{DFF669D4-C9D4-4683-812B-846DE896A69D}" name="Column14568"/>
    <tableColumn id="14588" xr3:uid="{8B7C38F6-2894-45A8-921B-AFED90DB1B50}" name="Column14569"/>
    <tableColumn id="14589" xr3:uid="{2CC2384B-1DFD-4C81-B9C6-E197863AA7B8}" name="Column14570"/>
    <tableColumn id="14590" xr3:uid="{B7107774-F62E-4A58-9E64-92CC4D34BD92}" name="Column14571"/>
    <tableColumn id="14591" xr3:uid="{6A1A3CF1-A151-4C6B-B63B-660AA75947D3}" name="Column14572"/>
    <tableColumn id="14592" xr3:uid="{C73853F5-5339-4D86-9560-C6F175BA990D}" name="Column14573"/>
    <tableColumn id="14593" xr3:uid="{BEA18397-F6C0-41D8-A105-FE4B1C9BA1DC}" name="Column14574"/>
    <tableColumn id="14594" xr3:uid="{43CC1ED3-5C57-4F44-A2EE-8DE9BA3F81CC}" name="Column14575"/>
    <tableColumn id="14595" xr3:uid="{4C3ABC6E-0582-4291-8237-AB9B482D378F}" name="Column14576"/>
    <tableColumn id="14596" xr3:uid="{2362B4DB-1D21-4D9E-BD77-2A560A49D172}" name="Column14577"/>
    <tableColumn id="14597" xr3:uid="{8EB91044-8760-4ED3-81F9-31BDCEA53ED5}" name="Column14578"/>
    <tableColumn id="14598" xr3:uid="{154FB3C4-FA70-4079-AFEE-6967CFA301DD}" name="Column14579"/>
    <tableColumn id="14599" xr3:uid="{A8882983-22AD-4B29-B6FF-81BCA9824D47}" name="Column14580"/>
    <tableColumn id="14600" xr3:uid="{8407A4FB-A34D-467A-8F11-EAD0B44A568D}" name="Column14581"/>
    <tableColumn id="14601" xr3:uid="{9E278B02-3725-469F-B546-11D45E07E48F}" name="Column14582"/>
    <tableColumn id="14602" xr3:uid="{2F01D721-3303-45A4-93CE-897A6DE8EA11}" name="Column14583"/>
    <tableColumn id="14603" xr3:uid="{9D7EDF29-ED06-4048-A5C4-FB285BD63DAB}" name="Column14584"/>
    <tableColumn id="14604" xr3:uid="{D648D5D0-FC6C-4EE7-896A-A5A17EE76FDD}" name="Column14585"/>
    <tableColumn id="14605" xr3:uid="{9DA1906E-4EA7-4522-B01C-B5AC81F9F771}" name="Column14586"/>
    <tableColumn id="14606" xr3:uid="{C7A1B25A-E21D-4EEF-9E58-088F11B50F09}" name="Column14587"/>
    <tableColumn id="14607" xr3:uid="{505B37EE-AD1A-4FA5-B5E4-9B873C8F5C13}" name="Column14588"/>
    <tableColumn id="14608" xr3:uid="{F2D087B2-EB8A-4AE4-80E7-EA6A8DC2366A}" name="Column14589"/>
    <tableColumn id="14609" xr3:uid="{ECE0A6C5-01F4-4542-ACE5-5B8A1CE00E5D}" name="Column14590"/>
    <tableColumn id="14610" xr3:uid="{DE6F9A96-F926-4F88-A0A5-414EF3FADA7D}" name="Column14591"/>
    <tableColumn id="14611" xr3:uid="{F38F2227-6100-44A9-BEE2-9F38E4350C88}" name="Column14592"/>
    <tableColumn id="14612" xr3:uid="{A9C08EBC-EDB1-4819-89B5-B44303F2D1F4}" name="Column14593"/>
    <tableColumn id="14613" xr3:uid="{A8E5901A-15CB-4012-A000-762BB6EC92E4}" name="Column14594"/>
    <tableColumn id="14614" xr3:uid="{BAD90419-ECD0-4899-8095-0408E07ED5DA}" name="Column14595"/>
    <tableColumn id="14615" xr3:uid="{257B72A2-D4F7-42F1-8576-96F728EED73E}" name="Column14596"/>
    <tableColumn id="14616" xr3:uid="{B9B20AB2-341D-42E3-9157-C03957EDDA3D}" name="Column14597"/>
    <tableColumn id="14617" xr3:uid="{870383AA-85D3-4715-8DD7-13955BF71812}" name="Column14598"/>
    <tableColumn id="14618" xr3:uid="{0D0F4745-9316-44A6-9169-8A8C243F8398}" name="Column14599"/>
    <tableColumn id="14619" xr3:uid="{1DF56B2D-8296-4787-B72C-C487417FAE54}" name="Column14600"/>
    <tableColumn id="14620" xr3:uid="{CC0D583C-9F40-4BE3-BE83-0D05ED425800}" name="Column14601"/>
    <tableColumn id="14621" xr3:uid="{3F4BD584-1BBE-4D00-B662-6252B6F13E9F}" name="Column14602"/>
    <tableColumn id="14622" xr3:uid="{F8677C42-1780-4256-A8F6-420C2FA42331}" name="Column14603"/>
    <tableColumn id="14623" xr3:uid="{330781E0-BCE9-4965-A45D-F61F744A5F42}" name="Column14604"/>
    <tableColumn id="14624" xr3:uid="{AA03C8DD-A31D-478E-92B3-63E6F543BE1D}" name="Column14605"/>
    <tableColumn id="14625" xr3:uid="{2591F572-5DBA-4DB0-A4D7-07B2EBD22BB1}" name="Column14606"/>
    <tableColumn id="14626" xr3:uid="{D49B2BC1-AEEC-44AC-AB4F-65AFEB8B444D}" name="Column14607"/>
    <tableColumn id="14627" xr3:uid="{8FB72B8B-5B73-4FB9-B621-9B81371097C1}" name="Column14608"/>
    <tableColumn id="14628" xr3:uid="{B4EFC3A8-A57B-4D29-A2E9-6FA0D651DC63}" name="Column14609"/>
    <tableColumn id="14629" xr3:uid="{7FDE38E5-2651-4784-B40B-054B862FE657}" name="Column14610"/>
    <tableColumn id="14630" xr3:uid="{0C0E61C6-1646-4576-BF0A-54191D52CDCD}" name="Column14611"/>
    <tableColumn id="14631" xr3:uid="{D2A57E90-AF09-4F13-A792-84172B16C117}" name="Column14612"/>
    <tableColumn id="14632" xr3:uid="{3173AC83-2186-4EB0-8BEB-1F3E3F4E97F4}" name="Column14613"/>
    <tableColumn id="14633" xr3:uid="{166C4164-8CD9-4B8A-A657-252E8AF691D1}" name="Column14614"/>
    <tableColumn id="14634" xr3:uid="{88B1BEDF-2EBA-4641-AA51-7EC2622DCEC3}" name="Column14615"/>
    <tableColumn id="14635" xr3:uid="{4F926DAC-2B56-4D23-9ACF-3994B08747EB}" name="Column14616"/>
    <tableColumn id="14636" xr3:uid="{328BE4BA-6734-44DB-865B-76A277403A30}" name="Column14617"/>
    <tableColumn id="14637" xr3:uid="{3ACDD041-3DEE-4DC5-B120-FBB2D0FB0A7B}" name="Column14618"/>
    <tableColumn id="14638" xr3:uid="{B975D98F-1A5E-4404-A0E3-6BC50FDE3471}" name="Column14619"/>
    <tableColumn id="14639" xr3:uid="{0977826B-A329-4D0F-A2AF-AAFFB78C9CD4}" name="Column14620"/>
    <tableColumn id="14640" xr3:uid="{4D5847BA-E718-491E-B677-394DDBD720D4}" name="Column14621"/>
    <tableColumn id="14641" xr3:uid="{D5AF5466-FA22-406F-870D-97666387DC07}" name="Column14622"/>
    <tableColumn id="14642" xr3:uid="{C38CD7C6-94AE-4A32-AA0A-5B6AA4C5DBFC}" name="Column14623"/>
    <tableColumn id="14643" xr3:uid="{2BCA1A43-9161-4F84-8157-6991E48AB394}" name="Column14624"/>
    <tableColumn id="14644" xr3:uid="{4BF9EF62-552E-4AAD-A36D-7EC983C2B0CE}" name="Column14625"/>
    <tableColumn id="14645" xr3:uid="{87BDA159-619B-4ED2-9F6A-10933C6B3001}" name="Column14626"/>
    <tableColumn id="14646" xr3:uid="{72C0A515-AABD-471C-840D-9A72AEDAF0B1}" name="Column14627"/>
    <tableColumn id="14647" xr3:uid="{878CEACE-AC67-42C6-9690-845C49B077C8}" name="Column14628"/>
    <tableColumn id="14648" xr3:uid="{9D27F41B-0208-4006-A9F6-F91333738289}" name="Column14629"/>
    <tableColumn id="14649" xr3:uid="{7AF73FC9-8291-43AC-A1B9-7210613E6FA0}" name="Column14630"/>
    <tableColumn id="14650" xr3:uid="{B6FDD738-33AB-4255-BD2C-AA4D1263A95B}" name="Column14631"/>
    <tableColumn id="14651" xr3:uid="{8B852024-F92C-46F1-A8AB-6E2291BE7B92}" name="Column14632"/>
    <tableColumn id="14652" xr3:uid="{7EC88736-A197-483D-8586-03FF9218557A}" name="Column14633"/>
    <tableColumn id="14653" xr3:uid="{947EDCA1-1256-445A-A940-7EC340954801}" name="Column14634"/>
    <tableColumn id="14654" xr3:uid="{98E6D7AA-38CD-4DC8-BF3B-DFCD392B39D6}" name="Column14635"/>
    <tableColumn id="14655" xr3:uid="{CAC2F999-1BB5-4ED9-9F4B-8EF40F526A46}" name="Column14636"/>
    <tableColumn id="14656" xr3:uid="{A54FA21E-BC66-4F12-AD03-A7EDBA25B345}" name="Column14637"/>
    <tableColumn id="14657" xr3:uid="{95B9E741-AEAF-4C69-8102-64B1B05C7707}" name="Column14638"/>
    <tableColumn id="14658" xr3:uid="{4A4CCCF1-0F48-4351-AB77-1F8242296B46}" name="Column14639"/>
    <tableColumn id="14659" xr3:uid="{76BFF469-43F3-47C6-B4AC-FC7C0C9BE467}" name="Column14640"/>
    <tableColumn id="14660" xr3:uid="{9D2BA17A-379E-4923-BF13-D60BB0293DF4}" name="Column14641"/>
    <tableColumn id="14661" xr3:uid="{2F56692C-CD3E-4744-AC01-274DF7AFF00F}" name="Column14642"/>
    <tableColumn id="14662" xr3:uid="{03695258-2D90-4DB5-A8ED-1487651CA3BA}" name="Column14643"/>
    <tableColumn id="14663" xr3:uid="{E8A93899-1DAB-4F57-A694-AF5CBF292BC1}" name="Column14644"/>
    <tableColumn id="14664" xr3:uid="{399B7E52-E2D1-494B-8BD9-4E0F4CFB9E2C}" name="Column14645"/>
    <tableColumn id="14665" xr3:uid="{118BB2A0-EBC9-4A82-AF6A-D30F62F65E02}" name="Column14646"/>
    <tableColumn id="14666" xr3:uid="{C8194EDF-BA17-4318-BAEB-FE8F49EDA5F0}" name="Column14647"/>
    <tableColumn id="14667" xr3:uid="{C45FE5A8-6FFC-4956-ABD5-D54088AC8955}" name="Column14648"/>
    <tableColumn id="14668" xr3:uid="{67D32E46-6559-4BD2-8405-EA3D772E4ABB}" name="Column14649"/>
    <tableColumn id="14669" xr3:uid="{3E87AC0C-5267-46B9-9F14-EFDFA0E1112E}" name="Column14650"/>
    <tableColumn id="14670" xr3:uid="{658636E7-2EE8-4425-81A4-C72B0C5A486B}" name="Column14651"/>
    <tableColumn id="14671" xr3:uid="{68AA4150-378A-4F34-AD8F-06A7D6EC9F29}" name="Column14652"/>
    <tableColumn id="14672" xr3:uid="{AB463EBF-3906-4204-BAB3-21F4D6AAF138}" name="Column14653"/>
    <tableColumn id="14673" xr3:uid="{CC78642B-06F0-4BAC-AABB-D81AC914FBCC}" name="Column14654"/>
    <tableColumn id="14674" xr3:uid="{F293F2BA-12D3-496D-935A-182EC99EF030}" name="Column14655"/>
    <tableColumn id="14675" xr3:uid="{5783CBBD-4613-4CD4-AD29-2F8A826EE157}" name="Column14656"/>
    <tableColumn id="14676" xr3:uid="{DDE49C2E-3B92-40E2-AC60-5AE9C5DC29FD}" name="Column14657"/>
    <tableColumn id="14677" xr3:uid="{0567E210-510D-485B-AB22-D93DE84D2695}" name="Column14658"/>
    <tableColumn id="14678" xr3:uid="{13FE0F0E-6A83-47B3-9694-F4FBC5738862}" name="Column14659"/>
    <tableColumn id="14679" xr3:uid="{0CBA1616-9ED1-4B8A-A754-CCE8BC46B92C}" name="Column14660"/>
    <tableColumn id="14680" xr3:uid="{8D62D48A-B837-4286-B95C-A220EA27A9BD}" name="Column14661"/>
    <tableColumn id="14681" xr3:uid="{0A537DC7-63BF-45A6-9293-C6CDC336F7D8}" name="Column14662"/>
    <tableColumn id="14682" xr3:uid="{AED26B66-0CC6-4A4A-BA0C-CAA00CAC249E}" name="Column14663"/>
    <tableColumn id="14683" xr3:uid="{716E77B8-188C-4C93-A758-9A31DAFD571B}" name="Column14664"/>
    <tableColumn id="14684" xr3:uid="{3E15A3CC-3B77-42F3-A128-BA5CB094F873}" name="Column14665"/>
    <tableColumn id="14685" xr3:uid="{A75ADE41-3FC1-4421-8882-84355484B370}" name="Column14666"/>
    <tableColumn id="14686" xr3:uid="{90CC266A-9735-449D-919C-A6F683406766}" name="Column14667"/>
    <tableColumn id="14687" xr3:uid="{66099565-4CE9-44C3-A282-9EEDFDF7BFB3}" name="Column14668"/>
    <tableColumn id="14688" xr3:uid="{934E7B11-FFA5-4EDF-A2A4-724889611408}" name="Column14669"/>
    <tableColumn id="14689" xr3:uid="{B053F770-B3C2-468A-A7E6-2D90B4E020B6}" name="Column14670"/>
    <tableColumn id="14690" xr3:uid="{6E610DBB-04F5-4996-B041-647724D5EC79}" name="Column14671"/>
    <tableColumn id="14691" xr3:uid="{BD36DA17-F52B-470B-B6E6-65FF7C3BDF60}" name="Column14672"/>
    <tableColumn id="14692" xr3:uid="{BB2C0767-7165-4F5C-9E7C-E337B1A7AF61}" name="Column14673"/>
    <tableColumn id="14693" xr3:uid="{0F291C72-7651-4396-BCF7-E2EA8AD1DBF3}" name="Column14674"/>
    <tableColumn id="14694" xr3:uid="{2210CF93-421A-4C3D-B218-789F49283FD9}" name="Column14675"/>
    <tableColumn id="14695" xr3:uid="{6C51E476-4A6D-4D81-B443-5ADBD546BB27}" name="Column14676"/>
    <tableColumn id="14696" xr3:uid="{4C44DC1A-851F-4848-B7ED-6ADB119B8004}" name="Column14677"/>
    <tableColumn id="14697" xr3:uid="{252768E7-D81D-4D18-AB11-90C56EC70F4A}" name="Column14678"/>
    <tableColumn id="14698" xr3:uid="{D3A7BA7F-CB48-49DA-9D62-0F944080D573}" name="Column14679"/>
    <tableColumn id="14699" xr3:uid="{4E798426-73C3-49D0-B71C-268C91DA3B14}" name="Column14680"/>
    <tableColumn id="14700" xr3:uid="{EFAC7F60-0C36-4C19-99BB-D79637DF1323}" name="Column14681"/>
    <tableColumn id="14701" xr3:uid="{7AEC573B-5448-48B3-8839-1F90C740C559}" name="Column14682"/>
    <tableColumn id="14702" xr3:uid="{69048523-4193-48A9-AB31-6FFBC983B6C8}" name="Column14683"/>
    <tableColumn id="14703" xr3:uid="{E6B14FA2-C8B8-434B-AC46-80E33C13DF52}" name="Column14684"/>
    <tableColumn id="14704" xr3:uid="{F5FB4D3C-891A-42FA-A053-477EB5C167D2}" name="Column14685"/>
    <tableColumn id="14705" xr3:uid="{B28332B5-36E5-4E3F-BDA9-EC9E323A798B}" name="Column14686"/>
    <tableColumn id="14706" xr3:uid="{91B519A9-7630-4A73-B86D-4F6E67CA5C4B}" name="Column14687"/>
    <tableColumn id="14707" xr3:uid="{8F12F8CF-84CD-48AB-932D-0F06F803F535}" name="Column14688"/>
    <tableColumn id="14708" xr3:uid="{6EFEFBCB-920A-4003-81A4-B7C66F115F41}" name="Column14689"/>
    <tableColumn id="14709" xr3:uid="{6D481A11-256F-4E1E-AF54-435ACA42B929}" name="Column14690"/>
    <tableColumn id="14710" xr3:uid="{F8464F97-185B-46D4-B2A0-01CE5FFBE9AC}" name="Column14691"/>
    <tableColumn id="14711" xr3:uid="{A316BD6E-7315-4B6F-893E-84ED854135E6}" name="Column14692"/>
    <tableColumn id="14712" xr3:uid="{D8B1FE40-19B7-4E58-9120-10723A3C371B}" name="Column14693"/>
    <tableColumn id="14713" xr3:uid="{C55973CE-7AA3-416F-AD5D-CB9799269C61}" name="Column14694"/>
    <tableColumn id="14714" xr3:uid="{F8500952-9661-4086-8652-005F7903D333}" name="Column14695"/>
    <tableColumn id="14715" xr3:uid="{4C0010B9-185E-40DF-BF1B-7CB6D73122AE}" name="Column14696"/>
    <tableColumn id="14716" xr3:uid="{84181C73-688D-41B0-928B-F47934BE0E76}" name="Column14697"/>
    <tableColumn id="14717" xr3:uid="{9E982CE2-18FD-4FC1-9BB2-B3BD48F615D7}" name="Column14698"/>
    <tableColumn id="14718" xr3:uid="{5639B5C2-8293-4570-AB69-3A663EB1A0DC}" name="Column14699"/>
    <tableColumn id="14719" xr3:uid="{19F4FFAA-1F29-40DA-9E0A-BE0AE369595B}" name="Column14700"/>
    <tableColumn id="14720" xr3:uid="{CB17852F-BF8A-4972-B404-13A69309F7BD}" name="Column14701"/>
    <tableColumn id="14721" xr3:uid="{340FDB5D-DF45-45BF-98D4-86E4989B3973}" name="Column14702"/>
    <tableColumn id="14722" xr3:uid="{288C16E0-46A0-4BAA-BDC2-C1D57E0C2244}" name="Column14703"/>
    <tableColumn id="14723" xr3:uid="{15BFCCEB-D1CE-4E17-ABF8-8A452A9AC6D5}" name="Column14704"/>
    <tableColumn id="14724" xr3:uid="{C1B94BF2-02F3-4B08-8F63-850D563AC8CF}" name="Column14705"/>
    <tableColumn id="14725" xr3:uid="{969A7093-BD79-4B74-ACDC-449D5EC416E2}" name="Column14706"/>
    <tableColumn id="14726" xr3:uid="{E9A460B4-A79E-4A6A-B56A-C5D3E89F91F9}" name="Column14707"/>
    <tableColumn id="14727" xr3:uid="{5836EC65-FB0F-45A7-AC86-56CE1776BF04}" name="Column14708"/>
    <tableColumn id="14728" xr3:uid="{3928BC4C-C27E-463D-A872-14C3EBB955FE}" name="Column14709"/>
    <tableColumn id="14729" xr3:uid="{6337280B-AABD-4A97-AD36-9D8EF18FE1DA}" name="Column14710"/>
    <tableColumn id="14730" xr3:uid="{98835E09-B656-4C69-8A8E-D18A5DCCB4FB}" name="Column14711"/>
    <tableColumn id="14731" xr3:uid="{A849C84D-650F-46A4-AB5B-4A375F9DBE3F}" name="Column14712"/>
    <tableColumn id="14732" xr3:uid="{32D208CD-696F-4F1A-9FB2-FD586E219DAF}" name="Column14713"/>
    <tableColumn id="14733" xr3:uid="{43B0C67A-35A4-4499-A16F-58B05178437A}" name="Column14714"/>
    <tableColumn id="14734" xr3:uid="{43C3C63C-130C-41D6-BDA0-DBDE0C24F016}" name="Column14715"/>
    <tableColumn id="14735" xr3:uid="{9DCCFCD4-3DE9-4788-8501-2AFBDA1377B5}" name="Column14716"/>
    <tableColumn id="14736" xr3:uid="{5D82220E-CD0E-444F-A78A-2669B35847F5}" name="Column14717"/>
    <tableColumn id="14737" xr3:uid="{A177A02B-3244-4B82-A8BC-AFB176B7B16B}" name="Column14718"/>
    <tableColumn id="14738" xr3:uid="{29A964F6-211A-4555-84EA-24C7441F67EC}" name="Column14719"/>
    <tableColumn id="14739" xr3:uid="{33AF1902-5CB1-458A-A76C-0DEC5F070AB5}" name="Column14720"/>
    <tableColumn id="14740" xr3:uid="{B818D4BB-3782-4BC1-B62C-50893F068826}" name="Column14721"/>
    <tableColumn id="14741" xr3:uid="{E8E3DA47-33A1-41EB-8FDF-20E99AD6A78D}" name="Column14722"/>
    <tableColumn id="14742" xr3:uid="{DDC0FE2E-5F3F-401E-BBB5-CD821A17D5F2}" name="Column14723"/>
    <tableColumn id="14743" xr3:uid="{73BB0187-6320-462B-8CD7-6EAAEBF31837}" name="Column14724"/>
    <tableColumn id="14744" xr3:uid="{8F473EA0-4C5E-48D2-A056-DDD81DE9436E}" name="Column14725"/>
    <tableColumn id="14745" xr3:uid="{AF19028C-AE0F-4EE0-8659-E2B68C3BA289}" name="Column14726"/>
    <tableColumn id="14746" xr3:uid="{F4CB0FCF-DA14-4ACA-9310-25CE2B3EC002}" name="Column14727"/>
    <tableColumn id="14747" xr3:uid="{E5AEB719-73DE-4BE0-850B-AFBCFC1F031F}" name="Column14728"/>
    <tableColumn id="14748" xr3:uid="{1541ABE0-C1C9-43B3-8980-F5A65BC446D8}" name="Column14729"/>
    <tableColumn id="14749" xr3:uid="{DDBC00AA-45E1-4F9D-96AD-02C11FB5FE09}" name="Column14730"/>
    <tableColumn id="14750" xr3:uid="{F76C3998-1655-4BEC-9D26-6A5C673F6DE5}" name="Column14731"/>
    <tableColumn id="14751" xr3:uid="{B75BF4F1-7905-4DB1-BAA2-430FDE315A7C}" name="Column14732"/>
    <tableColumn id="14752" xr3:uid="{729E2F50-A726-4368-BB90-FD0D0379BABC}" name="Column14733"/>
    <tableColumn id="14753" xr3:uid="{677052AF-DBCF-415B-A255-566978561BCA}" name="Column14734"/>
    <tableColumn id="14754" xr3:uid="{5E2EC2FE-17E1-4A60-AFF8-5D3857B4A087}" name="Column14735"/>
    <tableColumn id="14755" xr3:uid="{311A53FA-A6AA-4FE4-8CE5-BF340138F73F}" name="Column14736"/>
    <tableColumn id="14756" xr3:uid="{7C551605-284D-47DE-81FD-A2B6F6D1201C}" name="Column14737"/>
    <tableColumn id="14757" xr3:uid="{9DD2720F-63A8-45AB-865A-13F62C18CE73}" name="Column14738"/>
    <tableColumn id="14758" xr3:uid="{0F188315-7668-43DB-A692-9ECF00CEF1CC}" name="Column14739"/>
    <tableColumn id="14759" xr3:uid="{9C3FEB72-A7DF-4217-A457-31FE5A186ECE}" name="Column14740"/>
    <tableColumn id="14760" xr3:uid="{3050E92C-F38B-4BC3-8299-C2A2CCAA0B9C}" name="Column14741"/>
    <tableColumn id="14761" xr3:uid="{F6111B14-C498-4796-BF4B-6B33F724844D}" name="Column14742"/>
    <tableColumn id="14762" xr3:uid="{F28F7BA9-DA54-4FBE-AF9B-2D054C34D8E4}" name="Column14743"/>
    <tableColumn id="14763" xr3:uid="{D4086A1A-5082-4DC3-BDAB-0CD50ED321B9}" name="Column14744"/>
    <tableColumn id="14764" xr3:uid="{35F52738-A4FE-4C1A-8C4F-42A332292139}" name="Column14745"/>
    <tableColumn id="14765" xr3:uid="{9C9928EA-2B8A-4E3F-BB67-03CD3FF63D16}" name="Column14746"/>
    <tableColumn id="14766" xr3:uid="{E5DF5745-4A7C-4E8D-A724-E766FB55CFCD}" name="Column14747"/>
    <tableColumn id="14767" xr3:uid="{58AFBFB0-BF77-4AA2-AC57-7E40E5FB1C89}" name="Column14748"/>
    <tableColumn id="14768" xr3:uid="{40888D9D-33CC-4041-A703-4132292DEAF6}" name="Column14749"/>
    <tableColumn id="14769" xr3:uid="{7CD592A4-0E11-405F-9D4D-41C92EE392F8}" name="Column14750"/>
    <tableColumn id="14770" xr3:uid="{0430B721-0C1D-470E-A1C5-DF179B39153D}" name="Column14751"/>
    <tableColumn id="14771" xr3:uid="{2ACDF042-7960-4C4C-873A-717A773131DD}" name="Column14752"/>
    <tableColumn id="14772" xr3:uid="{E2BDFAE3-9313-492C-BFB8-52F511B1008D}" name="Column14753"/>
    <tableColumn id="14773" xr3:uid="{D926BF8D-55F2-4BED-BDC9-A024F4897170}" name="Column14754"/>
    <tableColumn id="14774" xr3:uid="{198D28DC-3F84-436D-BD92-5690D460FA1A}" name="Column14755"/>
    <tableColumn id="14775" xr3:uid="{0E82143D-2689-46FB-95CB-048E0E2644B8}" name="Column14756"/>
    <tableColumn id="14776" xr3:uid="{67D8E573-161B-4443-A710-ECDB85B16CAD}" name="Column14757"/>
    <tableColumn id="14777" xr3:uid="{9267E75A-6EFE-43AB-986F-D46421AB0E7C}" name="Column14758"/>
    <tableColumn id="14778" xr3:uid="{F3544C33-73D5-4E31-849B-D97913774762}" name="Column14759"/>
    <tableColumn id="14779" xr3:uid="{84207897-ECC5-4FDA-8C3F-28C428B35155}" name="Column14760"/>
    <tableColumn id="14780" xr3:uid="{987762D0-31E3-4E1B-9D0A-2BE312F61D2D}" name="Column14761"/>
    <tableColumn id="14781" xr3:uid="{6013760A-AA38-4395-9C79-02B1D739CBA9}" name="Column14762"/>
    <tableColumn id="14782" xr3:uid="{D7D6868C-1AB1-4162-ABD3-F68C9DAD02CB}" name="Column14763"/>
    <tableColumn id="14783" xr3:uid="{02F51FBE-0355-4A4E-9207-E4D2E795AE76}" name="Column14764"/>
    <tableColumn id="14784" xr3:uid="{B4176BF0-8E83-4FB2-B3F2-C918EA7479E2}" name="Column14765"/>
    <tableColumn id="14785" xr3:uid="{2F36F481-80FF-4E08-B95D-5507850C66BB}" name="Column14766"/>
    <tableColumn id="14786" xr3:uid="{7D025FAE-EBD6-45FB-A30A-CEC80CD6D47F}" name="Column14767"/>
    <tableColumn id="14787" xr3:uid="{A5E01B59-246E-4EA3-AD0C-7CCA186D28F0}" name="Column14768"/>
    <tableColumn id="14788" xr3:uid="{DFC999FE-613C-483F-BC46-5F35F6F29E02}" name="Column14769"/>
    <tableColumn id="14789" xr3:uid="{0DA52D91-9B07-496B-9C72-4AAADC966971}" name="Column14770"/>
    <tableColumn id="14790" xr3:uid="{0DAD8A08-D8CB-41F9-8F6A-E2B532EB711B}" name="Column14771"/>
    <tableColumn id="14791" xr3:uid="{3104120B-1B6A-4901-9113-0C9FB15CCC41}" name="Column14772"/>
    <tableColumn id="14792" xr3:uid="{D015316D-3B64-46A3-A585-1F0C6A027072}" name="Column14773"/>
    <tableColumn id="14793" xr3:uid="{E34C2D7C-90E0-4108-B836-5773539745B0}" name="Column14774"/>
    <tableColumn id="14794" xr3:uid="{22D57AF8-E3C4-4C5E-A36E-10599A761084}" name="Column14775"/>
    <tableColumn id="14795" xr3:uid="{6D723D6F-3880-4180-B38C-F8FF77FF95A2}" name="Column14776"/>
    <tableColumn id="14796" xr3:uid="{A8E2CD39-1314-4145-8737-0A40A13744F5}" name="Column14777"/>
    <tableColumn id="14797" xr3:uid="{F8BE4C44-873F-498A-A75F-F4E0DE0C6A0C}" name="Column14778"/>
    <tableColumn id="14798" xr3:uid="{398D04E4-6DDB-4C5C-BB6B-F2D226DFAF06}" name="Column14779"/>
    <tableColumn id="14799" xr3:uid="{D5DE5BF2-1881-43AF-B807-9F15A42ACF29}" name="Column14780"/>
    <tableColumn id="14800" xr3:uid="{36DABF97-7CBE-48AE-8977-5F62990A6B03}" name="Column14781"/>
    <tableColumn id="14801" xr3:uid="{BD41D655-14AA-4C5C-8BF7-85EEA36D4A03}" name="Column14782"/>
    <tableColumn id="14802" xr3:uid="{E068E67C-F03E-47AF-B2E4-AC3DFA0F6735}" name="Column14783"/>
    <tableColumn id="14803" xr3:uid="{E2F9325D-F41E-47D2-9A0F-0894F95428C2}" name="Column14784"/>
    <tableColumn id="14804" xr3:uid="{0D39FFA3-A12E-4A1B-AD99-246DCBAE6A2D}" name="Column14785"/>
    <tableColumn id="14805" xr3:uid="{C91CF40D-1093-4ADF-AE58-56D0E6964F1B}" name="Column14786"/>
    <tableColumn id="14806" xr3:uid="{E4742B41-317C-49AE-912B-ED05C2C0BDCC}" name="Column14787"/>
    <tableColumn id="14807" xr3:uid="{97225416-251E-4F90-88EE-03290F9D142A}" name="Column14788"/>
    <tableColumn id="14808" xr3:uid="{86E31F54-2C03-4C91-B2DA-359F2144F29C}" name="Column14789"/>
    <tableColumn id="14809" xr3:uid="{78D3F7F7-A92C-410F-BE1D-B5628C7DA9AC}" name="Column14790"/>
    <tableColumn id="14810" xr3:uid="{8AB99C5E-6651-49D8-9957-D30359D901FB}" name="Column14791"/>
    <tableColumn id="14811" xr3:uid="{A3794915-E7F7-472A-BFB2-D2922A183058}" name="Column14792"/>
    <tableColumn id="14812" xr3:uid="{4A0B32E0-8107-432F-9E0A-AB0C4B7FC1A9}" name="Column14793"/>
    <tableColumn id="14813" xr3:uid="{2C5814F4-BC9B-4FFF-A051-614CF25FF1C1}" name="Column14794"/>
    <tableColumn id="14814" xr3:uid="{EA78E9E2-056A-493C-8B59-2B18A15FA740}" name="Column14795"/>
    <tableColumn id="14815" xr3:uid="{3D80C8B6-3549-43B6-AFAE-085FC70B62AA}" name="Column14796"/>
    <tableColumn id="14816" xr3:uid="{376A9774-1D58-4C7A-B566-2B29E9EA7EE2}" name="Column14797"/>
    <tableColumn id="14817" xr3:uid="{02706623-FFD8-4FD5-9E2A-FD90A4209D39}" name="Column14798"/>
    <tableColumn id="14818" xr3:uid="{B8636005-78E2-47ED-8DAA-CB3F4BCFE8B6}" name="Column14799"/>
    <tableColumn id="14819" xr3:uid="{177F25D3-5587-4140-B8AE-F222C71886AB}" name="Column14800"/>
    <tableColumn id="14820" xr3:uid="{47EDC576-2C4F-486B-81E7-ECEA6BAC67B0}" name="Column14801"/>
    <tableColumn id="14821" xr3:uid="{007D4290-6CE6-47AD-B3B7-677148F60A5F}" name="Column14802"/>
    <tableColumn id="14822" xr3:uid="{57D939E5-EA20-476A-9C2F-65F34BF8D9A3}" name="Column14803"/>
    <tableColumn id="14823" xr3:uid="{98C859DE-5898-4CCC-B09E-AAE211E16C37}" name="Column14804"/>
    <tableColumn id="14824" xr3:uid="{1F43BB17-9CE9-4C10-8619-AF3B4E1928F8}" name="Column14805"/>
    <tableColumn id="14825" xr3:uid="{F79AD893-CE00-4711-A18A-19E5B4EB062C}" name="Column14806"/>
    <tableColumn id="14826" xr3:uid="{2D8AD5C3-4591-4E26-8B27-8C93E556F906}" name="Column14807"/>
    <tableColumn id="14827" xr3:uid="{271A97D3-CC24-409B-855E-67644CBA8930}" name="Column14808"/>
    <tableColumn id="14828" xr3:uid="{134F4626-8F00-457A-8A12-9B4C91F48F94}" name="Column14809"/>
    <tableColumn id="14829" xr3:uid="{703FE9CA-6A0D-4DF8-8A13-A8F1CFA46971}" name="Column14810"/>
    <tableColumn id="14830" xr3:uid="{51A85B62-B35A-4711-9386-6EF7F17EE20D}" name="Column14811"/>
    <tableColumn id="14831" xr3:uid="{D8AC42B3-BAF5-47AA-844C-22E4568B637A}" name="Column14812"/>
    <tableColumn id="14832" xr3:uid="{67CD4A36-BE67-4CB6-A1B7-DB43E6249C66}" name="Column14813"/>
    <tableColumn id="14833" xr3:uid="{D0D1C2A6-B8BA-4476-9B70-93CD4D6A6997}" name="Column14814"/>
    <tableColumn id="14834" xr3:uid="{0D14AE44-D8C7-4374-B5E9-1C1A7AD30B03}" name="Column14815"/>
    <tableColumn id="14835" xr3:uid="{01477F31-4E5E-4CC0-9F17-A44A1039FCC4}" name="Column14816"/>
    <tableColumn id="14836" xr3:uid="{97314376-6D31-403D-93E0-D13159C5C7A6}" name="Column14817"/>
    <tableColumn id="14837" xr3:uid="{660ACF78-8CDB-40EE-B37C-810EF92F9A93}" name="Column14818"/>
    <tableColumn id="14838" xr3:uid="{CB39C57A-25CB-4D94-A453-4C809532C020}" name="Column14819"/>
    <tableColumn id="14839" xr3:uid="{A45E9F2C-5161-4814-99CA-621FA54A8155}" name="Column14820"/>
    <tableColumn id="14840" xr3:uid="{0674A00D-4538-4828-B482-09491C4C3F08}" name="Column14821"/>
    <tableColumn id="14841" xr3:uid="{68FAD7CD-DCBF-4EBF-98C0-CBBCAC113CC2}" name="Column14822"/>
    <tableColumn id="14842" xr3:uid="{552F2744-3885-40F1-9ECC-4D9B265BFEAB}" name="Column14823"/>
    <tableColumn id="14843" xr3:uid="{9CDA8C9B-BA47-4F4F-9798-E99E7704FF1C}" name="Column14824"/>
    <tableColumn id="14844" xr3:uid="{035B37E6-A096-4E65-BB5A-ABA3DA282158}" name="Column14825"/>
    <tableColumn id="14845" xr3:uid="{91EF48BF-5C42-40AA-BF39-DA1D62068F8C}" name="Column14826"/>
    <tableColumn id="14846" xr3:uid="{AB5C0105-A9FA-42B2-8923-BB6D32C8D43D}" name="Column14827"/>
    <tableColumn id="14847" xr3:uid="{ED42DD05-5E2B-4768-B777-F7B5FEDBEEB6}" name="Column14828"/>
    <tableColumn id="14848" xr3:uid="{F2D29CE4-C36F-4914-97BA-2A53D5ABBCFE}" name="Column14829"/>
    <tableColumn id="14849" xr3:uid="{F1921EA0-B605-402C-904C-2FEA8F205AFB}" name="Column14830"/>
    <tableColumn id="14850" xr3:uid="{AB0B6D03-96C6-426A-AE3D-19F3E7C6FB9E}" name="Column14831"/>
    <tableColumn id="14851" xr3:uid="{C6EC2291-A1DD-4511-BB44-169F4E5B64D7}" name="Column14832"/>
    <tableColumn id="14852" xr3:uid="{BA95497C-525C-41CC-97B5-110EBB4C4AE3}" name="Column14833"/>
    <tableColumn id="14853" xr3:uid="{AB23AE55-E74A-4977-9AE3-C3F8B8837045}" name="Column14834"/>
    <tableColumn id="14854" xr3:uid="{5AD3EC9D-85D4-4525-BB00-68E5F0094D4D}" name="Column14835"/>
    <tableColumn id="14855" xr3:uid="{AE28A591-FD2A-408F-9E5E-72D6B79A5633}" name="Column14836"/>
    <tableColumn id="14856" xr3:uid="{AD9D1BAB-7477-4BAC-9404-56087B87C0DE}" name="Column14837"/>
    <tableColumn id="14857" xr3:uid="{97ADCD48-EF30-4809-9E3C-FBD83C39922F}" name="Column14838"/>
    <tableColumn id="14858" xr3:uid="{BA0901BD-79DC-46F8-84CC-CA0F287B88F4}" name="Column14839"/>
    <tableColumn id="14859" xr3:uid="{EC9BB3BF-10CE-496C-A7AA-B204826339C9}" name="Column14840"/>
    <tableColumn id="14860" xr3:uid="{C0425585-8806-4CFD-9AC7-90F380891865}" name="Column14841"/>
    <tableColumn id="14861" xr3:uid="{154B80F9-4E01-4C1C-BB5B-A682DBC3BA09}" name="Column14842"/>
    <tableColumn id="14862" xr3:uid="{E62C25A9-B9C1-4BD0-B753-F8175DC21851}" name="Column14843"/>
    <tableColumn id="14863" xr3:uid="{6E9FFCEC-ACCE-4C92-A2E1-818712FF30C1}" name="Column14844"/>
    <tableColumn id="14864" xr3:uid="{B1EBB970-08F3-4D5A-AE19-3120420B4620}" name="Column14845"/>
    <tableColumn id="14865" xr3:uid="{770A8EE5-A7F8-4307-BFC8-5022D83445C7}" name="Column14846"/>
    <tableColumn id="14866" xr3:uid="{CE30BC31-7DB3-49A8-AE81-47AAB08A6ED9}" name="Column14847"/>
    <tableColumn id="14867" xr3:uid="{93914BCE-1BEB-4FF7-BF9A-86AEB333944C}" name="Column14848"/>
    <tableColumn id="14868" xr3:uid="{3A20C803-95D0-4205-BE83-49D2297F454A}" name="Column14849"/>
    <tableColumn id="14869" xr3:uid="{47B52B5C-28CB-42BA-A9CE-4C89EF67EE6C}" name="Column14850"/>
    <tableColumn id="14870" xr3:uid="{B9CECCF9-F88C-4165-8165-66AB2A698A8E}" name="Column14851"/>
    <tableColumn id="14871" xr3:uid="{6CE743DA-4295-476E-8965-28B10BAD2F91}" name="Column14852"/>
    <tableColumn id="14872" xr3:uid="{05FC4C36-A71B-41F9-9592-108E8A9407A5}" name="Column14853"/>
    <tableColumn id="14873" xr3:uid="{80D52D26-1793-4697-9D0F-3787DED3229B}" name="Column14854"/>
    <tableColumn id="14874" xr3:uid="{FBFB53C9-F875-4612-81CC-59858361CB0B}" name="Column14855"/>
    <tableColumn id="14875" xr3:uid="{35BD5DE8-AF9F-4766-975F-DE95BFBC44F6}" name="Column14856"/>
    <tableColumn id="14876" xr3:uid="{48F1E15E-507F-4212-AE7C-2AED51797765}" name="Column14857"/>
    <tableColumn id="14877" xr3:uid="{46AD6E7B-4E30-4B8F-9443-6CADA35583F2}" name="Column14858"/>
    <tableColumn id="14878" xr3:uid="{5D21803C-F0B3-4C0E-906B-1E88DF07722C}" name="Column14859"/>
    <tableColumn id="14879" xr3:uid="{B3EAC95A-8C6C-4AED-A706-5CE34CEEDA93}" name="Column14860"/>
    <tableColumn id="14880" xr3:uid="{6F0E886E-98D8-47FA-891B-FCACC2810434}" name="Column14861"/>
    <tableColumn id="14881" xr3:uid="{C409FEEE-C3EC-446F-8130-6EA06E9F1698}" name="Column14862"/>
    <tableColumn id="14882" xr3:uid="{FAC4EF96-88DE-4E15-8407-753CB84E2195}" name="Column14863"/>
    <tableColumn id="14883" xr3:uid="{25ED16A6-45DC-4988-93B9-6DC2C5F3A831}" name="Column14864"/>
    <tableColumn id="14884" xr3:uid="{11947DD1-36EB-4995-820D-7F8706EC8632}" name="Column14865"/>
    <tableColumn id="14885" xr3:uid="{78CD99F1-648A-42E0-B832-C6BDD8F5428B}" name="Column14866"/>
    <tableColumn id="14886" xr3:uid="{705CADD1-4AAF-4827-840E-8942FA7FE672}" name="Column14867"/>
    <tableColumn id="14887" xr3:uid="{51B82657-C6BD-496D-A034-B86F3D84A2DF}" name="Column14868"/>
    <tableColumn id="14888" xr3:uid="{172C8708-2CA4-4901-9E8E-C022A5E44580}" name="Column14869"/>
    <tableColumn id="14889" xr3:uid="{5AC4ECD3-8054-4E85-AB80-4E6E0DFF103E}" name="Column14870"/>
    <tableColumn id="14890" xr3:uid="{3FC6C260-D419-47E2-9895-6B735ED9B802}" name="Column14871"/>
    <tableColumn id="14891" xr3:uid="{25705412-3B2B-40F5-9F8E-1F933AA7C415}" name="Column14872"/>
    <tableColumn id="14892" xr3:uid="{D5F43475-BFAB-4A63-917A-B673A8E5C37A}" name="Column14873"/>
    <tableColumn id="14893" xr3:uid="{CB11FFA5-1AD5-4160-BDC5-5203CA01744A}" name="Column14874"/>
    <tableColumn id="14894" xr3:uid="{A8087E67-23CC-4EB6-9034-33309813B3DD}" name="Column14875"/>
    <tableColumn id="14895" xr3:uid="{572826B0-2F4E-41A3-8503-A2A6B3953AE5}" name="Column14876"/>
    <tableColumn id="14896" xr3:uid="{BD44F844-F15B-426B-A568-D3F46DC05422}" name="Column14877"/>
    <tableColumn id="14897" xr3:uid="{D0E7A2BA-4582-45C9-B845-8F65C5F5D57F}" name="Column14878"/>
    <tableColumn id="14898" xr3:uid="{3E0F63BF-158F-4468-A2AD-229CDE7572B2}" name="Column14879"/>
    <tableColumn id="14899" xr3:uid="{FB5DA8C1-BF86-4E7E-9392-2D48DFFD1B89}" name="Column14880"/>
    <tableColumn id="14900" xr3:uid="{9DA999DD-CB98-4CA5-B1FF-8B8782CA29FC}" name="Column14881"/>
    <tableColumn id="14901" xr3:uid="{BF5FC277-A6FA-41E7-B015-F848F29210E2}" name="Column14882"/>
    <tableColumn id="14902" xr3:uid="{65189638-4DBC-48ED-B9D1-D8B4BB44E527}" name="Column14883"/>
    <tableColumn id="14903" xr3:uid="{AAC7F07B-EFB2-4B8B-9FBE-6F6A932F3FF4}" name="Column14884"/>
    <tableColumn id="14904" xr3:uid="{47535268-89B8-4F6C-BEDB-F84FBA13AAA3}" name="Column14885"/>
    <tableColumn id="14905" xr3:uid="{0F7F55C3-421D-480E-9C15-D67B46FE5D5D}" name="Column14886"/>
    <tableColumn id="14906" xr3:uid="{6A309997-7F6B-4F88-AA4C-0BDE9AFA03C6}" name="Column14887"/>
    <tableColumn id="14907" xr3:uid="{AF56DBAE-E995-4D49-847C-A7F39F468111}" name="Column14888"/>
    <tableColumn id="14908" xr3:uid="{F26332F2-780E-4BA4-A5E5-2C4473431533}" name="Column14889"/>
    <tableColumn id="14909" xr3:uid="{5FC510BD-FF4A-4195-A043-E267B56696CE}" name="Column14890"/>
    <tableColumn id="14910" xr3:uid="{1F2A47C7-139A-433F-AA4C-B79B713DF610}" name="Column14891"/>
    <tableColumn id="14911" xr3:uid="{1AE0CB18-AB61-4D8C-B695-A7C97A0AD878}" name="Column14892"/>
    <tableColumn id="14912" xr3:uid="{ED64BA9F-622A-4D7B-8F8D-A4D2CC88EA80}" name="Column14893"/>
    <tableColumn id="14913" xr3:uid="{11FA2A06-E37E-43A9-90A1-4C548E725283}" name="Column14894"/>
    <tableColumn id="14914" xr3:uid="{E6817475-604B-4152-839C-FBBB4981C829}" name="Column14895"/>
    <tableColumn id="14915" xr3:uid="{FE538A46-05CC-40AA-B985-F618938B7605}" name="Column14896"/>
    <tableColumn id="14916" xr3:uid="{E8DAE00B-EAF4-4282-BDB0-B4DB0BD5AE78}" name="Column14897"/>
    <tableColumn id="14917" xr3:uid="{95B94AB7-C602-40D3-94BB-2879303BA916}" name="Column14898"/>
    <tableColumn id="14918" xr3:uid="{DFC66448-4846-44E9-AE55-84C8F687FF25}" name="Column14899"/>
    <tableColumn id="14919" xr3:uid="{0138203F-2ABD-48C1-9D59-0032A918E799}" name="Column14900"/>
    <tableColumn id="14920" xr3:uid="{081A0975-E498-42CD-8147-2475328B27EC}" name="Column14901"/>
    <tableColumn id="14921" xr3:uid="{A00A6D13-38C2-4452-846D-E72FC458F421}" name="Column14902"/>
    <tableColumn id="14922" xr3:uid="{0E42D180-DB37-4A3C-A6B0-6D3D09B89ABB}" name="Column14903"/>
    <tableColumn id="14923" xr3:uid="{AE61E44A-B4A8-4243-8239-3840115DA61B}" name="Column14904"/>
    <tableColumn id="14924" xr3:uid="{32176440-1A08-4211-B46D-3D5B34672A17}" name="Column14905"/>
    <tableColumn id="14925" xr3:uid="{F6D14BC1-7405-4CBC-A017-684A566C7662}" name="Column14906"/>
    <tableColumn id="14926" xr3:uid="{84F7B9D4-D8B8-443D-BC5D-A348A8789ADC}" name="Column14907"/>
    <tableColumn id="14927" xr3:uid="{00F43C5E-6FEE-4CA4-A9FB-37DE6029C7AF}" name="Column14908"/>
    <tableColumn id="14928" xr3:uid="{5749C963-EA2B-470D-9AE4-DF2D3AAE3922}" name="Column14909"/>
    <tableColumn id="14929" xr3:uid="{6CF53E6A-CED0-4ED9-BEDA-70CB6575E0F2}" name="Column14910"/>
    <tableColumn id="14930" xr3:uid="{C8B81534-D84F-447C-A444-2E7A8C449A97}" name="Column14911"/>
    <tableColumn id="14931" xr3:uid="{104F4C6B-DC40-483E-A410-28BDF9E76A0F}" name="Column14912"/>
    <tableColumn id="14932" xr3:uid="{D360220C-605A-4742-BC00-23B8BF2C47B0}" name="Column14913"/>
    <tableColumn id="14933" xr3:uid="{561A5CDF-25EF-4711-BFD3-5E4FA9735BC6}" name="Column14914"/>
    <tableColumn id="14934" xr3:uid="{E3A4186B-72E4-4E52-A0A3-F86EE0D4D6F2}" name="Column14915"/>
    <tableColumn id="14935" xr3:uid="{01B4CD50-FF5A-4A90-9F13-1A345FCE678F}" name="Column14916"/>
    <tableColumn id="14936" xr3:uid="{C9F6FC89-B3AD-4D6B-9DF2-874011FFC97D}" name="Column14917"/>
    <tableColumn id="14937" xr3:uid="{47F0B926-DF40-453F-98AC-09F89CFE51C4}" name="Column14918"/>
    <tableColumn id="14938" xr3:uid="{6D3EC428-3988-45AB-BCF5-0B90F62E8D46}" name="Column14919"/>
    <tableColumn id="14939" xr3:uid="{13A4FEA1-4899-4910-A44C-0B1AA3AF161B}" name="Column14920"/>
    <tableColumn id="14940" xr3:uid="{03B43709-6588-4F76-8AB1-DF446D56D8A5}" name="Column14921"/>
    <tableColumn id="14941" xr3:uid="{1B17C2EC-3AD4-4BBA-9B18-11E19E526C6C}" name="Column14922"/>
    <tableColumn id="14942" xr3:uid="{D83C36FB-2B86-4FC5-BD31-A474DFBBA6A1}" name="Column14923"/>
    <tableColumn id="14943" xr3:uid="{E793E485-DAFE-4B15-B2D3-4ABA0C4602A3}" name="Column14924"/>
    <tableColumn id="14944" xr3:uid="{6E118F15-2EE8-4E0D-B3A1-3895F0F9B09F}" name="Column14925"/>
    <tableColumn id="14945" xr3:uid="{5AADFC4E-474B-4EE3-900A-839D1D7BC86C}" name="Column14926"/>
    <tableColumn id="14946" xr3:uid="{BED7AEDF-96C7-435A-9B3D-7D0168EFE15A}" name="Column14927"/>
    <tableColumn id="14947" xr3:uid="{B1365D82-6615-4099-A2E5-CD6D0B5F5836}" name="Column14928"/>
    <tableColumn id="14948" xr3:uid="{C637D6E4-FBBB-4BD7-843B-6827593A2FBB}" name="Column14929"/>
    <tableColumn id="14949" xr3:uid="{F490B107-940C-45EA-B867-0D79ACEB7B1F}" name="Column14930"/>
    <tableColumn id="14950" xr3:uid="{3D8516FD-C95C-4C01-8868-8676DEBCFCDF}" name="Column14931"/>
    <tableColumn id="14951" xr3:uid="{5B98201A-E4FD-42F5-844A-E5E97371B1A4}" name="Column14932"/>
    <tableColumn id="14952" xr3:uid="{145999C9-C8C6-4A75-9FC8-47999A8CA2DB}" name="Column14933"/>
    <tableColumn id="14953" xr3:uid="{31B745A8-137B-4595-A934-DB5D154646D6}" name="Column14934"/>
    <tableColumn id="14954" xr3:uid="{680429D3-BA14-4F41-838E-98E3FFB5B2B4}" name="Column14935"/>
    <tableColumn id="14955" xr3:uid="{A0CABF8B-DA5E-4C68-9212-8EB2630BAE79}" name="Column14936"/>
    <tableColumn id="14956" xr3:uid="{69F33860-B471-4564-A480-66AF683B78BE}" name="Column14937"/>
    <tableColumn id="14957" xr3:uid="{ED9C8951-3BD6-46D0-B68C-37EE93DE9CFA}" name="Column14938"/>
    <tableColumn id="14958" xr3:uid="{F158D87E-1E16-4A19-B65B-80DEF8BB4266}" name="Column14939"/>
    <tableColumn id="14959" xr3:uid="{08E49B21-C070-4377-ADB2-DB0DAC3441CC}" name="Column14940"/>
    <tableColumn id="14960" xr3:uid="{973F9960-6215-41AC-80FE-3DB957B9BB3C}" name="Column14941"/>
    <tableColumn id="14961" xr3:uid="{74A26F78-1C8D-483F-BE60-D5C60646CD85}" name="Column14942"/>
    <tableColumn id="14962" xr3:uid="{CED78284-E2DE-4151-98F1-D56CB5C9C4A9}" name="Column14943"/>
    <tableColumn id="14963" xr3:uid="{4F0CC980-F8D9-494F-9E85-E31B234ACC32}" name="Column14944"/>
    <tableColumn id="14964" xr3:uid="{CD29C184-DB35-4D81-8C97-13351A3AE091}" name="Column14945"/>
    <tableColumn id="14965" xr3:uid="{D8C925BB-A587-4F16-AF9C-E8DC2DA81918}" name="Column14946"/>
    <tableColumn id="14966" xr3:uid="{EA4F0B1A-81AC-48CF-8571-F2C5395470DF}" name="Column14947"/>
    <tableColumn id="14967" xr3:uid="{282AD420-160B-4312-8F29-3170F510A2B0}" name="Column14948"/>
    <tableColumn id="14968" xr3:uid="{B72208B9-4133-445A-A3A8-BD3B8B9FC0B1}" name="Column14949"/>
    <tableColumn id="14969" xr3:uid="{F594C0D2-E14D-48CD-95A3-6EB922AC7E4C}" name="Column14950"/>
    <tableColumn id="14970" xr3:uid="{ADAD2F28-751C-407C-8D28-66A9E969B30D}" name="Column14951"/>
    <tableColumn id="14971" xr3:uid="{69CEDEBD-E8BC-41F4-82B8-0FFEFDB1DFB9}" name="Column14952"/>
    <tableColumn id="14972" xr3:uid="{A0F0F6FA-802F-4EFC-8AC1-A73D3B677610}" name="Column14953"/>
    <tableColumn id="14973" xr3:uid="{5E263446-D8DA-4B33-BCCF-5F49B9EAA247}" name="Column14954"/>
    <tableColumn id="14974" xr3:uid="{9FF8E183-87C1-4CA1-9E8A-79DDC4BE07EF}" name="Column14955"/>
    <tableColumn id="14975" xr3:uid="{3D751738-62F0-4374-895C-11E5D3A5695F}" name="Column14956"/>
    <tableColumn id="14976" xr3:uid="{C4EB1CCE-908D-4847-8277-955E6991BF8A}" name="Column14957"/>
    <tableColumn id="14977" xr3:uid="{4213BCF1-B8F3-4792-8BFE-557DB716A16C}" name="Column14958"/>
    <tableColumn id="14978" xr3:uid="{8A72FF18-1FE3-48F3-BF13-0D1BD64F637D}" name="Column14959"/>
    <tableColumn id="14979" xr3:uid="{DDEE957B-4EB6-4164-9B30-7E24E70ADC30}" name="Column14960"/>
    <tableColumn id="14980" xr3:uid="{F1354286-408B-4DED-A16A-44A1716FB1C8}" name="Column14961"/>
    <tableColumn id="14981" xr3:uid="{6D4EC7C2-0834-4928-8B7C-69329F5A209C}" name="Column14962"/>
    <tableColumn id="14982" xr3:uid="{21CD686D-6072-45F3-8BF4-6EAD640A6D02}" name="Column14963"/>
    <tableColumn id="14983" xr3:uid="{575377FC-ACC7-4C4E-9D25-143807AC4779}" name="Column14964"/>
    <tableColumn id="14984" xr3:uid="{94F02EF3-CF9B-4257-9800-68299635AB82}" name="Column14965"/>
    <tableColumn id="14985" xr3:uid="{E8E4654C-7586-4E5F-B219-D86E6272AE9E}" name="Column14966"/>
    <tableColumn id="14986" xr3:uid="{B2E9B5CD-A873-48E2-A2B3-252AC946D06E}" name="Column14967"/>
    <tableColumn id="14987" xr3:uid="{7C902A42-FBC5-4F5A-A77C-B1F1A7F5AA11}" name="Column14968"/>
    <tableColumn id="14988" xr3:uid="{2C0147E3-9C6A-465A-802F-9F101DA5BD72}" name="Column14969"/>
    <tableColumn id="14989" xr3:uid="{EBB9B2AC-6800-41D8-B7FF-11DDA57B8EA6}" name="Column14970"/>
    <tableColumn id="14990" xr3:uid="{368544F9-7BC3-4931-90C0-1E1D41ED5023}" name="Column14971"/>
    <tableColumn id="14991" xr3:uid="{FB2044B5-60F5-4529-B0C9-49C750A164F7}" name="Column14972"/>
    <tableColumn id="14992" xr3:uid="{30760E51-1DDE-4003-BD6C-D26739D36B92}" name="Column14973"/>
    <tableColumn id="14993" xr3:uid="{0460FE9E-6339-4D0D-8463-B1301A3BC79C}" name="Column14974"/>
    <tableColumn id="14994" xr3:uid="{9300DCFE-6030-4524-BEBD-7AF8A8AB4F2D}" name="Column14975"/>
    <tableColumn id="14995" xr3:uid="{38F76D99-E8F2-4315-BA23-FF1877B76B5A}" name="Column14976"/>
    <tableColumn id="14996" xr3:uid="{3391EDC9-B762-4478-9F77-9EFE59553AF2}" name="Column14977"/>
    <tableColumn id="14997" xr3:uid="{AC3BD505-4383-4059-B419-6D0580FAAF93}" name="Column14978"/>
    <tableColumn id="14998" xr3:uid="{52377A05-2A69-4AAA-9226-35E34437AE89}" name="Column14979"/>
    <tableColumn id="14999" xr3:uid="{5A745FB8-742A-4D9F-A283-184D9E929056}" name="Column14980"/>
    <tableColumn id="15000" xr3:uid="{227B50A0-1708-45FC-BAA6-8845DEC4EE2F}" name="Column14981"/>
    <tableColumn id="15001" xr3:uid="{EA9C05EF-21D8-4E61-A4AA-703B0363F0D2}" name="Column14982"/>
    <tableColumn id="15002" xr3:uid="{2C36C284-6481-416A-A95B-4FAFA3C0FC07}" name="Column14983"/>
    <tableColumn id="15003" xr3:uid="{236A76C2-CE3C-4BF2-BE1D-971BA2B80AC2}" name="Column14984"/>
    <tableColumn id="15004" xr3:uid="{8D55D94C-CA60-435B-8DB9-21326DB35D70}" name="Column14985"/>
    <tableColumn id="15005" xr3:uid="{29D37142-C40C-4C4A-A544-DD6417F41C01}" name="Column14986"/>
    <tableColumn id="15006" xr3:uid="{80358342-B314-4FF7-B72F-1E5769EC08C6}" name="Column14987"/>
    <tableColumn id="15007" xr3:uid="{7CA98D26-B080-4C1A-AB00-AB1363C5050C}" name="Column14988"/>
    <tableColumn id="15008" xr3:uid="{73149805-D5B6-4E8B-A2E6-4D5E80E56AF1}" name="Column14989"/>
    <tableColumn id="15009" xr3:uid="{454DFF4A-C682-42B3-B830-56964F8989DC}" name="Column14990"/>
    <tableColumn id="15010" xr3:uid="{E673DFA6-83FD-41BE-A266-B6CC0375E583}" name="Column14991"/>
    <tableColumn id="15011" xr3:uid="{F9FAF675-777A-4C92-B832-273C1437A5F0}" name="Column14992"/>
    <tableColumn id="15012" xr3:uid="{6C2A466F-6755-4DDD-BE89-9572D18A708A}" name="Column14993"/>
    <tableColumn id="15013" xr3:uid="{0E3F4639-5082-4E21-996B-3937ABD8B053}" name="Column14994"/>
    <tableColumn id="15014" xr3:uid="{304A7B0D-745F-40E0-B6A5-E76AB5F7E6B7}" name="Column14995"/>
    <tableColumn id="15015" xr3:uid="{45FF8377-B6C8-4206-87B7-863467562759}" name="Column14996"/>
    <tableColumn id="15016" xr3:uid="{C35EFC49-2BDC-4402-B6C7-D170412F20EF}" name="Column14997"/>
    <tableColumn id="15017" xr3:uid="{1ED3810B-9F01-4F5A-A7C0-54F4396D54E4}" name="Column14998"/>
    <tableColumn id="15018" xr3:uid="{140FE89E-3E5A-493F-A543-5347E03E926A}" name="Column14999"/>
    <tableColumn id="15019" xr3:uid="{691A8CFB-9E5C-497F-8F86-FFBD722EA047}" name="Column15000"/>
    <tableColumn id="15020" xr3:uid="{C60AB42D-7303-4CAB-AE0F-845DD68741C5}" name="Column15001"/>
    <tableColumn id="15021" xr3:uid="{F219D860-03A1-41EE-B59C-9D461C9FA7DD}" name="Column15002"/>
    <tableColumn id="15022" xr3:uid="{29E49445-B384-4499-B746-8F00035A75D8}" name="Column15003"/>
    <tableColumn id="15023" xr3:uid="{CD977E58-72D2-4540-BA81-B29574FB8BFD}" name="Column15004"/>
    <tableColumn id="15024" xr3:uid="{7F7867CD-DBD2-4FE7-9D89-B6204F660B2F}" name="Column15005"/>
    <tableColumn id="15025" xr3:uid="{DAF880B1-D492-4C2F-B1A6-6341F538E29A}" name="Column15006"/>
    <tableColumn id="15026" xr3:uid="{2918C4CA-B5D8-4A49-813B-9F647F6B4B95}" name="Column15007"/>
    <tableColumn id="15027" xr3:uid="{9CF65889-92DD-42FC-85E5-51A2CF581730}" name="Column15008"/>
    <tableColumn id="15028" xr3:uid="{665177EF-4B8B-431D-ADED-AAD5C252965E}" name="Column15009"/>
    <tableColumn id="15029" xr3:uid="{FA0B46C1-F5AE-4B67-A11A-8711AC67A2A6}" name="Column15010"/>
    <tableColumn id="15030" xr3:uid="{3041E011-A372-4E59-8994-DF0D19BC1F83}" name="Column15011"/>
    <tableColumn id="15031" xr3:uid="{F2F76997-C1CD-4F1F-94B7-59A028E027AA}" name="Column15012"/>
    <tableColumn id="15032" xr3:uid="{A0A63589-A297-40E2-9C53-85DCDAB24D02}" name="Column15013"/>
    <tableColumn id="15033" xr3:uid="{36209A29-B6A0-4245-AEE5-AFF4B0DC24B6}" name="Column15014"/>
    <tableColumn id="15034" xr3:uid="{289984CF-E6D9-431E-99E0-DA48D2771611}" name="Column15015"/>
    <tableColumn id="15035" xr3:uid="{E2706863-D39A-44F3-8B2D-F429820A69FE}" name="Column15016"/>
    <tableColumn id="15036" xr3:uid="{72E69A61-14D2-479E-B5E3-5FE9A5867858}" name="Column15017"/>
    <tableColumn id="15037" xr3:uid="{2B86F8CF-A42F-4511-9995-98D499430F68}" name="Column15018"/>
    <tableColumn id="15038" xr3:uid="{4E2AA4EC-CB76-49FD-AD58-F2914C0B330C}" name="Column15019"/>
    <tableColumn id="15039" xr3:uid="{8C703FA8-8290-4267-851B-1305B8CB1028}" name="Column15020"/>
    <tableColumn id="15040" xr3:uid="{C706707A-616E-422E-995D-21E17E1C20F7}" name="Column15021"/>
    <tableColumn id="15041" xr3:uid="{9495AA2C-2F50-4915-9DB1-E8CFD99A68D6}" name="Column15022"/>
    <tableColumn id="15042" xr3:uid="{3F6705F0-1208-49F6-BA4E-2D5B60D47EFF}" name="Column15023"/>
    <tableColumn id="15043" xr3:uid="{89CDBA31-3A31-4009-90F4-051B83A21DAA}" name="Column15024"/>
    <tableColumn id="15044" xr3:uid="{44FCF38E-2B00-44A5-8510-9CB447621CD9}" name="Column15025"/>
    <tableColumn id="15045" xr3:uid="{1EB1C6AC-8E8E-4C06-9D3C-1BD88EEBA765}" name="Column15026"/>
    <tableColumn id="15046" xr3:uid="{864E1CC1-2BB4-4A97-A646-9D6A5180DF93}" name="Column15027"/>
    <tableColumn id="15047" xr3:uid="{2C89F315-1A75-4EEB-ACF8-FF2A6C87BE5E}" name="Column15028"/>
    <tableColumn id="15048" xr3:uid="{F5860B2D-B038-42BA-A653-D547F5C39645}" name="Column15029"/>
    <tableColumn id="15049" xr3:uid="{1A52DCE0-90DB-4399-A689-1A017A9752F4}" name="Column15030"/>
    <tableColumn id="15050" xr3:uid="{C2E4B4D3-E75D-4054-86DD-334D9FBDD0D2}" name="Column15031"/>
    <tableColumn id="15051" xr3:uid="{AF94D527-DB5E-42E5-8335-D560F8525714}" name="Column15032"/>
    <tableColumn id="15052" xr3:uid="{4C0363F4-F0D4-4F20-9A02-519E16292C80}" name="Column15033"/>
    <tableColumn id="15053" xr3:uid="{8FC3A74A-620F-4A11-9AD3-F34573BCDA51}" name="Column15034"/>
    <tableColumn id="15054" xr3:uid="{B177B669-366A-436F-9121-309421402C66}" name="Column15035"/>
    <tableColumn id="15055" xr3:uid="{BAA96EB8-1C0D-45BA-9C58-BC876CC0FA76}" name="Column15036"/>
    <tableColumn id="15056" xr3:uid="{650C5D91-2D04-4D59-B066-E83CD05A16E4}" name="Column15037"/>
    <tableColumn id="15057" xr3:uid="{50C04606-E053-4D97-9643-15DEE096E726}" name="Column15038"/>
    <tableColumn id="15058" xr3:uid="{C2A8CA44-3CE4-4261-AD35-C29259C31DE2}" name="Column15039"/>
    <tableColumn id="15059" xr3:uid="{C1BA004D-51FF-47F7-9086-EC898D568411}" name="Column15040"/>
    <tableColumn id="15060" xr3:uid="{85BC559B-10F6-4013-AA1A-01F9095853F5}" name="Column15041"/>
    <tableColumn id="15061" xr3:uid="{0913360F-EAF8-4B6E-A2E8-5C43586C40BD}" name="Column15042"/>
    <tableColumn id="15062" xr3:uid="{6D1888C2-7846-4BFD-9C2C-21A88D31AEFB}" name="Column15043"/>
    <tableColumn id="15063" xr3:uid="{8F511DCB-5F6F-4990-89D7-69A53E25F442}" name="Column15044"/>
    <tableColumn id="15064" xr3:uid="{31A71FC0-AB37-4942-BC50-CDD32AA75136}" name="Column15045"/>
    <tableColumn id="15065" xr3:uid="{77D7D335-D0E6-4698-B5D7-7274B9FCC835}" name="Column15046"/>
    <tableColumn id="15066" xr3:uid="{9A028D23-5613-4AB5-8BE3-F37D15595550}" name="Column15047"/>
    <tableColumn id="15067" xr3:uid="{0E934D85-5DA3-49E0-A87E-5691EA54F3E5}" name="Column15048"/>
    <tableColumn id="15068" xr3:uid="{9755B0C5-91F2-478E-B796-B2CE36E13AB7}" name="Column15049"/>
    <tableColumn id="15069" xr3:uid="{5E298DFA-EC3F-48D8-A7F2-0CECACA49CA5}" name="Column15050"/>
    <tableColumn id="15070" xr3:uid="{98F96393-817E-43EB-BF86-454149A70D4C}" name="Column15051"/>
    <tableColumn id="15071" xr3:uid="{5B47CB15-103E-4F26-B516-0170DD92C6C1}" name="Column15052"/>
    <tableColumn id="15072" xr3:uid="{662636D4-C3C3-44E7-9914-9DF05267186F}" name="Column15053"/>
    <tableColumn id="15073" xr3:uid="{58D21C15-44A6-4A4C-A62F-EA45E470B067}" name="Column15054"/>
    <tableColumn id="15074" xr3:uid="{4DDDB30C-292E-4B7D-B1B0-E6BBBFF1F72B}" name="Column15055"/>
    <tableColumn id="15075" xr3:uid="{424EED80-8EDA-416C-A638-6D980245BB9A}" name="Column15056"/>
    <tableColumn id="15076" xr3:uid="{3530CBB9-29F5-433A-9752-8241EBE24B29}" name="Column15057"/>
    <tableColumn id="15077" xr3:uid="{CD2D23F9-CD25-4576-9DFF-BF44802E3DF6}" name="Column15058"/>
    <tableColumn id="15078" xr3:uid="{974089BB-3FC0-421E-BD1D-F3D174786848}" name="Column15059"/>
    <tableColumn id="15079" xr3:uid="{0B080E40-0D32-447E-9E0A-71C5720E902B}" name="Column15060"/>
    <tableColumn id="15080" xr3:uid="{DABCDB23-2BC1-49A2-BEB3-0672B6D201F2}" name="Column15061"/>
    <tableColumn id="15081" xr3:uid="{5EDC951A-E99F-4C57-82FC-0B57A57DF755}" name="Column15062"/>
    <tableColumn id="15082" xr3:uid="{B43AF480-5306-4F0E-A48B-139BF73E236C}" name="Column15063"/>
    <tableColumn id="15083" xr3:uid="{4C91B432-6FBD-4FF4-8B9A-1EFBB84FB758}" name="Column15064"/>
    <tableColumn id="15084" xr3:uid="{6E8F9A5A-02AD-4BDC-9704-1EC4FCFEBBEF}" name="Column15065"/>
    <tableColumn id="15085" xr3:uid="{4F0C43F3-B386-43F2-8A27-01D24B24BFBB}" name="Column15066"/>
    <tableColumn id="15086" xr3:uid="{E932318C-C701-427C-8721-E1F706785BDC}" name="Column15067"/>
    <tableColumn id="15087" xr3:uid="{0D769941-DBDF-4C6D-8934-7B848114C783}" name="Column15068"/>
    <tableColumn id="15088" xr3:uid="{3790BE54-D9DB-4A1F-B3C2-994D6C2968E0}" name="Column15069"/>
    <tableColumn id="15089" xr3:uid="{3F7831C9-1FBD-4508-BE4A-A24CDDD7397B}" name="Column15070"/>
    <tableColumn id="15090" xr3:uid="{DE1C72E7-AB6B-4895-AC39-4BBD20D43805}" name="Column15071"/>
    <tableColumn id="15091" xr3:uid="{1C66AD4C-2478-4168-9530-DBC941C5F351}" name="Column15072"/>
    <tableColumn id="15092" xr3:uid="{A5507FA4-54E3-47D6-B005-4703AB16FA8F}" name="Column15073"/>
    <tableColumn id="15093" xr3:uid="{EAF0C38C-EEA7-4C9C-9849-AE7FF2E5F4DC}" name="Column15074"/>
    <tableColumn id="15094" xr3:uid="{5F7B8B1E-4A25-4B3D-9285-1EF418FEDB1F}" name="Column15075"/>
    <tableColumn id="15095" xr3:uid="{871AF2CF-F57F-41C6-9222-D0C94BE722B1}" name="Column15076"/>
    <tableColumn id="15096" xr3:uid="{762EB8BE-D3BD-4A97-9E40-6868E0F6F394}" name="Column15077"/>
    <tableColumn id="15097" xr3:uid="{A040ACE1-5272-41D7-AE52-09B42E182691}" name="Column15078"/>
    <tableColumn id="15098" xr3:uid="{DAA7FF4D-283C-4780-97CE-14F382C745C4}" name="Column15079"/>
    <tableColumn id="15099" xr3:uid="{FD5C4A08-3F7C-40B6-9F51-64A51A02EF2A}" name="Column15080"/>
    <tableColumn id="15100" xr3:uid="{4325F462-BC88-491C-832F-8122FA98DEEC}" name="Column15081"/>
    <tableColumn id="15101" xr3:uid="{A62A7277-4F19-4105-BC43-13B9F6C16227}" name="Column15082"/>
    <tableColumn id="15102" xr3:uid="{F9D727A8-3A7C-4B8F-AA82-8FC015D49002}" name="Column15083"/>
    <tableColumn id="15103" xr3:uid="{7EDEE928-404B-4853-BC67-59B2C596A3F6}" name="Column15084"/>
    <tableColumn id="15104" xr3:uid="{F498D25E-F7B6-47BA-BCB1-D832E683A469}" name="Column15085"/>
    <tableColumn id="15105" xr3:uid="{A67011D7-7B35-48F8-8444-E6C8267F13FA}" name="Column15086"/>
    <tableColumn id="15106" xr3:uid="{E0AC76EB-8B0F-4791-8B61-950854814341}" name="Column15087"/>
    <tableColumn id="15107" xr3:uid="{918D5589-29C3-4F35-9154-3815C080C660}" name="Column15088"/>
    <tableColumn id="15108" xr3:uid="{0FAB1EF9-9796-459C-B7C0-23A67E602A46}" name="Column15089"/>
    <tableColumn id="15109" xr3:uid="{0315DECD-185E-4D84-B453-547837F8772D}" name="Column15090"/>
    <tableColumn id="15110" xr3:uid="{6AE536AD-F950-4A1C-8C7E-3B3EBBE3C6D9}" name="Column15091"/>
    <tableColumn id="15111" xr3:uid="{2977C437-7BFF-45EB-9F6D-C9EE1FE97A07}" name="Column15092"/>
    <tableColumn id="15112" xr3:uid="{B45F917C-9A84-4304-BD06-DE47AC0F4636}" name="Column15093"/>
    <tableColumn id="15113" xr3:uid="{55FC026A-C32D-4072-AB48-1BB9F3B65FF8}" name="Column15094"/>
    <tableColumn id="15114" xr3:uid="{55A978E4-E778-4B4D-99E1-6824720C5D90}" name="Column15095"/>
    <tableColumn id="15115" xr3:uid="{7CC2197C-1F34-4528-BF49-574EFE7E7C0D}" name="Column15096"/>
    <tableColumn id="15116" xr3:uid="{1172D90F-96C7-4B8C-80E7-D05E973F352D}" name="Column15097"/>
    <tableColumn id="15117" xr3:uid="{DCE4080B-9E6F-4179-8423-316087A63FF3}" name="Column15098"/>
    <tableColumn id="15118" xr3:uid="{AAD393A7-AAE7-4BA5-8692-5B08E9D26A98}" name="Column15099"/>
    <tableColumn id="15119" xr3:uid="{9822017B-8AF4-481A-B605-0D060B95720E}" name="Column15100"/>
    <tableColumn id="15120" xr3:uid="{8CF14B02-B0E4-4E63-A796-279976688DB1}" name="Column15101"/>
    <tableColumn id="15121" xr3:uid="{1606D550-F7F3-460D-9038-3AD938EFEDF7}" name="Column15102"/>
    <tableColumn id="15122" xr3:uid="{3BF650AE-2635-4C06-903A-82C733A4EF31}" name="Column15103"/>
    <tableColumn id="15123" xr3:uid="{2F7F02F2-D20B-4F10-9AE6-E95A4B0673C4}" name="Column15104"/>
    <tableColumn id="15124" xr3:uid="{385EF204-16A7-4E45-9460-6E1CF9A71522}" name="Column15105"/>
    <tableColumn id="15125" xr3:uid="{40972929-C9A8-490B-AD2A-07E28F2FE7BE}" name="Column15106"/>
    <tableColumn id="15126" xr3:uid="{D43AED3D-68DA-4B72-A33D-202082424597}" name="Column15107"/>
    <tableColumn id="15127" xr3:uid="{3DB8C668-084B-4610-AE81-C5E725F63324}" name="Column15108"/>
    <tableColumn id="15128" xr3:uid="{4BBF2002-59B6-4CEA-A48C-58EDE8BE671B}" name="Column15109"/>
    <tableColumn id="15129" xr3:uid="{88B6A6B8-DF10-463F-8811-8C641F26E6AD}" name="Column15110"/>
    <tableColumn id="15130" xr3:uid="{AD23A744-7246-4720-8B47-E3E9FBACC2AF}" name="Column15111"/>
    <tableColumn id="15131" xr3:uid="{D5A6E54F-23F3-4BE6-8E42-E0EE067F2B23}" name="Column15112"/>
    <tableColumn id="15132" xr3:uid="{2147AB73-ECED-496D-9B05-19B06B481FFA}" name="Column15113"/>
    <tableColumn id="15133" xr3:uid="{8EF80018-32D1-454F-9826-2A92532A0E88}" name="Column15114"/>
    <tableColumn id="15134" xr3:uid="{37F7666A-E98A-45E9-ADCD-E4A639321EC2}" name="Column15115"/>
    <tableColumn id="15135" xr3:uid="{6CA5A881-1A04-47FD-BF04-0A94C63CAD28}" name="Column15116"/>
    <tableColumn id="15136" xr3:uid="{F3D037C8-C2F2-47F1-95F9-07CC2FDD1CEF}" name="Column15117"/>
    <tableColumn id="15137" xr3:uid="{4A10975C-E511-4900-82E7-26B49C335B2A}" name="Column15118"/>
    <tableColumn id="15138" xr3:uid="{01978654-58FE-4021-9EEC-713737C27D0A}" name="Column15119"/>
    <tableColumn id="15139" xr3:uid="{D2EB3AD4-1C0F-45F4-86A5-D7D6FD172E62}" name="Column15120"/>
    <tableColumn id="15140" xr3:uid="{671BA524-FAD6-446D-92A4-1273624E17B7}" name="Column15121"/>
    <tableColumn id="15141" xr3:uid="{AC1D4AF1-F80F-4269-8A7C-4FB18D0482AF}" name="Column15122"/>
    <tableColumn id="15142" xr3:uid="{60B71A39-32E9-44D7-8532-2C686540706C}" name="Column15123"/>
    <tableColumn id="15143" xr3:uid="{31CABEB2-B422-4E39-AD3A-B68B61F5BA93}" name="Column15124"/>
    <tableColumn id="15144" xr3:uid="{B19D5C76-22DD-47F6-A866-329E991A27E9}" name="Column15125"/>
    <tableColumn id="15145" xr3:uid="{446FD527-3436-4D24-94F7-71F8C37CFB17}" name="Column15126"/>
    <tableColumn id="15146" xr3:uid="{E539B1DB-34C8-483A-9A0E-E6480CD36054}" name="Column15127"/>
    <tableColumn id="15147" xr3:uid="{1FC346D2-26FF-47A2-90A8-68A7D427A593}" name="Column15128"/>
    <tableColumn id="15148" xr3:uid="{2333831F-3A9C-46E0-A175-817670DC9249}" name="Column15129"/>
    <tableColumn id="15149" xr3:uid="{1150A21F-1E34-40A4-BF3B-35138F01E691}" name="Column15130"/>
    <tableColumn id="15150" xr3:uid="{502B2BC0-B5F4-4309-88D4-A472863D30DC}" name="Column15131"/>
    <tableColumn id="15151" xr3:uid="{7EF31306-74A6-4149-9397-DF5CBD40543A}" name="Column15132"/>
    <tableColumn id="15152" xr3:uid="{EB49D091-06E5-4B7F-8FD7-5BAC4B8AFE70}" name="Column15133"/>
    <tableColumn id="15153" xr3:uid="{24118D6F-2355-458E-8A8D-9EFB7F066699}" name="Column15134"/>
    <tableColumn id="15154" xr3:uid="{A4B73F84-A6A2-4159-BE78-A57E06C8A5B9}" name="Column15135"/>
    <tableColumn id="15155" xr3:uid="{928EFFE9-6F81-4CA7-95F0-B76C37629839}" name="Column15136"/>
    <tableColumn id="15156" xr3:uid="{4BE0FACB-FD50-4787-ABCF-D2130AB27DF2}" name="Column15137"/>
    <tableColumn id="15157" xr3:uid="{909EDF66-4C10-4634-8FAB-385C639A75CA}" name="Column15138"/>
    <tableColumn id="15158" xr3:uid="{380706D3-D8A7-47A8-9F4E-1A79D95C1C13}" name="Column15139"/>
    <tableColumn id="15159" xr3:uid="{9699CAC7-DD42-4E2C-83A3-8277784180B9}" name="Column15140"/>
    <tableColumn id="15160" xr3:uid="{C12FB304-D81A-4D92-954E-778259D5AC14}" name="Column15141"/>
    <tableColumn id="15161" xr3:uid="{E13ECFD9-6A92-4D20-AA4F-CCEBABEE596B}" name="Column15142"/>
    <tableColumn id="15162" xr3:uid="{70467116-5A23-4FB2-B93B-EA3DFAC70E28}" name="Column15143"/>
    <tableColumn id="15163" xr3:uid="{0C61A673-6BCF-4636-B835-5FDC11B3C296}" name="Column15144"/>
    <tableColumn id="15164" xr3:uid="{810BC714-4032-4F23-96DC-C2613EBF4038}" name="Column15145"/>
    <tableColumn id="15165" xr3:uid="{7172D799-4405-4211-9CFB-14EE1C29CC63}" name="Column15146"/>
    <tableColumn id="15166" xr3:uid="{227D3C14-3909-4F52-A88C-E3FF628B793C}" name="Column15147"/>
    <tableColumn id="15167" xr3:uid="{477EE868-135A-442A-B77A-56C687B756E6}" name="Column15148"/>
    <tableColumn id="15168" xr3:uid="{9549585A-CEAB-460D-B809-0DED5B82EAC3}" name="Column15149"/>
    <tableColumn id="15169" xr3:uid="{B7656730-D100-4987-BE7B-5754DDADFE80}" name="Column15150"/>
    <tableColumn id="15170" xr3:uid="{E5CCF13A-35E4-4D3F-82DA-C61714770211}" name="Column15151"/>
    <tableColumn id="15171" xr3:uid="{DF1DAE17-E609-48C3-9E4E-0F2BE8AF5259}" name="Column15152"/>
    <tableColumn id="15172" xr3:uid="{4C7AFF30-A888-4D75-8873-6C57F37106E9}" name="Column15153"/>
    <tableColumn id="15173" xr3:uid="{97668D57-C6E1-466F-A7AD-634A760B09FA}" name="Column15154"/>
    <tableColumn id="15174" xr3:uid="{E38D4B8E-DDA2-43EC-994E-DAE931CBF6FD}" name="Column15155"/>
    <tableColumn id="15175" xr3:uid="{FF3D4AAD-A305-4971-90A3-13E0F5B8E577}" name="Column15156"/>
    <tableColumn id="15176" xr3:uid="{0AA00408-BFE2-4363-8696-7630454EF344}" name="Column15157"/>
    <tableColumn id="15177" xr3:uid="{73D07E0D-9725-4C03-A974-35694FAA1D0B}" name="Column15158"/>
    <tableColumn id="15178" xr3:uid="{1FAD4AA7-FAC5-4D8A-9056-DD9626718607}" name="Column15159"/>
    <tableColumn id="15179" xr3:uid="{84C91967-B2A6-4218-926F-5D50ECEF0B88}" name="Column15160"/>
    <tableColumn id="15180" xr3:uid="{FEAFF9BE-A974-4201-B6E8-9B29AB68242D}" name="Column15161"/>
    <tableColumn id="15181" xr3:uid="{599C5F6D-CD4A-424E-9EA8-08495F8FF2A8}" name="Column15162"/>
    <tableColumn id="15182" xr3:uid="{F966F72D-83AF-4B12-BDEF-9F9EDC9687F8}" name="Column15163"/>
    <tableColumn id="15183" xr3:uid="{6D89D145-0DB4-46AD-8117-85257BA82D0C}" name="Column15164"/>
    <tableColumn id="15184" xr3:uid="{5657984F-82A0-4BB1-B894-6845E69F1516}" name="Column15165"/>
    <tableColumn id="15185" xr3:uid="{074B22A7-5F31-4918-9413-8623A59DE205}" name="Column15166"/>
    <tableColumn id="15186" xr3:uid="{E24589AD-2459-4CAE-A63B-3597B5E05383}" name="Column15167"/>
    <tableColumn id="15187" xr3:uid="{421EC0DD-E97E-4E0A-9F6C-0DB50BE33BD9}" name="Column15168"/>
    <tableColumn id="15188" xr3:uid="{8F342F30-2312-4FAA-A169-7A90B3550CCE}" name="Column15169"/>
    <tableColumn id="15189" xr3:uid="{A285EA71-9498-4975-B61E-EE0B31DEC825}" name="Column15170"/>
    <tableColumn id="15190" xr3:uid="{71D922DA-3848-4BAD-9D6D-61A86E6CB550}" name="Column15171"/>
    <tableColumn id="15191" xr3:uid="{33066D47-1F02-40F2-B073-A05F3BD25047}" name="Column15172"/>
    <tableColumn id="15192" xr3:uid="{382AC12F-8F2A-4B07-AE48-D77E24AA84DD}" name="Column15173"/>
    <tableColumn id="15193" xr3:uid="{1E0AC6D8-036C-46C7-BB37-6436C20897B4}" name="Column15174"/>
    <tableColumn id="15194" xr3:uid="{0DE9E67B-B307-49A7-9940-C8AC65ACD8D9}" name="Column15175"/>
    <tableColumn id="15195" xr3:uid="{ACD4DC24-10BE-4180-ABFE-60199D464208}" name="Column15176"/>
    <tableColumn id="15196" xr3:uid="{C016399E-7913-42A9-B5B6-B09BD514FDA2}" name="Column15177"/>
    <tableColumn id="15197" xr3:uid="{065C4B21-D66B-46AB-BAD5-56C77C5AA40E}" name="Column15178"/>
    <tableColumn id="15198" xr3:uid="{F31FFCF4-9F05-44B0-8597-DAE79A515203}" name="Column15179"/>
    <tableColumn id="15199" xr3:uid="{A0AC8A24-E56E-46D5-8AA8-16F2AB9369FA}" name="Column15180"/>
    <tableColumn id="15200" xr3:uid="{1226ACE4-3EC3-4053-9C80-A4B996FE57E4}" name="Column15181"/>
    <tableColumn id="15201" xr3:uid="{6BE21631-1C33-4A99-B3E0-FDCF656BBAF1}" name="Column15182"/>
    <tableColumn id="15202" xr3:uid="{88F63039-07D3-4DBB-A342-F6BE54F5A0AA}" name="Column15183"/>
    <tableColumn id="15203" xr3:uid="{732F6D08-25FE-41A1-A298-A5B48766D827}" name="Column15184"/>
    <tableColumn id="15204" xr3:uid="{4862658C-45F7-45F3-BF71-C7C4E4A4B3F3}" name="Column15185"/>
    <tableColumn id="15205" xr3:uid="{DB42A05D-C972-4E65-A7E3-47ED1A3D2D6D}" name="Column15186"/>
    <tableColumn id="15206" xr3:uid="{241F60FE-857B-4A31-BC7C-382DE205FF34}" name="Column15187"/>
    <tableColumn id="15207" xr3:uid="{AC66BD26-FCF3-4543-A8D6-0EF463AA388C}" name="Column15188"/>
    <tableColumn id="15208" xr3:uid="{24DE8CC7-DD79-4960-AA9F-A05FB1FC6940}" name="Column15189"/>
    <tableColumn id="15209" xr3:uid="{8B67E481-FD8A-4AB0-95F2-1516D7E68105}" name="Column15190"/>
    <tableColumn id="15210" xr3:uid="{80360130-1416-478F-994A-6B3C461C37C3}" name="Column15191"/>
    <tableColumn id="15211" xr3:uid="{52147EEF-8B59-4839-970E-A1434ED22269}" name="Column15192"/>
    <tableColumn id="15212" xr3:uid="{E00325A8-0E45-4ABA-8840-A745A62CDAAA}" name="Column15193"/>
    <tableColumn id="15213" xr3:uid="{70DD291D-5581-4051-993B-CF0C83B81370}" name="Column15194"/>
    <tableColumn id="15214" xr3:uid="{83C24D12-6B30-4CB0-A44C-59CD5E3ABF57}" name="Column15195"/>
    <tableColumn id="15215" xr3:uid="{1F246104-BC0F-4013-9158-A639BB3A176A}" name="Column15196"/>
    <tableColumn id="15216" xr3:uid="{53C0084A-1E42-401B-A072-72FA0915D878}" name="Column15197"/>
    <tableColumn id="15217" xr3:uid="{CCC07C2F-469D-415D-997F-F76C70277BB7}" name="Column15198"/>
    <tableColumn id="15218" xr3:uid="{BCB35914-571B-47E1-A078-59E0D68A6F2F}" name="Column15199"/>
    <tableColumn id="15219" xr3:uid="{E56684F3-01DA-4659-95AF-3A538A7697AE}" name="Column15200"/>
    <tableColumn id="15220" xr3:uid="{CA3884B7-D406-4571-9A17-0DA57C9F955E}" name="Column15201"/>
    <tableColumn id="15221" xr3:uid="{4B419434-7578-4685-8EF6-48A621688CEF}" name="Column15202"/>
    <tableColumn id="15222" xr3:uid="{7DB17FA8-3E28-4614-A66A-2A8222EFEB6D}" name="Column15203"/>
    <tableColumn id="15223" xr3:uid="{6F21FF7C-FED6-4DEA-B740-7A0FA0912363}" name="Column15204"/>
    <tableColumn id="15224" xr3:uid="{4C3BCBE0-E229-45C8-9F8D-1B4D3DB8E99B}" name="Column15205"/>
    <tableColumn id="15225" xr3:uid="{EE7D255A-C973-4B83-AA34-64F8EC63046F}" name="Column15206"/>
    <tableColumn id="15226" xr3:uid="{511E111B-F43B-426D-88C8-55F325B97D08}" name="Column15207"/>
    <tableColumn id="15227" xr3:uid="{087E9F4E-3AC8-4C50-B31F-6EC11B4C75A3}" name="Column15208"/>
    <tableColumn id="15228" xr3:uid="{1AB4CA51-0974-447A-9132-F0E7373A879F}" name="Column15209"/>
    <tableColumn id="15229" xr3:uid="{EF4DE4B1-1DA8-4404-B774-1B86BC8AC9B7}" name="Column15210"/>
    <tableColumn id="15230" xr3:uid="{2990EFAD-1943-4270-9A38-F0485FF61F33}" name="Column15211"/>
    <tableColumn id="15231" xr3:uid="{BAC71902-8A9C-4456-BECD-8B318351500A}" name="Column15212"/>
    <tableColumn id="15232" xr3:uid="{E621C9CB-8CD3-43F4-8200-E6FC0D8C7B16}" name="Column15213"/>
    <tableColumn id="15233" xr3:uid="{9E0EB0CF-4AD0-4CFB-B3CE-998585A4C037}" name="Column15214"/>
    <tableColumn id="15234" xr3:uid="{CB32D1A4-4862-4D2B-A005-390127850F67}" name="Column15215"/>
    <tableColumn id="15235" xr3:uid="{AEC05C70-5DC7-4F0B-B3DC-F244F50592EB}" name="Column15216"/>
    <tableColumn id="15236" xr3:uid="{DD1E8F74-78F8-4719-A986-1D290CC18297}" name="Column15217"/>
    <tableColumn id="15237" xr3:uid="{919A1B00-B2C5-46FD-8D1A-B9CC5B426E6B}" name="Column15218"/>
    <tableColumn id="15238" xr3:uid="{6509202D-60B8-4BC5-99BD-D28B1514C457}" name="Column15219"/>
    <tableColumn id="15239" xr3:uid="{716F65F4-40B7-4DDF-8898-32CF5F0918F2}" name="Column15220"/>
    <tableColumn id="15240" xr3:uid="{B24CD815-E8A8-4DC5-AE7B-726819E76C0E}" name="Column15221"/>
    <tableColumn id="15241" xr3:uid="{1893E6A1-BD8E-4183-945E-25EFA85EE3DB}" name="Column15222"/>
    <tableColumn id="15242" xr3:uid="{98D39EB6-6E78-4CD3-8C8B-127EF87F7D88}" name="Column15223"/>
    <tableColumn id="15243" xr3:uid="{102B1598-174C-411E-B125-747E008375F0}" name="Column15224"/>
    <tableColumn id="15244" xr3:uid="{0193E22E-D53F-4C6A-AF1B-E94231F0574C}" name="Column15225"/>
    <tableColumn id="15245" xr3:uid="{0A6001E2-C701-4CA4-8D68-50B1ED72803F}" name="Column15226"/>
    <tableColumn id="15246" xr3:uid="{AC6AA837-6989-4B45-939B-F7338B75FA17}" name="Column15227"/>
    <tableColumn id="15247" xr3:uid="{2147F0D2-EDFF-4D7E-8AA9-C267509DB7E9}" name="Column15228"/>
    <tableColumn id="15248" xr3:uid="{3E4FDA6C-56D6-4EA7-A56D-98E5D1866955}" name="Column15229"/>
    <tableColumn id="15249" xr3:uid="{D3FBDB36-1493-4AA8-82B9-8EEA18F27CF9}" name="Column15230"/>
    <tableColumn id="15250" xr3:uid="{4970B66D-8B1B-4BDD-B92C-9202C656E261}" name="Column15231"/>
    <tableColumn id="15251" xr3:uid="{AC4D8FE5-4435-4B2D-BA90-2BACD9B489F6}" name="Column15232"/>
    <tableColumn id="15252" xr3:uid="{FEC346C8-58EF-427E-92FF-2F4460A32607}" name="Column15233"/>
    <tableColumn id="15253" xr3:uid="{5A72B686-D730-4B6F-AFE4-E19BE90A98DC}" name="Column15234"/>
    <tableColumn id="15254" xr3:uid="{FDF2A673-C712-44BF-8ED7-0F8AAA395587}" name="Column15235"/>
    <tableColumn id="15255" xr3:uid="{BC39ABB4-EDBF-4F75-81FE-D6E4CBEEFAAF}" name="Column15236"/>
    <tableColumn id="15256" xr3:uid="{45AC42D3-C00D-49B3-A5F2-85CFEB339A63}" name="Column15237"/>
    <tableColumn id="15257" xr3:uid="{0BA8C796-C6B3-4587-B484-E62DC13B73BB}" name="Column15238"/>
    <tableColumn id="15258" xr3:uid="{75C807D5-D2FA-486D-8374-F7D29AC99B83}" name="Column15239"/>
    <tableColumn id="15259" xr3:uid="{480C4ED6-C1E0-4855-B103-843AC8000334}" name="Column15240"/>
    <tableColumn id="15260" xr3:uid="{D37D5A84-A841-4428-A913-E2EB8CAA6D0B}" name="Column15241"/>
    <tableColumn id="15261" xr3:uid="{E6B11F68-E428-46D5-9864-86E7085A6290}" name="Column15242"/>
    <tableColumn id="15262" xr3:uid="{A31E5FB9-D2DF-4218-A231-066A30CDE31A}" name="Column15243"/>
    <tableColumn id="15263" xr3:uid="{BFBAE0D2-E6D9-40DB-A437-D37DD494C197}" name="Column15244"/>
    <tableColumn id="15264" xr3:uid="{81A599F9-596B-4275-AD95-446B751B2101}" name="Column15245"/>
    <tableColumn id="15265" xr3:uid="{D1C646BD-E1FC-4BDD-9F58-372FB7D0FB06}" name="Column15246"/>
    <tableColumn id="15266" xr3:uid="{7A180728-FE47-4911-A8D8-C3F87D5DDC1E}" name="Column15247"/>
    <tableColumn id="15267" xr3:uid="{AF84231F-2FB9-4BE6-BF2F-089D5AC75B3F}" name="Column15248"/>
    <tableColumn id="15268" xr3:uid="{77DAAF7A-0784-4F8C-8160-EE824CB4798E}" name="Column15249"/>
    <tableColumn id="15269" xr3:uid="{AAEC69CB-A78F-47D5-9957-8E780E87FCAC}" name="Column15250"/>
    <tableColumn id="15270" xr3:uid="{F1C78ED7-DE07-4B0F-B691-84ED64AD7D4C}" name="Column15251"/>
    <tableColumn id="15271" xr3:uid="{720D8F6C-BAED-4FC2-BA5E-15E4D3C48D6E}" name="Column15252"/>
    <tableColumn id="15272" xr3:uid="{10C6D307-0880-4B8F-94CD-C13387DDCCCA}" name="Column15253"/>
    <tableColumn id="15273" xr3:uid="{1EFE3161-62A1-488E-AD5E-35D962EE9115}" name="Column15254"/>
    <tableColumn id="15274" xr3:uid="{005C7F89-7E5A-4785-BD9D-D367549F7162}" name="Column15255"/>
    <tableColumn id="15275" xr3:uid="{9210D012-6A97-4460-8B4D-F67ED1EC1F92}" name="Column15256"/>
    <tableColumn id="15276" xr3:uid="{B3926122-69C6-4090-849E-4D2101C17B8F}" name="Column15257"/>
    <tableColumn id="15277" xr3:uid="{8F542EF0-EFF2-4E35-905E-21D856ECAD3E}" name="Column15258"/>
    <tableColumn id="15278" xr3:uid="{63604303-79BF-4D11-93B3-F921C967EB92}" name="Column15259"/>
    <tableColumn id="15279" xr3:uid="{A6444437-FF15-43A5-ADBA-989F5462897A}" name="Column15260"/>
    <tableColumn id="15280" xr3:uid="{FC7BA9E2-27B1-4BCF-BAAA-77C458978E91}" name="Column15261"/>
    <tableColumn id="15281" xr3:uid="{B3B2EA9E-947E-40AC-994A-F861F12DADF3}" name="Column15262"/>
    <tableColumn id="15282" xr3:uid="{4724B365-20D9-47FB-A53C-0D9E18B276B9}" name="Column15263"/>
    <tableColumn id="15283" xr3:uid="{3539A59A-C754-4CAA-85E6-31A1E94A79E9}" name="Column15264"/>
    <tableColumn id="15284" xr3:uid="{D820A975-EEEE-4111-A582-DC10DEA6C155}" name="Column15265"/>
    <tableColumn id="15285" xr3:uid="{6D65A48B-BCB4-4CBD-9DD3-1B2ECA50DA47}" name="Column15266"/>
    <tableColumn id="15286" xr3:uid="{B70FF52D-F558-40E2-A3D9-71E4746B3CB0}" name="Column15267"/>
    <tableColumn id="15287" xr3:uid="{E9FF3175-BDEC-4D9F-9E64-3B79161DBCE6}" name="Column15268"/>
    <tableColumn id="15288" xr3:uid="{B4C1EC48-E043-4C65-AC71-7363AF328FD8}" name="Column15269"/>
    <tableColumn id="15289" xr3:uid="{617BE418-749C-40C3-9DB2-C5A7991FF337}" name="Column15270"/>
    <tableColumn id="15290" xr3:uid="{A2EAE3D5-FB52-43A4-AEA3-880A83CB5A3A}" name="Column15271"/>
    <tableColumn id="15291" xr3:uid="{0068F259-F149-4391-A0E0-6A13A60D4D43}" name="Column15272"/>
    <tableColumn id="15292" xr3:uid="{34D4243C-3D2F-418D-8BA6-FEBFD04C253C}" name="Column15273"/>
    <tableColumn id="15293" xr3:uid="{155A2358-7F2D-4331-ADD5-1153FC4553B3}" name="Column15274"/>
    <tableColumn id="15294" xr3:uid="{43D4143C-A3DB-450D-B1CA-89FD8CD9942E}" name="Column15275"/>
    <tableColumn id="15295" xr3:uid="{714091BA-212C-4F86-A313-4360AC364A56}" name="Column15276"/>
    <tableColumn id="15296" xr3:uid="{5406AC5F-480E-4B13-81A1-1F4A3B48B73E}" name="Column15277"/>
    <tableColumn id="15297" xr3:uid="{B8F60182-F543-4F48-BB7A-EC5792528893}" name="Column15278"/>
    <tableColumn id="15298" xr3:uid="{F350495E-DE61-4D0A-BFEB-5264D5D7EABB}" name="Column15279"/>
    <tableColumn id="15299" xr3:uid="{3711EA1C-E18A-4092-85A3-0DB4B26D249D}" name="Column15280"/>
    <tableColumn id="15300" xr3:uid="{AE1DB6E6-ADC6-4C1C-AE33-6432E6B3DC77}" name="Column15281"/>
    <tableColumn id="15301" xr3:uid="{202263D0-A62C-4010-BAE5-52BE77F4F8F9}" name="Column15282"/>
    <tableColumn id="15302" xr3:uid="{4E99C158-064B-42AD-9D1F-C0EECDC4F3C1}" name="Column15283"/>
    <tableColumn id="15303" xr3:uid="{B7731C96-4438-4695-8575-EA71244174CB}" name="Column15284"/>
    <tableColumn id="15304" xr3:uid="{62FA0B87-8B6C-4780-92F7-BFCB79A5D89A}" name="Column15285"/>
    <tableColumn id="15305" xr3:uid="{11A9DCD9-CD00-4473-B4B1-E1B33A843AE3}" name="Column15286"/>
    <tableColumn id="15306" xr3:uid="{0E1819DC-910F-4328-B683-3928474274C9}" name="Column15287"/>
    <tableColumn id="15307" xr3:uid="{17075C75-9C5B-47C9-8D3F-11FC979181F1}" name="Column15288"/>
    <tableColumn id="15308" xr3:uid="{E6742D64-73E0-4EF6-B776-3B0138FA286D}" name="Column15289"/>
    <tableColumn id="15309" xr3:uid="{3CA0FE1E-1BE2-4592-9F04-F26A08E0E699}" name="Column15290"/>
    <tableColumn id="15310" xr3:uid="{6CF4E166-C0A8-49A9-86D8-1404B463FC58}" name="Column15291"/>
    <tableColumn id="15311" xr3:uid="{DEDB588A-D41B-4EB4-9B24-7145A4A00D4F}" name="Column15292"/>
    <tableColumn id="15312" xr3:uid="{18663031-9BEB-4197-8FA3-CAEB89C1C905}" name="Column15293"/>
    <tableColumn id="15313" xr3:uid="{927A7F6C-6369-4642-86F0-912AA3AC57AA}" name="Column15294"/>
    <tableColumn id="15314" xr3:uid="{F5A43B26-54B5-465C-BE26-3D8B1F61C0E6}" name="Column15295"/>
    <tableColumn id="15315" xr3:uid="{931EFBF0-E97A-4E3D-BDD9-59630D3BFD31}" name="Column15296"/>
    <tableColumn id="15316" xr3:uid="{C584C19F-6536-487E-82D3-D1DB76F4684E}" name="Column15297"/>
    <tableColumn id="15317" xr3:uid="{DEA2DDAA-ECEC-4B62-87CD-F7379B8A7F5F}" name="Column15298"/>
    <tableColumn id="15318" xr3:uid="{E5E89F34-E532-43E8-A26C-89D6E4CFDF41}" name="Column15299"/>
    <tableColumn id="15319" xr3:uid="{EAD3CB01-C672-48D0-AA70-F15D1D65D044}" name="Column15300"/>
    <tableColumn id="15320" xr3:uid="{CBD344F6-A89D-4BA3-946D-4C4503013147}" name="Column15301"/>
    <tableColumn id="15321" xr3:uid="{6311D688-4B98-4FCF-B03E-C54D41355A13}" name="Column15302"/>
    <tableColumn id="15322" xr3:uid="{D7C1606F-67C9-4211-AEB2-1B45572699BB}" name="Column15303"/>
    <tableColumn id="15323" xr3:uid="{95AF4F80-8B3F-4A44-A07A-62DE900C0069}" name="Column15304"/>
    <tableColumn id="15324" xr3:uid="{A3699674-61B8-42B0-8655-ADE743305CB3}" name="Column15305"/>
    <tableColumn id="15325" xr3:uid="{42A3EE1F-EB97-47FF-8902-3F7F5711E2C3}" name="Column15306"/>
    <tableColumn id="15326" xr3:uid="{90CA8E35-A46C-41E1-9EC8-ABE6AF1D9F84}" name="Column15307"/>
    <tableColumn id="15327" xr3:uid="{1A36DDD9-B3AB-473F-A168-8CC459DBF133}" name="Column15308"/>
    <tableColumn id="15328" xr3:uid="{27712A6E-E134-4B74-B056-C86514A31446}" name="Column15309"/>
    <tableColumn id="15329" xr3:uid="{7CF39E1E-0591-4A67-A5EF-835CB75FE6BE}" name="Column15310"/>
    <tableColumn id="15330" xr3:uid="{6F42967E-834A-4C99-9FF0-A33778339ADE}" name="Column15311"/>
    <tableColumn id="15331" xr3:uid="{FEF1CA5D-7E25-4B89-A61F-C54D3508645E}" name="Column15312"/>
    <tableColumn id="15332" xr3:uid="{05E59856-1B1D-4FE2-9133-0FC03C06D2BE}" name="Column15313"/>
    <tableColumn id="15333" xr3:uid="{0B485920-823C-4B15-B574-CC64A08FE1BD}" name="Column15314"/>
    <tableColumn id="15334" xr3:uid="{F01489E2-3EA3-4111-9379-874225E5F918}" name="Column15315"/>
    <tableColumn id="15335" xr3:uid="{E409B4FC-A113-41A2-8120-8016D0042FBE}" name="Column15316"/>
    <tableColumn id="15336" xr3:uid="{599163C9-EE7B-4D3C-8A1C-2C3463154247}" name="Column15317"/>
    <tableColumn id="15337" xr3:uid="{A3BFCE66-91A5-428E-BA35-E4388C75C614}" name="Column15318"/>
    <tableColumn id="15338" xr3:uid="{B1427048-620F-4452-AD09-9F6D9DFFE2E0}" name="Column15319"/>
    <tableColumn id="15339" xr3:uid="{3DF0E25E-9062-4117-AE15-53FA445317A8}" name="Column15320"/>
    <tableColumn id="15340" xr3:uid="{2E73CF67-A2B4-41CE-B974-EC86E230A30D}" name="Column15321"/>
    <tableColumn id="15341" xr3:uid="{1F9BF844-A7EA-404A-B734-4DE88D484A78}" name="Column15322"/>
    <tableColumn id="15342" xr3:uid="{0FCE8728-8817-46B5-8267-9931E13CBED5}" name="Column15323"/>
    <tableColumn id="15343" xr3:uid="{F745378C-6B95-4B0D-B4B1-B5A4D62FD188}" name="Column15324"/>
    <tableColumn id="15344" xr3:uid="{A9E0830F-F159-48C6-B782-63557AC8C280}" name="Column15325"/>
    <tableColumn id="15345" xr3:uid="{F11FBEAC-7DB0-4642-9AE0-4C7EF31A4C8C}" name="Column15326"/>
    <tableColumn id="15346" xr3:uid="{6E39DE69-F58A-4941-9336-882BACFC229D}" name="Column15327"/>
    <tableColumn id="15347" xr3:uid="{8F723856-A60D-44FA-B6BC-831E8897A330}" name="Column15328"/>
    <tableColumn id="15348" xr3:uid="{E5014DC4-3A33-402C-A5FA-59058B99C161}" name="Column15329"/>
    <tableColumn id="15349" xr3:uid="{DC6C0FAE-FE9C-4953-B76A-556FE16FDB91}" name="Column15330"/>
    <tableColumn id="15350" xr3:uid="{F9CD14F4-8654-4052-9C7F-03705F89818C}" name="Column15331"/>
    <tableColumn id="15351" xr3:uid="{50AFE789-1666-4506-8B12-3677962CB677}" name="Column15332"/>
    <tableColumn id="15352" xr3:uid="{F51C1C25-E36B-45DC-A9E1-3671689CEE3F}" name="Column15333"/>
    <tableColumn id="15353" xr3:uid="{19B43253-E9EB-46E2-A6EA-5415B5479239}" name="Column15334"/>
    <tableColumn id="15354" xr3:uid="{A88C0F7B-973E-4846-9AA1-65F59D7F9DEA}" name="Column15335"/>
    <tableColumn id="15355" xr3:uid="{C1CD896A-3B61-4DDC-91E4-2BBC18152DEF}" name="Column15336"/>
    <tableColumn id="15356" xr3:uid="{DC8926D8-358F-48D0-B4CB-FD1F7717F4DF}" name="Column15337"/>
    <tableColumn id="15357" xr3:uid="{21D42606-A7EB-42BE-A894-2B6742864DC3}" name="Column15338"/>
    <tableColumn id="15358" xr3:uid="{79487FAE-6A72-4D1D-B91D-41075ECB81AA}" name="Column15339"/>
    <tableColumn id="15359" xr3:uid="{758D82F1-CB1A-4EB0-9873-090BA275F223}" name="Column15340"/>
    <tableColumn id="15360" xr3:uid="{D0F135D2-8D0D-4341-9C5E-E5D7B22E707F}" name="Column15341"/>
    <tableColumn id="15361" xr3:uid="{D8381E0A-C9CF-44AE-B57A-4753555E2D09}" name="Column15342"/>
    <tableColumn id="15362" xr3:uid="{0861877B-FC75-43A5-8224-53AB612ACEF1}" name="Column15343"/>
    <tableColumn id="15363" xr3:uid="{E05EE17B-EC49-454E-BFE0-B04A564DA1E4}" name="Column15344"/>
    <tableColumn id="15364" xr3:uid="{C4E4AD7F-069A-4A28-94D7-77ABD8151680}" name="Column15345"/>
    <tableColumn id="15365" xr3:uid="{37F9C3CC-E012-4626-9633-E36E0ACE87C8}" name="Column15346"/>
    <tableColumn id="15366" xr3:uid="{D6165599-F662-4F9D-82B9-54AE87F7E1CF}" name="Column15347"/>
    <tableColumn id="15367" xr3:uid="{6ABCBBAE-754D-4EC3-A524-FC3A80DB30BF}" name="Column15348"/>
    <tableColumn id="15368" xr3:uid="{9DFA044B-E883-4689-9A69-D2C304AE345F}" name="Column15349"/>
    <tableColumn id="15369" xr3:uid="{7EB3623A-0E37-4489-BE41-8DA6AAE0BA7E}" name="Column15350"/>
    <tableColumn id="15370" xr3:uid="{12E86E36-E3BF-471A-AD27-0856FCBD2FAA}" name="Column15351"/>
    <tableColumn id="15371" xr3:uid="{C2D703F3-EAB9-4242-A44F-F34AA4EA381D}" name="Column15352"/>
    <tableColumn id="15372" xr3:uid="{8012E685-5ABB-441B-8E74-F38FD6DD81F0}" name="Column15353"/>
    <tableColumn id="15373" xr3:uid="{53153460-1E3B-4D18-B07C-C12179E86626}" name="Column15354"/>
    <tableColumn id="15374" xr3:uid="{C65CA129-BED7-44AF-94FA-AED45C175FC9}" name="Column15355"/>
    <tableColumn id="15375" xr3:uid="{8BB6C0F9-852B-483D-B560-2F9562C235F8}" name="Column15356"/>
    <tableColumn id="15376" xr3:uid="{C08483AC-8EC8-4E22-9A29-364FA4E7E58B}" name="Column15357"/>
    <tableColumn id="15377" xr3:uid="{CE2E0164-B12C-4A74-AAAD-CB59471C6FEC}" name="Column15358"/>
    <tableColumn id="15378" xr3:uid="{5647157E-62B2-450E-9E5A-52B7EAF67464}" name="Column15359"/>
    <tableColumn id="15379" xr3:uid="{EC3A0DE9-4500-4EC2-9D39-A7863C838513}" name="Column15360"/>
    <tableColumn id="15380" xr3:uid="{B451494A-88C7-4B64-8A09-901A17CCA568}" name="Column15361"/>
    <tableColumn id="15381" xr3:uid="{2AEC9E7C-D951-4767-A4A3-2B743364A265}" name="Column15362"/>
    <tableColumn id="15382" xr3:uid="{41410A9A-04EB-4FFA-BD0F-A3E063ADBF1D}" name="Column15363"/>
    <tableColumn id="15383" xr3:uid="{8A290996-C513-4623-AF16-395FC7DFE0A8}" name="Column15364"/>
    <tableColumn id="15384" xr3:uid="{98D13D99-44BD-49AD-A0B1-C83CB0590E31}" name="Column15365"/>
    <tableColumn id="15385" xr3:uid="{327652EC-49EF-40AA-B730-180EE8BA2623}" name="Column15366"/>
    <tableColumn id="15386" xr3:uid="{02A4B391-CAD4-4CD2-B88F-97DB1239954B}" name="Column15367"/>
    <tableColumn id="15387" xr3:uid="{9B1EAC9B-F35A-44F1-AB64-96304C7CE2E8}" name="Column15368"/>
    <tableColumn id="15388" xr3:uid="{4E22012A-41AD-41A5-B8B7-2FD5DFE173EC}" name="Column15369"/>
    <tableColumn id="15389" xr3:uid="{54AD78F2-0999-43A6-B2E7-D194377DA685}" name="Column15370"/>
    <tableColumn id="15390" xr3:uid="{C368E2A4-2745-4F54-A846-78EEFED20AC7}" name="Column15371"/>
    <tableColumn id="15391" xr3:uid="{654BD9A3-B2B5-4B7A-A059-915A98F4645C}" name="Column15372"/>
    <tableColumn id="15392" xr3:uid="{C1B73A24-436A-489C-ACA3-470D452CD9FE}" name="Column15373"/>
    <tableColumn id="15393" xr3:uid="{EE636425-6DF9-4F89-9274-850A63714330}" name="Column15374"/>
    <tableColumn id="15394" xr3:uid="{28A44CF9-2279-44BD-86C3-4A1C7E60FE9C}" name="Column15375"/>
    <tableColumn id="15395" xr3:uid="{2C07F353-B3DE-4229-BE58-D0A5471BE0F7}" name="Column15376"/>
    <tableColumn id="15396" xr3:uid="{E9465D0C-BE99-428F-9BF9-68310DEBEEDF}" name="Column15377"/>
    <tableColumn id="15397" xr3:uid="{ED38BD16-0DFA-4CB7-B581-82A2F734AFB8}" name="Column15378"/>
    <tableColumn id="15398" xr3:uid="{10EDB5ED-D5BF-4BC9-9D9A-00BB0E41E77D}" name="Column15379"/>
    <tableColumn id="15399" xr3:uid="{033BC157-2A00-4B1B-B973-D0A1B3AD3168}" name="Column15380"/>
    <tableColumn id="15400" xr3:uid="{F0F69E77-BF30-4845-8268-A7507A0B119A}" name="Column15381"/>
    <tableColumn id="15401" xr3:uid="{803622E3-6136-4E55-80DD-6B954FAEF135}" name="Column15382"/>
    <tableColumn id="15402" xr3:uid="{397E4420-9075-4DB0-8F7F-84DD3D8AE717}" name="Column15383"/>
    <tableColumn id="15403" xr3:uid="{BE16AE48-1502-4A8E-919A-24608C4125B3}" name="Column15384"/>
    <tableColumn id="15404" xr3:uid="{034EE542-4528-4443-93E0-65F7ACD53177}" name="Column15385"/>
    <tableColumn id="15405" xr3:uid="{7CEDCF8A-842D-48FF-B6E1-F439B612D36E}" name="Column15386"/>
    <tableColumn id="15406" xr3:uid="{ABEE0917-9517-4D3B-B926-A573F04156E6}" name="Column15387"/>
    <tableColumn id="15407" xr3:uid="{6B185C92-1184-40A3-8554-FCD2886B914D}" name="Column15388"/>
    <tableColumn id="15408" xr3:uid="{0E393321-9355-4ED0-BFD0-6101CF3D5C25}" name="Column15389"/>
    <tableColumn id="15409" xr3:uid="{7BD0B4C4-CC80-4E6B-98C9-293136A7A4D6}" name="Column15390"/>
    <tableColumn id="15410" xr3:uid="{1CD2819B-F5CE-410C-B768-904DF3E20582}" name="Column15391"/>
    <tableColumn id="15411" xr3:uid="{D60C2970-9967-406A-BF70-92F4E0472A35}" name="Column15392"/>
    <tableColumn id="15412" xr3:uid="{60A39879-01CB-497F-A0A8-27D3742BD150}" name="Column15393"/>
    <tableColumn id="15413" xr3:uid="{46112621-38AF-4E19-86F3-481E06B2B233}" name="Column15394"/>
    <tableColumn id="15414" xr3:uid="{BC4E0BCD-4662-4474-A8D3-BBF1588E865A}" name="Column15395"/>
    <tableColumn id="15415" xr3:uid="{08A52AC5-4B85-4145-8B70-681E14A71C47}" name="Column15396"/>
    <tableColumn id="15416" xr3:uid="{443E37CC-8BED-4F56-9DA0-78F91DE37726}" name="Column15397"/>
    <tableColumn id="15417" xr3:uid="{17E35F2F-5C5A-41F7-9287-956E410D51C8}" name="Column15398"/>
    <tableColumn id="15418" xr3:uid="{504F38C3-87FB-45A8-B145-87CBBC494F0C}" name="Column15399"/>
    <tableColumn id="15419" xr3:uid="{EB4985F2-1576-4377-9548-69622A15A31A}" name="Column15400"/>
    <tableColumn id="15420" xr3:uid="{F5704A81-5992-4C9A-B489-50F62EFCC244}" name="Column15401"/>
    <tableColumn id="15421" xr3:uid="{682439FC-0E35-44FF-AFF6-0FB2ED89576F}" name="Column15402"/>
    <tableColumn id="15422" xr3:uid="{51700B29-EFC3-4A48-86E4-372D04755B6A}" name="Column15403"/>
    <tableColumn id="15423" xr3:uid="{E2AA6471-4C81-44A8-A772-416213A4F84D}" name="Column15404"/>
    <tableColumn id="15424" xr3:uid="{C27C6C14-4E1F-4058-94C8-5A6A9AAF9891}" name="Column15405"/>
    <tableColumn id="15425" xr3:uid="{CA8C6D56-9795-4DD7-8D80-F7FCA0C0F8B5}" name="Column15406"/>
    <tableColumn id="15426" xr3:uid="{FA710EED-B957-4C57-9BC0-7F76A61A2E6C}" name="Column15407"/>
    <tableColumn id="15427" xr3:uid="{5981100B-E477-4293-B004-7CCA420AA0FF}" name="Column15408"/>
    <tableColumn id="15428" xr3:uid="{AE745195-D964-46F9-A470-6E18E5F65D0F}" name="Column15409"/>
    <tableColumn id="15429" xr3:uid="{0C2ABAE3-718D-4638-981C-A6C708CE5D68}" name="Column15410"/>
    <tableColumn id="15430" xr3:uid="{EF86C150-AF3E-4615-8326-128F2FE646BE}" name="Column15411"/>
    <tableColumn id="15431" xr3:uid="{3216840F-108C-45DD-9509-DD194067339D}" name="Column15412"/>
    <tableColumn id="15432" xr3:uid="{54FDFF62-DA33-4509-8A86-94641454850D}" name="Column15413"/>
    <tableColumn id="15433" xr3:uid="{FC041025-C9E6-4011-ABAD-B9637E7E9BCE}" name="Column15414"/>
    <tableColumn id="15434" xr3:uid="{5E86021F-357C-45F7-B8BB-8B0C932A74E0}" name="Column15415"/>
    <tableColumn id="15435" xr3:uid="{0CFB3012-676A-4FDD-A189-0CF344CDBE16}" name="Column15416"/>
    <tableColumn id="15436" xr3:uid="{926BFEB2-118E-41C7-AF1A-50CC42995BB4}" name="Column15417"/>
    <tableColumn id="15437" xr3:uid="{9FDF4F87-35F3-4358-85E1-E96889E02E34}" name="Column15418"/>
    <tableColumn id="15438" xr3:uid="{45580017-4A5A-40F0-B00B-CBAEBFA0A086}" name="Column15419"/>
    <tableColumn id="15439" xr3:uid="{E498D2E8-C4D7-4F1B-B2F3-97F02AD1D05C}" name="Column15420"/>
    <tableColumn id="15440" xr3:uid="{C00268A5-2595-4418-92A1-EE19FADC7738}" name="Column15421"/>
    <tableColumn id="15441" xr3:uid="{4A281C0E-8058-4224-8D74-5C39C522E3C6}" name="Column15422"/>
    <tableColumn id="15442" xr3:uid="{E7F34810-DDA2-42AF-85D7-43E42290D747}" name="Column15423"/>
    <tableColumn id="15443" xr3:uid="{3DCE8CD5-F73E-4922-8E6E-1E838741096E}" name="Column15424"/>
    <tableColumn id="15444" xr3:uid="{4AEB369D-E74A-46B5-AD62-31AC4E7D1B50}" name="Column15425"/>
    <tableColumn id="15445" xr3:uid="{6EC06929-E014-4842-961E-9A04005B5901}" name="Column15426"/>
    <tableColumn id="15446" xr3:uid="{A4829BD0-D712-49FF-A6EC-FAA14F7EA8EB}" name="Column15427"/>
    <tableColumn id="15447" xr3:uid="{17F9114B-D20D-4E81-B476-D259AB6918AF}" name="Column15428"/>
    <tableColumn id="15448" xr3:uid="{C892FE32-AB82-4098-88A5-DA515853D7BF}" name="Column15429"/>
    <tableColumn id="15449" xr3:uid="{D6101695-9015-4670-8FB1-A96313967EAA}" name="Column15430"/>
    <tableColumn id="15450" xr3:uid="{385218F4-408E-49E6-A964-53F7FF825860}" name="Column15431"/>
    <tableColumn id="15451" xr3:uid="{EA0A3CF3-A3FA-4404-804C-116953DA9AE2}" name="Column15432"/>
    <tableColumn id="15452" xr3:uid="{2E1D930F-C892-427B-B24F-3D6BA822FD7D}" name="Column15433"/>
    <tableColumn id="15453" xr3:uid="{D4E59AAE-6DB5-409A-828E-6EA02507B3F5}" name="Column15434"/>
    <tableColumn id="15454" xr3:uid="{A332D69F-8DA1-45A0-AAEF-A2814AD513B5}" name="Column15435"/>
    <tableColumn id="15455" xr3:uid="{50DF75F8-977C-4DAC-949D-E3A2F8CE1164}" name="Column15436"/>
    <tableColumn id="15456" xr3:uid="{F373849A-2B6F-431F-998F-50DEFD8895BE}" name="Column15437"/>
    <tableColumn id="15457" xr3:uid="{5FF8A53C-1D46-4FC7-A869-89504E4D9574}" name="Column15438"/>
    <tableColumn id="15458" xr3:uid="{95386F81-2277-4B4B-809F-A227A0C466B8}" name="Column15439"/>
    <tableColumn id="15459" xr3:uid="{B0870EBE-F99B-403B-BBF4-E7F7E4AB190D}" name="Column15440"/>
    <tableColumn id="15460" xr3:uid="{DA3D7253-CA42-4750-9D0F-23D7C860A17E}" name="Column15441"/>
    <tableColumn id="15461" xr3:uid="{73EB190C-16D5-44BE-B225-246D639FA108}" name="Column15442"/>
    <tableColumn id="15462" xr3:uid="{03EDB45F-66A4-4BC1-B231-EF5D4C9AED95}" name="Column15443"/>
    <tableColumn id="15463" xr3:uid="{55D74D8D-715A-4498-A83F-DBEA02C10864}" name="Column15444"/>
    <tableColumn id="15464" xr3:uid="{B6C09702-B325-4210-9845-197792175595}" name="Column15445"/>
    <tableColumn id="15465" xr3:uid="{EC2069F8-1BBA-4476-82C2-7AD914D926B9}" name="Column15446"/>
    <tableColumn id="15466" xr3:uid="{78BD4FBA-E29B-46F0-9E2B-B964F743E3EB}" name="Column15447"/>
    <tableColumn id="15467" xr3:uid="{1B51D1E4-54BC-404E-B43A-FE7A3E7ECCCE}" name="Column15448"/>
    <tableColumn id="15468" xr3:uid="{D6205624-12B3-4360-A8F1-0BF6B0F8B60F}" name="Column15449"/>
    <tableColumn id="15469" xr3:uid="{03FC5344-D546-45BD-93E1-ABB39A12E4CA}" name="Column15450"/>
    <tableColumn id="15470" xr3:uid="{FC6DB0FB-E5BE-4A3A-80D7-AA69149C4DAF}" name="Column15451"/>
    <tableColumn id="15471" xr3:uid="{1316384B-381B-4F18-9FB2-57BF3FAD35AE}" name="Column15452"/>
    <tableColumn id="15472" xr3:uid="{9F5F623E-CCC5-4FD8-80A4-F4F9CA73D352}" name="Column15453"/>
    <tableColumn id="15473" xr3:uid="{8AEA9B0B-55EF-4AD2-BA96-DDC169509984}" name="Column15454"/>
    <tableColumn id="15474" xr3:uid="{F4452ECA-FF44-4721-A398-2140961338A0}" name="Column15455"/>
    <tableColumn id="15475" xr3:uid="{9E4233CE-C075-4F3F-AADF-310E878C0223}" name="Column15456"/>
    <tableColumn id="15476" xr3:uid="{18D98197-9036-42CD-B3E4-EE18F71D2A13}" name="Column15457"/>
    <tableColumn id="15477" xr3:uid="{98F10B24-9D11-4EAF-87FB-6223B3FCC45C}" name="Column15458"/>
    <tableColumn id="15478" xr3:uid="{FB59F960-1298-4D75-AFEB-63CA88EEF24E}" name="Column15459"/>
    <tableColumn id="15479" xr3:uid="{4F7989B6-B6F4-42A3-8CE2-8C12E977C343}" name="Column15460"/>
    <tableColumn id="15480" xr3:uid="{756B46FD-F98D-4EAC-A1B4-572478149F44}" name="Column15461"/>
    <tableColumn id="15481" xr3:uid="{76CF4C77-185D-42C4-B7D3-2AAC56ED18DB}" name="Column15462"/>
    <tableColumn id="15482" xr3:uid="{0C81826D-BC51-4869-9E1C-931153DDF202}" name="Column15463"/>
    <tableColumn id="15483" xr3:uid="{B6357FEA-BD5A-4E84-A783-AF2488B02AA4}" name="Column15464"/>
    <tableColumn id="15484" xr3:uid="{40E4A58B-D24D-4074-89EB-ACF6C354D112}" name="Column15465"/>
    <tableColumn id="15485" xr3:uid="{103B2F74-22A9-42A3-941E-73A6AE763982}" name="Column15466"/>
    <tableColumn id="15486" xr3:uid="{1B5F128B-69C1-4D96-A9B6-D03A8C744F70}" name="Column15467"/>
    <tableColumn id="15487" xr3:uid="{096EEEDA-E7F1-4F7E-9899-1478D5CC48C6}" name="Column15468"/>
    <tableColumn id="15488" xr3:uid="{1D51E17C-7CEB-4570-B21C-F01985A490A7}" name="Column15469"/>
    <tableColumn id="15489" xr3:uid="{4B568631-C146-46E4-96ED-43E361BEAA5B}" name="Column15470"/>
    <tableColumn id="15490" xr3:uid="{9C2B2DC0-E135-4555-B940-DFD31C18A5FD}" name="Column15471"/>
    <tableColumn id="15491" xr3:uid="{376297AC-8415-4F5B-928D-14B339140A01}" name="Column15472"/>
    <tableColumn id="15492" xr3:uid="{0430C169-04E3-487C-86B4-C24E035451E2}" name="Column15473"/>
    <tableColumn id="15493" xr3:uid="{BC1448E7-C912-468F-B2B4-2AD9FB7D44CF}" name="Column15474"/>
    <tableColumn id="15494" xr3:uid="{8C315CE9-8335-44C9-81CE-1037CCACC71C}" name="Column15475"/>
    <tableColumn id="15495" xr3:uid="{94706933-CCD7-43AE-9D2E-149AE58E2F50}" name="Column15476"/>
    <tableColumn id="15496" xr3:uid="{C76C8689-F2CD-4718-A37C-A604C336DFC3}" name="Column15477"/>
    <tableColumn id="15497" xr3:uid="{D67247C9-CB35-4592-99CC-9044799F9C95}" name="Column15478"/>
    <tableColumn id="15498" xr3:uid="{5B22D612-F115-4EA4-BAA4-19679A212B27}" name="Column15479"/>
    <tableColumn id="15499" xr3:uid="{3E98477B-0824-4BFF-9542-EC6A9235DA10}" name="Column15480"/>
    <tableColumn id="15500" xr3:uid="{3455FE20-B8F8-4238-9CB4-3759A75631D4}" name="Column15481"/>
    <tableColumn id="15501" xr3:uid="{347A16E5-3CB8-4EF1-9178-C238B8DC9983}" name="Column15482"/>
    <tableColumn id="15502" xr3:uid="{5BDD11A6-20AD-4BE1-91BC-6019EAB1DEEB}" name="Column15483"/>
    <tableColumn id="15503" xr3:uid="{1EEC4D0C-CB34-4579-9D16-62A94963BC36}" name="Column15484"/>
    <tableColumn id="15504" xr3:uid="{2598AC37-17CD-43C0-8842-ADC9077A63A9}" name="Column15485"/>
    <tableColumn id="15505" xr3:uid="{A084B0C3-D3F8-40B8-8F3E-7EB15033D2A3}" name="Column15486"/>
    <tableColumn id="15506" xr3:uid="{3B9EB0F9-D574-4B03-8D89-3615AAB4893D}" name="Column15487"/>
    <tableColumn id="15507" xr3:uid="{2159433A-BE3F-49A8-AF9B-BD3AC7C876C1}" name="Column15488"/>
    <tableColumn id="15508" xr3:uid="{A8B15D07-E939-4A9E-83D0-BEECEEAF58ED}" name="Column15489"/>
    <tableColumn id="15509" xr3:uid="{2B4B763B-7793-4F8D-B4EA-02CE42E43E51}" name="Column15490"/>
    <tableColumn id="15510" xr3:uid="{0E9BBE55-0AA6-46DE-9D8D-72BCDD8B3B4A}" name="Column15491"/>
    <tableColumn id="15511" xr3:uid="{31407D27-CB9A-4A74-BB23-ABC1E7AD23C5}" name="Column15492"/>
    <tableColumn id="15512" xr3:uid="{B6FA3F38-CB13-42CF-A5E5-886F79405BFF}" name="Column15493"/>
    <tableColumn id="15513" xr3:uid="{EA947D94-7405-4C33-B9EA-AAD269DAC92F}" name="Column15494"/>
    <tableColumn id="15514" xr3:uid="{FF7ABBFB-2567-43BD-BDD6-B09308749796}" name="Column15495"/>
    <tableColumn id="15515" xr3:uid="{E620EAEC-2864-4DDE-B5F0-682D8E2A8296}" name="Column15496"/>
    <tableColumn id="15516" xr3:uid="{07BE776D-1E15-4E9B-9DEF-EF54FFDB97E2}" name="Column15497"/>
    <tableColumn id="15517" xr3:uid="{5A7D0595-CCDD-43F5-874D-253545A4FE11}" name="Column15498"/>
    <tableColumn id="15518" xr3:uid="{660F6A4E-8B6A-48A5-B37D-45239F96BD28}" name="Column15499"/>
    <tableColumn id="15519" xr3:uid="{FE6AD78B-7139-48C9-B1AC-C77709294F46}" name="Column15500"/>
    <tableColumn id="15520" xr3:uid="{B160FA0C-1119-4DF1-90AD-8E328365946C}" name="Column15501"/>
    <tableColumn id="15521" xr3:uid="{DF5CACC8-3235-45ED-AFDD-505F3917A5D6}" name="Column15502"/>
    <tableColumn id="15522" xr3:uid="{58454469-2A1F-4F02-940D-1FF51438B8A2}" name="Column15503"/>
    <tableColumn id="15523" xr3:uid="{8CE61549-D265-473A-BBB4-7C8CBFB5BC16}" name="Column15504"/>
    <tableColumn id="15524" xr3:uid="{9F2512F6-1498-4C6B-899A-A3119B4D7E42}" name="Column15505"/>
    <tableColumn id="15525" xr3:uid="{96BB84FE-C887-4DE7-8D40-0DD1E7E81F28}" name="Column15506"/>
    <tableColumn id="15526" xr3:uid="{39519C99-6EA9-4E91-890E-54378C808F52}" name="Column15507"/>
    <tableColumn id="15527" xr3:uid="{2EDE6879-4D53-4824-8AE4-17C996D756D4}" name="Column15508"/>
    <tableColumn id="15528" xr3:uid="{F0DD9EF0-E19C-421D-B560-83A6F42D8906}" name="Column15509"/>
    <tableColumn id="15529" xr3:uid="{7FEBB82B-52B6-4AA5-8594-62F6D2915037}" name="Column15510"/>
    <tableColumn id="15530" xr3:uid="{68C6FB5A-D9DB-4CE3-9646-D604B85F1F1F}" name="Column15511"/>
    <tableColumn id="15531" xr3:uid="{C721C73D-902C-4DBF-B726-B6555441C2B6}" name="Column15512"/>
    <tableColumn id="15532" xr3:uid="{6E21B86A-9856-4A91-8347-F2314F291A4C}" name="Column15513"/>
    <tableColumn id="15533" xr3:uid="{AFBA94E6-3D88-4A2F-ACD4-7F1A94778067}" name="Column15514"/>
    <tableColumn id="15534" xr3:uid="{0B9DB072-8015-48C5-A189-D1D74FF34666}" name="Column15515"/>
    <tableColumn id="15535" xr3:uid="{485D7EB5-4B07-43CA-8AD4-19A945D5AC81}" name="Column15516"/>
    <tableColumn id="15536" xr3:uid="{A1869429-534B-495E-BF0C-BDBFDC200670}" name="Column15517"/>
    <tableColumn id="15537" xr3:uid="{5AE8F422-F103-4291-AC37-F5D9B24F1926}" name="Column15518"/>
    <tableColumn id="15538" xr3:uid="{42077EE1-A707-4C8B-82B4-F7170DBA8E4B}" name="Column15519"/>
    <tableColumn id="15539" xr3:uid="{DA76B97E-8028-481E-9721-B019D7F5CE04}" name="Column15520"/>
    <tableColumn id="15540" xr3:uid="{3CC8194F-1748-44BB-B9DA-90A2BE5CC41A}" name="Column15521"/>
    <tableColumn id="15541" xr3:uid="{ABA37C6B-FEB5-40D0-A9E5-C3805DF4DA36}" name="Column15522"/>
    <tableColumn id="15542" xr3:uid="{7443873E-9D7D-4A9F-B92E-372034DDE9E8}" name="Column15523"/>
    <tableColumn id="15543" xr3:uid="{B6D810D7-5D98-45F4-BC3B-700F7D0AA960}" name="Column15524"/>
    <tableColumn id="15544" xr3:uid="{076C21CC-3D40-4BA1-BB6A-2D334BD1932F}" name="Column15525"/>
    <tableColumn id="15545" xr3:uid="{89CE197F-8AF1-486D-A04B-CAD54D605172}" name="Column15526"/>
    <tableColumn id="15546" xr3:uid="{721DE9EC-8A79-4D43-81FB-D39EA7B9A40F}" name="Column15527"/>
    <tableColumn id="15547" xr3:uid="{6E79B246-745F-4B79-8F4F-CA2BFF7EA06B}" name="Column15528"/>
    <tableColumn id="15548" xr3:uid="{7A35F064-55DC-4435-9228-C10224417049}" name="Column15529"/>
    <tableColumn id="15549" xr3:uid="{EAC8B575-2D82-4E6A-902C-DA78F9AC7351}" name="Column15530"/>
    <tableColumn id="15550" xr3:uid="{0DC7790F-6A15-41CA-9DE9-B5D2AEE17E6C}" name="Column15531"/>
    <tableColumn id="15551" xr3:uid="{E12C5BCE-B3E8-4910-9029-ABCB7DC78E50}" name="Column15532"/>
    <tableColumn id="15552" xr3:uid="{2FAA324C-2432-4B78-8298-7D58B79547BE}" name="Column15533"/>
    <tableColumn id="15553" xr3:uid="{2F06CD18-70AC-4777-9D0A-AFA645D9CC20}" name="Column15534"/>
    <tableColumn id="15554" xr3:uid="{7D2F973D-5EFF-49C6-9781-B93B00D04D02}" name="Column15535"/>
    <tableColumn id="15555" xr3:uid="{69DA19A3-66A3-448A-A67A-D0ADDA39CD01}" name="Column15536"/>
    <tableColumn id="15556" xr3:uid="{A517063C-BF15-4743-85EC-F16FD778A794}" name="Column15537"/>
    <tableColumn id="15557" xr3:uid="{CEEA66B3-12F8-49C1-916E-18FE83EEB2DA}" name="Column15538"/>
    <tableColumn id="15558" xr3:uid="{A14B4C27-E515-4792-9742-33157D92F310}" name="Column15539"/>
    <tableColumn id="15559" xr3:uid="{EF25A731-280D-4C6E-9B6B-115D78B8CFE1}" name="Column15540"/>
    <tableColumn id="15560" xr3:uid="{507F1374-E70F-4A82-948F-8ECBB78F1925}" name="Column15541"/>
    <tableColumn id="15561" xr3:uid="{B8A7F94C-C035-498F-BBF5-099B57BEABF4}" name="Column15542"/>
    <tableColumn id="15562" xr3:uid="{1AA33DAE-B482-4355-A072-DBD42FC8B1D7}" name="Column15543"/>
    <tableColumn id="15563" xr3:uid="{02703F08-F4CF-4984-AC54-54B15CA53690}" name="Column15544"/>
    <tableColumn id="15564" xr3:uid="{470B0C39-C420-4669-970D-4F4A43DDC0D7}" name="Column15545"/>
    <tableColumn id="15565" xr3:uid="{80ED6319-06D9-448E-8730-E60BC1E2BF70}" name="Column15546"/>
    <tableColumn id="15566" xr3:uid="{47BF2D65-06FB-4982-925F-CFDBF05C2FFE}" name="Column15547"/>
    <tableColumn id="15567" xr3:uid="{2A801E0F-784B-4723-9882-5C7560F2F586}" name="Column15548"/>
    <tableColumn id="15568" xr3:uid="{59CF6738-0311-4E70-B542-19AB8253E73D}" name="Column15549"/>
    <tableColumn id="15569" xr3:uid="{BBE76193-D182-47B4-96DC-126167468210}" name="Column15550"/>
    <tableColumn id="15570" xr3:uid="{7952FA33-359A-4572-8D16-1E5BE5F2321B}" name="Column15551"/>
    <tableColumn id="15571" xr3:uid="{382CD1E7-8CA7-4A75-BD9B-F20DFF05F8ED}" name="Column15552"/>
    <tableColumn id="15572" xr3:uid="{5725E5B9-8BFE-4589-AF81-85B1295FB8C8}" name="Column15553"/>
    <tableColumn id="15573" xr3:uid="{6DA7BAA5-4683-4852-BCB8-7052FDC611B0}" name="Column15554"/>
    <tableColumn id="15574" xr3:uid="{9CD9D9EB-DE42-42CB-B7F2-FEAE2799B0ED}" name="Column15555"/>
    <tableColumn id="15575" xr3:uid="{F32ABB47-D9E4-4635-8D12-1CB3ABE1F6E9}" name="Column15556"/>
    <tableColumn id="15576" xr3:uid="{955DF920-2E5E-45CC-BFF6-4A2D47DD5B14}" name="Column15557"/>
    <tableColumn id="15577" xr3:uid="{3694E41A-4227-4F02-A305-9CFAB1AD874A}" name="Column15558"/>
    <tableColumn id="15578" xr3:uid="{A7DB872F-F6FB-4F98-96F1-39808DC1214D}" name="Column15559"/>
    <tableColumn id="15579" xr3:uid="{22F626C2-6EDB-4B3A-B809-857A698B783F}" name="Column15560"/>
    <tableColumn id="15580" xr3:uid="{303F0085-2F4F-4D0E-9E46-D8BFDDF757C0}" name="Column15561"/>
    <tableColumn id="15581" xr3:uid="{232F72A7-4701-4627-AC04-F88BFD34CF70}" name="Column15562"/>
    <tableColumn id="15582" xr3:uid="{15F9D6B2-96B0-4E52-B43F-F92288F14AE5}" name="Column15563"/>
    <tableColumn id="15583" xr3:uid="{8A677319-9C73-4749-8437-D7C7B9A3852E}" name="Column15564"/>
    <tableColumn id="15584" xr3:uid="{7C2C6D5A-25C0-4BC2-9B95-258FF6092D9A}" name="Column15565"/>
    <tableColumn id="15585" xr3:uid="{92D19080-1638-4439-B4AB-2008752439BB}" name="Column15566"/>
    <tableColumn id="15586" xr3:uid="{F5A5DD08-FA57-41EB-A62D-3ED8C4A6DC93}" name="Column15567"/>
    <tableColumn id="15587" xr3:uid="{7BC44432-82B8-4439-A512-5F9F09AA68F5}" name="Column15568"/>
    <tableColumn id="15588" xr3:uid="{AD3035B3-29AD-4BF0-B7D6-F9D40CBA88C2}" name="Column15569"/>
    <tableColumn id="15589" xr3:uid="{DA2FAEC2-B485-4DAD-A1AC-DF870BF0648D}" name="Column15570"/>
    <tableColumn id="15590" xr3:uid="{FC155C47-5D34-4894-8E97-9065A727466B}" name="Column15571"/>
    <tableColumn id="15591" xr3:uid="{862CBC76-0A04-4B38-9768-9852B0993776}" name="Column15572"/>
    <tableColumn id="15592" xr3:uid="{6F34776A-D0AA-46B4-8F6E-D8071DE7D0CB}" name="Column15573"/>
    <tableColumn id="15593" xr3:uid="{6D0285FD-4666-4296-92EA-FF4CD42D0AC4}" name="Column15574"/>
    <tableColumn id="15594" xr3:uid="{EC7D662E-82DE-410B-A6A7-671016BA4BD1}" name="Column15575"/>
    <tableColumn id="15595" xr3:uid="{CAAEE296-FD54-461B-AC81-5D3E0DCF71FB}" name="Column15576"/>
    <tableColumn id="15596" xr3:uid="{3D64054A-459C-4DE5-8331-DAD0E7C891BA}" name="Column15577"/>
    <tableColumn id="15597" xr3:uid="{6A39D2DD-D770-4418-B721-714580B687B2}" name="Column15578"/>
    <tableColumn id="15598" xr3:uid="{076A8CF3-3630-4B54-9BFE-1E60CB416941}" name="Column15579"/>
    <tableColumn id="15599" xr3:uid="{DEAA220D-007E-4320-82CA-2DAD0C92CD98}" name="Column15580"/>
    <tableColumn id="15600" xr3:uid="{56B5E0F1-74F5-466A-B1E3-98EF8B5DD013}" name="Column15581"/>
    <tableColumn id="15601" xr3:uid="{4D9682DE-B8A1-4792-8164-EB880E6F634B}" name="Column15582"/>
    <tableColumn id="15602" xr3:uid="{B1B3F6C5-8887-49CE-AC37-EC382B69844E}" name="Column15583"/>
    <tableColumn id="15603" xr3:uid="{9F980C39-D763-4531-A6D5-1C336BCEAA2E}" name="Column15584"/>
    <tableColumn id="15604" xr3:uid="{21718EFE-9003-48EB-9864-FDBF8310DEC9}" name="Column15585"/>
    <tableColumn id="15605" xr3:uid="{4B4A2022-898A-4E46-8433-DAFC2883EEA4}" name="Column15586"/>
    <tableColumn id="15606" xr3:uid="{D0B7ED88-58AC-4FA5-881F-1FEBD9E57734}" name="Column15587"/>
    <tableColumn id="15607" xr3:uid="{BB62BAB4-1C89-47BE-BCED-8FB32EA76762}" name="Column15588"/>
    <tableColumn id="15608" xr3:uid="{168F6A55-26CD-43E0-936C-AF6AC1656DF2}" name="Column15589"/>
    <tableColumn id="15609" xr3:uid="{83A83CD9-62AB-4D1A-992C-A9A4E737302D}" name="Column15590"/>
    <tableColumn id="15610" xr3:uid="{A4D83E81-B52F-4C4B-A336-62C7C7038260}" name="Column15591"/>
    <tableColumn id="15611" xr3:uid="{5FC3153F-4899-4E41-AEAD-B83584D048FA}" name="Column15592"/>
    <tableColumn id="15612" xr3:uid="{38AA8608-B409-4D89-AC91-61B0C4C8772A}" name="Column15593"/>
    <tableColumn id="15613" xr3:uid="{910A4A05-F30A-4715-B5D2-2C057AA5F2AE}" name="Column15594"/>
    <tableColumn id="15614" xr3:uid="{2EDE472E-26EE-48D4-8A86-7C4013262095}" name="Column15595"/>
    <tableColumn id="15615" xr3:uid="{773DD322-8AC9-4604-8CD7-DBCA84FDFF1A}" name="Column15596"/>
    <tableColumn id="15616" xr3:uid="{3AD4A38F-D719-46AB-BA45-FEC460286883}" name="Column15597"/>
    <tableColumn id="15617" xr3:uid="{B8F70098-EACD-4276-8191-90CE6E048E8C}" name="Column15598"/>
    <tableColumn id="15618" xr3:uid="{800A806A-CA61-4AE7-8540-A1501E3B46C3}" name="Column15599"/>
    <tableColumn id="15619" xr3:uid="{86F4CC67-5072-465B-A5A0-3DC79237C46A}" name="Column15600"/>
    <tableColumn id="15620" xr3:uid="{D572D869-F63C-429D-AC9D-164F924D42EE}" name="Column15601"/>
    <tableColumn id="15621" xr3:uid="{60F92853-A47E-4E82-AE06-85B6423330D1}" name="Column15602"/>
    <tableColumn id="15622" xr3:uid="{A8725076-36EA-48B0-9A88-E71B20641B17}" name="Column15603"/>
    <tableColumn id="15623" xr3:uid="{79560F95-C3C3-49D1-B406-FF5A362916D3}" name="Column15604"/>
    <tableColumn id="15624" xr3:uid="{5A4ED21E-1086-47A0-8188-6359149C09DB}" name="Column15605"/>
    <tableColumn id="15625" xr3:uid="{8504CB59-0E78-4808-837A-96366E8D910D}" name="Column15606"/>
    <tableColumn id="15626" xr3:uid="{5BC852D4-ACCB-4378-88DF-2524AD7F9267}" name="Column15607"/>
    <tableColumn id="15627" xr3:uid="{8C828DCA-7677-408C-9C83-3FC58518102C}" name="Column15608"/>
    <tableColumn id="15628" xr3:uid="{EBC8D71A-EE7B-4AE4-9BC9-86403198E06A}" name="Column15609"/>
    <tableColumn id="15629" xr3:uid="{7EC1475D-008F-40DA-96D1-36AFF1D3E338}" name="Column15610"/>
    <tableColumn id="15630" xr3:uid="{CA8E611A-8542-447C-B8A5-BCE01AB66803}" name="Column15611"/>
    <tableColumn id="15631" xr3:uid="{23641508-FC92-472F-9A82-6687EDE5D301}" name="Column15612"/>
    <tableColumn id="15632" xr3:uid="{4BE04F83-D1A8-45E8-8911-3CF1B932BDFA}" name="Column15613"/>
    <tableColumn id="15633" xr3:uid="{95909E59-4D77-46F3-BA7B-6EA35434DB69}" name="Column15614"/>
    <tableColumn id="15634" xr3:uid="{0F503126-09BD-4A3E-ADBD-2DFB4588E5D6}" name="Column15615"/>
    <tableColumn id="15635" xr3:uid="{723DA309-6706-4BBD-AC8B-C194F7705D91}" name="Column15616"/>
    <tableColumn id="15636" xr3:uid="{CC02B2CA-5468-4BCD-99EA-D386F93D6C2A}" name="Column15617"/>
    <tableColumn id="15637" xr3:uid="{66585C9B-E330-42E5-8CFA-38B06F300714}" name="Column15618"/>
    <tableColumn id="15638" xr3:uid="{994B9664-9A3B-4858-A281-05B5AEFC9E83}" name="Column15619"/>
    <tableColumn id="15639" xr3:uid="{DD597873-5D37-4B1E-AE02-3A4EDE61C31E}" name="Column15620"/>
    <tableColumn id="15640" xr3:uid="{898C027E-1CF3-4A80-ABFB-DBAEFB5E24FB}" name="Column15621"/>
    <tableColumn id="15641" xr3:uid="{BA681C57-93CA-4B4E-A32C-4A587661A375}" name="Column15622"/>
    <tableColumn id="15642" xr3:uid="{1279ABF1-805A-47E9-A106-D05371E9017C}" name="Column15623"/>
    <tableColumn id="15643" xr3:uid="{60F094F8-FEFD-4BE3-BFD6-BE6E88F89969}" name="Column15624"/>
    <tableColumn id="15644" xr3:uid="{2FEE8622-8525-46F3-A3B9-29209F1F2151}" name="Column15625"/>
    <tableColumn id="15645" xr3:uid="{AD299E4A-3715-425D-8E88-7AFE6CC4511B}" name="Column15626"/>
    <tableColumn id="15646" xr3:uid="{4FA8A68B-18AF-46A8-BB99-1E3B7F968187}" name="Column15627"/>
    <tableColumn id="15647" xr3:uid="{F68766A4-DD78-4A8F-A20A-C1164823720A}" name="Column15628"/>
    <tableColumn id="15648" xr3:uid="{13028800-A665-450D-86E6-29711E823826}" name="Column15629"/>
    <tableColumn id="15649" xr3:uid="{722AF5AC-D4D2-43C4-8DBF-CC74D93488C6}" name="Column15630"/>
    <tableColumn id="15650" xr3:uid="{79B77A6F-C970-46A5-A3AD-4CD9EF7BC9CD}" name="Column15631"/>
    <tableColumn id="15651" xr3:uid="{77A1ED77-F397-4F31-9C7A-57DA2835EBDF}" name="Column15632"/>
    <tableColumn id="15652" xr3:uid="{0EC27743-37D8-4347-9DE7-3A5DCF17FE2B}" name="Column15633"/>
    <tableColumn id="15653" xr3:uid="{EA67E42F-4B94-4E92-B36B-77A00F2BF289}" name="Column15634"/>
    <tableColumn id="15654" xr3:uid="{31558848-E909-48D0-9C24-5132C4100BD7}" name="Column15635"/>
    <tableColumn id="15655" xr3:uid="{F5F0E379-8875-4A91-B2F8-FCEEF2CC4E39}" name="Column15636"/>
    <tableColumn id="15656" xr3:uid="{60F2D4A5-FD0E-4DB9-9FFB-E9469A576500}" name="Column15637"/>
    <tableColumn id="15657" xr3:uid="{3D51046E-1654-4201-AB46-421C34B4C365}" name="Column15638"/>
    <tableColumn id="15658" xr3:uid="{A37BD4E7-5EDC-4327-90B7-3611DEBDABA3}" name="Column15639"/>
    <tableColumn id="15659" xr3:uid="{2B7F211F-92BE-4CD3-ABDE-E1FE17CFABDB}" name="Column15640"/>
    <tableColumn id="15660" xr3:uid="{3BC407A3-37B2-4A9F-A7D2-C2A7C3696959}" name="Column15641"/>
    <tableColumn id="15661" xr3:uid="{64B9BFD4-E63E-4B68-A093-250348EA61B0}" name="Column15642"/>
    <tableColumn id="15662" xr3:uid="{574AA68F-78AB-4ECC-95D9-E267622B85F1}" name="Column15643"/>
    <tableColumn id="15663" xr3:uid="{B4E9D683-D61A-44F8-855A-AC837361E2C3}" name="Column15644"/>
    <tableColumn id="15664" xr3:uid="{777067DA-C125-4DEC-B5BB-6F1B285D0005}" name="Column15645"/>
    <tableColumn id="15665" xr3:uid="{0CFAD824-0E23-45AF-925E-35D63926875B}" name="Column15646"/>
    <tableColumn id="15666" xr3:uid="{21061861-41E8-4FD9-9411-1723784A667E}" name="Column15647"/>
    <tableColumn id="15667" xr3:uid="{03C970AC-C777-420D-98EE-5687B3D8472C}" name="Column15648"/>
    <tableColumn id="15668" xr3:uid="{FF3733A4-B766-4B8F-B8FD-2FFB375EA566}" name="Column15649"/>
    <tableColumn id="15669" xr3:uid="{A96B98BE-08A7-49FB-BC85-6341FCC5979E}" name="Column15650"/>
    <tableColumn id="15670" xr3:uid="{DC5055C5-9ADD-4159-9DBD-7CCEBEBF770F}" name="Column15651"/>
    <tableColumn id="15671" xr3:uid="{507EE1D2-DCAD-485E-B016-138F603EB83B}" name="Column15652"/>
    <tableColumn id="15672" xr3:uid="{923BC05E-D701-492D-8926-E4D06958D7B3}" name="Column15653"/>
    <tableColumn id="15673" xr3:uid="{6436F5E1-B2B6-4248-B926-E14CCA2CD1B8}" name="Column15654"/>
    <tableColumn id="15674" xr3:uid="{5EE97E67-8B6B-48FD-83A5-15C35AC8FDCF}" name="Column15655"/>
    <tableColumn id="15675" xr3:uid="{3073DEFD-03A8-482B-8261-4CC635EC6C53}" name="Column15656"/>
    <tableColumn id="15676" xr3:uid="{D5E8A5A9-FE48-4B1B-B4E1-BD183E94F869}" name="Column15657"/>
    <tableColumn id="15677" xr3:uid="{9C3F2202-39A2-48DA-AF5C-DE6CF7003C88}" name="Column15658"/>
    <tableColumn id="15678" xr3:uid="{8B4DD611-9FD7-4A49-BB1F-2A896A84A6A0}" name="Column15659"/>
    <tableColumn id="15679" xr3:uid="{314CF0FC-3811-481F-9A63-FC0961C34D98}" name="Column15660"/>
    <tableColumn id="15680" xr3:uid="{2582F2A0-7645-42B2-8CFF-1E8BF3648B76}" name="Column15661"/>
    <tableColumn id="15681" xr3:uid="{5A49ADC3-0B54-4DA6-8BFB-3C751DF3910C}" name="Column15662"/>
    <tableColumn id="15682" xr3:uid="{DEB5B592-CEE5-46CF-9205-D71E25610AA9}" name="Column15663"/>
    <tableColumn id="15683" xr3:uid="{541EBB3D-1DAD-4AAC-AE95-88B2E75272E2}" name="Column15664"/>
    <tableColumn id="15684" xr3:uid="{39F02187-BD99-481B-A624-A1875CE1C2B3}" name="Column15665"/>
    <tableColumn id="15685" xr3:uid="{2C361C62-9D51-4DEE-B423-C8842BD17AF4}" name="Column15666"/>
    <tableColumn id="15686" xr3:uid="{52C1FD6C-3F02-4254-9DF1-8067D51409A5}" name="Column15667"/>
    <tableColumn id="15687" xr3:uid="{21EA62B3-FF86-450E-A7B7-5A0BD4D137DD}" name="Column15668"/>
    <tableColumn id="15688" xr3:uid="{E035A096-8CB7-4BB0-A474-CCD86C4160E4}" name="Column15669"/>
    <tableColumn id="15689" xr3:uid="{2E0E65D9-F708-4A57-A3B8-3B2577153688}" name="Column15670"/>
    <tableColumn id="15690" xr3:uid="{1D51D5CA-C7EF-411A-A0FF-B5F0E36269D0}" name="Column15671"/>
    <tableColumn id="15691" xr3:uid="{45C593AB-7921-4963-A668-9DB7544E4B35}" name="Column15672"/>
    <tableColumn id="15692" xr3:uid="{D0F6A0A9-9FD0-405E-A22B-C6CCCE351ADF}" name="Column15673"/>
    <tableColumn id="15693" xr3:uid="{069C1D73-2D39-4006-BFD8-641CD355603D}" name="Column15674"/>
    <tableColumn id="15694" xr3:uid="{6ED6CB6D-E27C-43ED-A993-0D4EB9B4F692}" name="Column15675"/>
    <tableColumn id="15695" xr3:uid="{7E6CFD4C-785A-4D5A-AD75-2DE2F5A3885C}" name="Column15676"/>
    <tableColumn id="15696" xr3:uid="{1A269610-3364-4381-A700-8D5242FBE664}" name="Column15677"/>
    <tableColumn id="15697" xr3:uid="{24C99C6F-EA1F-4EE7-8C40-C0E3131C39D2}" name="Column15678"/>
    <tableColumn id="15698" xr3:uid="{6948BCE8-1B50-4A42-B357-227A79BCAB7E}" name="Column15679"/>
    <tableColumn id="15699" xr3:uid="{7CF99CD9-B30A-4C25-A49C-D5DA9D7E6ACC}" name="Column15680"/>
    <tableColumn id="15700" xr3:uid="{008C326E-1206-40E6-A214-CCD222CB23AD}" name="Column15681"/>
    <tableColumn id="15701" xr3:uid="{7C22A56C-C38C-4912-97AA-FCD9B454EB03}" name="Column15682"/>
    <tableColumn id="15702" xr3:uid="{0311F9F3-7C0E-4B21-A8CA-E40ADEE3B325}" name="Column15683"/>
    <tableColumn id="15703" xr3:uid="{1257D283-5607-4AB4-A32C-BE78EE14EFDD}" name="Column15684"/>
    <tableColumn id="15704" xr3:uid="{E545030B-B209-4D83-8AAB-990C639881B6}" name="Column15685"/>
    <tableColumn id="15705" xr3:uid="{2D2D8F2C-3841-4D1F-9C40-FAA8A5FC33F0}" name="Column15686"/>
    <tableColumn id="15706" xr3:uid="{D5B28FA2-CB82-4622-ADE7-4A3B756D2498}" name="Column15687"/>
    <tableColumn id="15707" xr3:uid="{E31910B2-C9EC-4423-AF14-2BB16AC9876C}" name="Column15688"/>
    <tableColumn id="15708" xr3:uid="{25E87AC4-9591-4AD6-A6BF-30788E679585}" name="Column15689"/>
    <tableColumn id="15709" xr3:uid="{9B410EF8-FFC5-40D2-93FF-B4338F649083}" name="Column15690"/>
    <tableColumn id="15710" xr3:uid="{5DF11042-F349-40D5-BF9F-8F1AC4A55EB6}" name="Column15691"/>
    <tableColumn id="15711" xr3:uid="{E9B483CF-2BCB-462C-AB46-41C331013B0C}" name="Column15692"/>
    <tableColumn id="15712" xr3:uid="{6289DEE0-B008-43E6-84E7-C9A470218DD6}" name="Column15693"/>
    <tableColumn id="15713" xr3:uid="{5EEBDEA9-FAEE-4D95-907A-D9633E1C5D51}" name="Column15694"/>
    <tableColumn id="15714" xr3:uid="{F27ADE7F-1D7B-4448-AA97-B0873139E0DA}" name="Column15695"/>
    <tableColumn id="15715" xr3:uid="{7A5956E5-80C2-4DB1-B020-8DDDF5A3EBBC}" name="Column15696"/>
    <tableColumn id="15716" xr3:uid="{0982D47E-7694-401B-BE77-38E87FA87030}" name="Column15697"/>
    <tableColumn id="15717" xr3:uid="{C244BDE3-AA99-4F44-826F-687E9790A295}" name="Column15698"/>
    <tableColumn id="15718" xr3:uid="{D64B15EA-1744-4AB4-9BED-FD39EDD4113E}" name="Column15699"/>
    <tableColumn id="15719" xr3:uid="{6A6B018A-2010-45E0-82CE-FF99CBF3FE47}" name="Column15700"/>
    <tableColumn id="15720" xr3:uid="{7D95A0CD-8DAF-4F1D-9D6F-FC1DEEBFD6E4}" name="Column15701"/>
    <tableColumn id="15721" xr3:uid="{50F81A8E-8AB7-4163-A021-02D2080DB50E}" name="Column15702"/>
    <tableColumn id="15722" xr3:uid="{EE895D4B-81CB-44A7-98AA-E6C203193620}" name="Column15703"/>
    <tableColumn id="15723" xr3:uid="{84D75E13-61A8-461E-9CD2-D7D99EEE7C20}" name="Column15704"/>
    <tableColumn id="15724" xr3:uid="{E7399981-A35A-4A2D-B719-453D029C464E}" name="Column15705"/>
    <tableColumn id="15725" xr3:uid="{BA6E522C-963E-46C3-82E5-766879959F95}" name="Column15706"/>
    <tableColumn id="15726" xr3:uid="{A5EEE813-4B46-49DB-8EF2-B9F4763D2E8F}" name="Column15707"/>
    <tableColumn id="15727" xr3:uid="{471FDB4F-1179-4FA1-BE05-FA1B60824A36}" name="Column15708"/>
    <tableColumn id="15728" xr3:uid="{A7F9A3A1-4B41-4CD8-A1A3-6EBB0334BF42}" name="Column15709"/>
    <tableColumn id="15729" xr3:uid="{7F51A4F4-FA32-4514-9244-9C2C54A9E59F}" name="Column15710"/>
    <tableColumn id="15730" xr3:uid="{6E96A2A3-919D-4FC1-A350-DCE1D0621F2C}" name="Column15711"/>
    <tableColumn id="15731" xr3:uid="{D6F9AF67-8385-42DD-89BD-F7FAA5B74BA9}" name="Column15712"/>
    <tableColumn id="15732" xr3:uid="{66BDEB22-7A4E-4677-8BC1-88E8F0CF1944}" name="Column15713"/>
    <tableColumn id="15733" xr3:uid="{DE8F019D-E6D1-4707-A0DB-93344DB2A460}" name="Column15714"/>
    <tableColumn id="15734" xr3:uid="{BFC47B33-9E36-45F4-A034-0C97ECAFD178}" name="Column15715"/>
    <tableColumn id="15735" xr3:uid="{F7736D88-AF79-499F-A42F-9DC52B5922A2}" name="Column15716"/>
    <tableColumn id="15736" xr3:uid="{817D7C86-A7DC-4AC0-BE70-B5D9C6C65CA4}" name="Column15717"/>
    <tableColumn id="15737" xr3:uid="{F374C950-0931-414C-80FD-B2B78A2A1AFB}" name="Column15718"/>
    <tableColumn id="15738" xr3:uid="{5B9CA48D-492F-4AE5-BCBE-E2BBB0953F4D}" name="Column15719"/>
    <tableColumn id="15739" xr3:uid="{9DFB92E5-7E09-4FFB-9234-CC59D7241FFC}" name="Column15720"/>
    <tableColumn id="15740" xr3:uid="{03BBCE04-CA78-40A6-A7C3-BD0264A099A4}" name="Column15721"/>
    <tableColumn id="15741" xr3:uid="{8C54C68A-0170-45EF-BBC5-2F100D350623}" name="Column15722"/>
    <tableColumn id="15742" xr3:uid="{9FBD3E48-F0F9-4306-8791-EA78263B75D6}" name="Column15723"/>
    <tableColumn id="15743" xr3:uid="{1420826E-E054-494C-BCE7-D2597534A0FB}" name="Column15724"/>
    <tableColumn id="15744" xr3:uid="{869224EC-E5C3-4936-9E73-43FF3F6B0DDD}" name="Column15725"/>
    <tableColumn id="15745" xr3:uid="{F485FEA6-30DA-4829-9CFC-F5AD438503EA}" name="Column15726"/>
    <tableColumn id="15746" xr3:uid="{6FA0621C-2256-47C9-BA5A-BE65BE1E23C5}" name="Column15727"/>
    <tableColumn id="15747" xr3:uid="{683ECCF8-70A4-424B-8E7A-0A87F699B8C0}" name="Column15728"/>
    <tableColumn id="15748" xr3:uid="{4AEC1585-3D05-4927-9135-ED035B25B7A5}" name="Column15729"/>
    <tableColumn id="15749" xr3:uid="{0A86864F-333C-4778-853F-D7B41BF6B5D7}" name="Column15730"/>
    <tableColumn id="15750" xr3:uid="{4AB10697-3A87-4CBE-A06D-259D1523591A}" name="Column15731"/>
    <tableColumn id="15751" xr3:uid="{46A4927E-5A4E-4187-9DF6-2274E55D1D62}" name="Column15732"/>
    <tableColumn id="15752" xr3:uid="{3F5CC78E-DEB3-4B5B-99C1-60B1DB7CBE8F}" name="Column15733"/>
    <tableColumn id="15753" xr3:uid="{3ABB53D9-3D40-479A-8BE9-DE221D6F6313}" name="Column15734"/>
    <tableColumn id="15754" xr3:uid="{FD7FC062-1A5C-41C6-951B-FA8C651F295B}" name="Column15735"/>
    <tableColumn id="15755" xr3:uid="{C800AB06-94B9-4C88-AC7F-B960D80FA215}" name="Column15736"/>
    <tableColumn id="15756" xr3:uid="{1E41C89C-BCA8-476C-8D10-CFAD79DC8C92}" name="Column15737"/>
    <tableColumn id="15757" xr3:uid="{F2F910F5-6BBC-42D4-B10E-98607AFC9EB7}" name="Column15738"/>
    <tableColumn id="15758" xr3:uid="{29D1A5D1-90F1-45C0-82D3-BF3103FC84F9}" name="Column15739"/>
    <tableColumn id="15759" xr3:uid="{D44C8B90-790A-4D4F-93E0-04210D7013D9}" name="Column15740"/>
    <tableColumn id="15760" xr3:uid="{EDE64612-3D12-4FB9-9444-8FD20112225D}" name="Column15741"/>
    <tableColumn id="15761" xr3:uid="{DD7E628A-5AAA-451A-8716-B004203D1125}" name="Column15742"/>
    <tableColumn id="15762" xr3:uid="{5B1F501F-7743-4B68-B435-861E6B975630}" name="Column15743"/>
    <tableColumn id="15763" xr3:uid="{7CD6896B-BA22-4AA0-A4D6-7008D2493894}" name="Column15744"/>
    <tableColumn id="15764" xr3:uid="{2C16B6CC-C81F-4671-BE9F-53188D97B942}" name="Column15745"/>
    <tableColumn id="15765" xr3:uid="{456E4F87-A38A-4410-A37E-4AC101A39DD4}" name="Column15746"/>
    <tableColumn id="15766" xr3:uid="{D26C0853-9735-4F6A-93C5-F51663A30648}" name="Column15747"/>
    <tableColumn id="15767" xr3:uid="{0DB6C481-9AE2-4CDF-83C5-43A2FEC00FCA}" name="Column15748"/>
    <tableColumn id="15768" xr3:uid="{E729FB64-7CDC-4987-870E-86716B57A8B7}" name="Column15749"/>
    <tableColumn id="15769" xr3:uid="{D3791CE2-E782-4B1E-A8B0-5751D2AF931C}" name="Column15750"/>
    <tableColumn id="15770" xr3:uid="{2226DC3D-7E70-4A23-8006-6369750195E1}" name="Column15751"/>
    <tableColumn id="15771" xr3:uid="{60572016-ADD4-4B67-B21F-6CB35FAF0DA1}" name="Column15752"/>
    <tableColumn id="15772" xr3:uid="{AFF1EF4B-5C16-4E37-B665-01541D2B4CC3}" name="Column15753"/>
    <tableColumn id="15773" xr3:uid="{3342BDE4-4B20-4BDB-8227-24B40F26467B}" name="Column15754"/>
    <tableColumn id="15774" xr3:uid="{EF2E416F-FFF8-4A37-88C5-5C716B62A5B5}" name="Column15755"/>
    <tableColumn id="15775" xr3:uid="{52814DAA-ABDF-4756-BD42-F4BAE5A3631D}" name="Column15756"/>
    <tableColumn id="15776" xr3:uid="{048CF70C-9690-4762-9741-7995FEE59F81}" name="Column15757"/>
    <tableColumn id="15777" xr3:uid="{8F5CC2C5-7CD0-4094-94FB-4EFE967B9004}" name="Column15758"/>
    <tableColumn id="15778" xr3:uid="{7533D950-BCC5-4536-AE1A-107ADE52B6AE}" name="Column15759"/>
    <tableColumn id="15779" xr3:uid="{64306B22-42ED-42F2-B677-61E82B3FCF1C}" name="Column15760"/>
    <tableColumn id="15780" xr3:uid="{19AD211C-D633-438A-9776-186D970719ED}" name="Column15761"/>
    <tableColumn id="15781" xr3:uid="{E812335E-1FF8-4805-919C-2E28F215C85A}" name="Column15762"/>
    <tableColumn id="15782" xr3:uid="{9CEB638F-256E-4FAF-8160-3CA23978CE55}" name="Column15763"/>
    <tableColumn id="15783" xr3:uid="{C9D15D1C-2D7A-42CE-B980-43B56DF4E21D}" name="Column15764"/>
    <tableColumn id="15784" xr3:uid="{C44E2A21-D506-4799-A282-04AF7F46C85E}" name="Column15765"/>
    <tableColumn id="15785" xr3:uid="{D32C558F-1156-4062-A525-DCF6ED10CD79}" name="Column15766"/>
    <tableColumn id="15786" xr3:uid="{081E4BB4-48A7-4D3A-A7E3-13C9AF1001E0}" name="Column15767"/>
    <tableColumn id="15787" xr3:uid="{0C845672-3FCB-4433-9D44-0EB0B054C5D5}" name="Column15768"/>
    <tableColumn id="15788" xr3:uid="{E6F4C402-9B48-4AC6-8706-88BA32967842}" name="Column15769"/>
    <tableColumn id="15789" xr3:uid="{646E3BF4-A1DF-4A4A-AD0B-C9609C0B0C66}" name="Column15770"/>
    <tableColumn id="15790" xr3:uid="{C7DBA74B-1744-4362-BF7E-A4E50D570965}" name="Column15771"/>
    <tableColumn id="15791" xr3:uid="{BBE2F7FC-4800-4A00-AD4E-BA67FE19F5DC}" name="Column15772"/>
    <tableColumn id="15792" xr3:uid="{11131CCC-E427-49D5-A159-8B9FF101D00F}" name="Column15773"/>
    <tableColumn id="15793" xr3:uid="{403841E0-71D4-43F0-9A53-6CE9B00C8FD1}" name="Column15774"/>
    <tableColumn id="15794" xr3:uid="{657C4355-B717-4E12-AC5F-F5EFC8A83BE1}" name="Column15775"/>
    <tableColumn id="15795" xr3:uid="{3CF9B46F-FBF7-4505-960C-82E2298CD9CC}" name="Column15776"/>
    <tableColumn id="15796" xr3:uid="{C8FE116B-560B-481C-9DB1-940F728FAE59}" name="Column15777"/>
    <tableColumn id="15797" xr3:uid="{6A5E7DE3-9BCC-4B08-8375-1AA6F41E42D7}" name="Column15778"/>
    <tableColumn id="15798" xr3:uid="{8371A499-59A1-41B6-A8FC-7D4D46B6C8E7}" name="Column15779"/>
    <tableColumn id="15799" xr3:uid="{14972B68-F1E3-41DB-9A1F-32789CA5C77E}" name="Column15780"/>
    <tableColumn id="15800" xr3:uid="{78ED10D8-1E19-4580-B3C4-A51DD8B4308E}" name="Column15781"/>
    <tableColumn id="15801" xr3:uid="{D8DAAE80-66CA-473F-B612-CADD471291E5}" name="Column15782"/>
    <tableColumn id="15802" xr3:uid="{DF739C21-617D-4AE9-88D1-BAF3F8E3B0EB}" name="Column15783"/>
    <tableColumn id="15803" xr3:uid="{ADC837B4-90BA-40AA-9D54-BE14AC97B16B}" name="Column15784"/>
    <tableColumn id="15804" xr3:uid="{5FCF51EE-A0FB-44F9-B933-619085AB86A3}" name="Column15785"/>
    <tableColumn id="15805" xr3:uid="{0E30E7AC-BB79-4FEE-B476-F2924E63CDD8}" name="Column15786"/>
    <tableColumn id="15806" xr3:uid="{BA10944B-896D-4C35-A6AD-4E3E425275B7}" name="Column15787"/>
    <tableColumn id="15807" xr3:uid="{6030E903-5920-42F8-B30D-6F86F78A43ED}" name="Column15788"/>
    <tableColumn id="15808" xr3:uid="{95503FC3-BAB2-4799-B46E-36E9A715C75F}" name="Column15789"/>
    <tableColumn id="15809" xr3:uid="{C457BE77-2DAC-45A9-BD44-27DCC2988D26}" name="Column15790"/>
    <tableColumn id="15810" xr3:uid="{8CB36B5A-017D-4798-AD07-730C424B03D4}" name="Column15791"/>
    <tableColumn id="15811" xr3:uid="{628B0925-CC69-4E76-99CA-1E67646EBB80}" name="Column15792"/>
    <tableColumn id="15812" xr3:uid="{1CFFF5A0-0F4F-47F2-B019-CFD93CFADD47}" name="Column15793"/>
    <tableColumn id="15813" xr3:uid="{918B6729-9FF7-48B9-898A-578A173C5FCD}" name="Column15794"/>
    <tableColumn id="15814" xr3:uid="{6015B6D7-C0B7-45FA-866A-303B02CFAEC8}" name="Column15795"/>
    <tableColumn id="15815" xr3:uid="{B5910104-AD7C-4EBB-9754-4EDB9E2BF00E}" name="Column15796"/>
    <tableColumn id="15816" xr3:uid="{51F54FB6-40B3-4183-9BC7-21A11218CBB8}" name="Column15797"/>
    <tableColumn id="15817" xr3:uid="{BE2ABF2E-3CFA-4CCB-B5BD-92CBF6849697}" name="Column15798"/>
    <tableColumn id="15818" xr3:uid="{9E1AF180-07D2-4400-A42D-E6E89158F64D}" name="Column15799"/>
    <tableColumn id="15819" xr3:uid="{202AFE1C-9DC4-4A76-9C90-AEDA02C11F55}" name="Column15800"/>
    <tableColumn id="15820" xr3:uid="{47D50645-4182-4115-B05F-C4E024F0076E}" name="Column15801"/>
    <tableColumn id="15821" xr3:uid="{31626140-5090-48E2-8460-05D14F351F71}" name="Column15802"/>
    <tableColumn id="15822" xr3:uid="{024DB2F2-22D2-4FCB-8086-0A13501874CC}" name="Column15803"/>
    <tableColumn id="15823" xr3:uid="{C4B11794-DD6E-413F-BFFF-0E32110C0D50}" name="Column15804"/>
    <tableColumn id="15824" xr3:uid="{9A8BB91B-CB69-4C3D-AD68-FBD9C5F325C8}" name="Column15805"/>
    <tableColumn id="15825" xr3:uid="{67188375-215F-4A79-BD74-63C353132C75}" name="Column15806"/>
    <tableColumn id="15826" xr3:uid="{F5EE348C-9CAD-4141-AFF8-7E19A47ADB51}" name="Column15807"/>
    <tableColumn id="15827" xr3:uid="{B03C4765-7B77-492F-870B-6AA051569C73}" name="Column15808"/>
    <tableColumn id="15828" xr3:uid="{ABEE4B16-6E73-435B-82EE-1390F869BF5C}" name="Column15809"/>
    <tableColumn id="15829" xr3:uid="{17A2FE97-93B0-44A8-A2BB-EE989DFB2E22}" name="Column15810"/>
    <tableColumn id="15830" xr3:uid="{AF2DA69F-DF65-4B8D-99FA-A5D61C24A072}" name="Column15811"/>
    <tableColumn id="15831" xr3:uid="{BEF76693-4080-45FF-8DE1-9B58652EA363}" name="Column15812"/>
    <tableColumn id="15832" xr3:uid="{DF03194F-B31F-4B18-BBD4-93D6D15768AC}" name="Column15813"/>
    <tableColumn id="15833" xr3:uid="{BB7A1367-08DE-4899-BBEE-BE46873B6997}" name="Column15814"/>
    <tableColumn id="15834" xr3:uid="{41613A33-4BFF-4915-9B5A-89486F74B485}" name="Column15815"/>
    <tableColumn id="15835" xr3:uid="{BEC56358-4C76-487A-AB0D-8B866D22B725}" name="Column15816"/>
    <tableColumn id="15836" xr3:uid="{36F0A030-F8ED-48A1-AEDA-4741D36273A9}" name="Column15817"/>
    <tableColumn id="15837" xr3:uid="{82C20314-0605-463A-8D9B-2F28A100B95C}" name="Column15818"/>
    <tableColumn id="15838" xr3:uid="{3FF5A47E-18ED-4ABB-8428-A9E9647BF6D5}" name="Column15819"/>
    <tableColumn id="15839" xr3:uid="{0388C804-F2E4-41BD-BEF7-AF39BC70B68C}" name="Column15820"/>
    <tableColumn id="15840" xr3:uid="{590FB62C-0758-4C48-B760-DD8967143A1C}" name="Column15821"/>
    <tableColumn id="15841" xr3:uid="{6403EB57-8344-4C58-8AEC-281E0BFE7B49}" name="Column15822"/>
    <tableColumn id="15842" xr3:uid="{585F93F3-5A72-42FD-A031-12F986A87657}" name="Column15823"/>
    <tableColumn id="15843" xr3:uid="{AEA1C1FE-E898-4396-A540-FDF4559FB62A}" name="Column15824"/>
    <tableColumn id="15844" xr3:uid="{44135FE9-24AF-401F-BE8B-D3AA1CFE8A57}" name="Column15825"/>
    <tableColumn id="15845" xr3:uid="{108F354E-56C8-4C25-ABDD-F098986BD644}" name="Column15826"/>
    <tableColumn id="15846" xr3:uid="{3B0A08F1-14F4-433A-B08A-373919E0165E}" name="Column15827"/>
    <tableColumn id="15847" xr3:uid="{D8EC95A3-61A6-4215-A285-23A9FA2C58CA}" name="Column15828"/>
    <tableColumn id="15848" xr3:uid="{A8B9B826-1674-46D2-ABFB-209A63ACCC39}" name="Column15829"/>
    <tableColumn id="15849" xr3:uid="{DFCB40B7-6344-4F27-B4FC-B57E51161D90}" name="Column15830"/>
    <tableColumn id="15850" xr3:uid="{9221A272-BD40-4370-B101-EEC3E4CE9D8E}" name="Column15831"/>
    <tableColumn id="15851" xr3:uid="{4B0B3189-4170-4190-9ADB-5B9384946E77}" name="Column15832"/>
    <tableColumn id="15852" xr3:uid="{9CAEC19F-32BD-4B2A-9A1B-19F4D9BCD90C}" name="Column15833"/>
    <tableColumn id="15853" xr3:uid="{BEF599F8-2D71-4C01-9A90-05F05C399702}" name="Column15834"/>
    <tableColumn id="15854" xr3:uid="{D0C14DCF-B319-4565-9B48-CB02FD1F26E8}" name="Column15835"/>
    <tableColumn id="15855" xr3:uid="{A146D5B3-C5EF-4C01-94DE-893592231DF4}" name="Column15836"/>
    <tableColumn id="15856" xr3:uid="{CEB8B793-15FF-4AB1-A2ED-CA37C5FF6DCF}" name="Column15837"/>
    <tableColumn id="15857" xr3:uid="{F4E2F5A8-DCF3-43D7-91B1-74E4F615D865}" name="Column15838"/>
    <tableColumn id="15858" xr3:uid="{EE121D57-E029-4869-BB06-F74536C9BC96}" name="Column15839"/>
    <tableColumn id="15859" xr3:uid="{F88E9D27-FA85-4D99-B23F-432D0E37C61E}" name="Column15840"/>
    <tableColumn id="15860" xr3:uid="{2F890947-4326-4A3A-9C46-A6409493E483}" name="Column15841"/>
    <tableColumn id="15861" xr3:uid="{26CABCF5-71D7-4B06-99DC-67B547CEC14A}" name="Column15842"/>
    <tableColumn id="15862" xr3:uid="{CEBCDD2C-6F1F-46F2-938F-D74F9B85B6D3}" name="Column15843"/>
    <tableColumn id="15863" xr3:uid="{1D3049A4-A76D-49B1-85A3-13490E2DFAD8}" name="Column15844"/>
    <tableColumn id="15864" xr3:uid="{5C6393A1-9E2C-441A-A7ED-C598D5517E92}" name="Column15845"/>
    <tableColumn id="15865" xr3:uid="{2A746CFE-4659-4D09-BD9D-A8310D056229}" name="Column15846"/>
    <tableColumn id="15866" xr3:uid="{04287567-7B25-4C4E-A0BA-562F1B6F977D}" name="Column15847"/>
    <tableColumn id="15867" xr3:uid="{2E0D4B88-1CEA-48B5-9F78-13D01CC265EE}" name="Column15848"/>
    <tableColumn id="15868" xr3:uid="{2FB95689-852D-48D3-8BB0-6715FDE662F6}" name="Column15849"/>
    <tableColumn id="15869" xr3:uid="{733B989B-258B-44D0-A995-22FD71711E18}" name="Column15850"/>
    <tableColumn id="15870" xr3:uid="{C3316680-5C02-4B7E-A4B2-A5511BA42681}" name="Column15851"/>
    <tableColumn id="15871" xr3:uid="{5CABE32F-D7EF-4B00-AD5D-94836FAB8E6E}" name="Column15852"/>
    <tableColumn id="15872" xr3:uid="{37E68510-5CAA-4C1E-9A14-FA5BE4B4402E}" name="Column15853"/>
    <tableColumn id="15873" xr3:uid="{A4EE4F2E-B391-425D-ABAE-12599F3833E3}" name="Column15854"/>
    <tableColumn id="15874" xr3:uid="{A5CD4D7D-1B21-4ED1-81FA-79E3A9F61F71}" name="Column15855"/>
    <tableColumn id="15875" xr3:uid="{756E5178-6948-422C-9E5F-EA0CFD29B5C1}" name="Column15856"/>
    <tableColumn id="15876" xr3:uid="{2A439F07-016B-40C8-9AC2-75C89EA258E8}" name="Column15857"/>
    <tableColumn id="15877" xr3:uid="{7B987464-F0D2-47C6-A7B7-3CFBFF2D5BDE}" name="Column15858"/>
    <tableColumn id="15878" xr3:uid="{911E276F-71A8-4CE5-B888-B5331C1B3828}" name="Column15859"/>
    <tableColumn id="15879" xr3:uid="{9B047842-5862-4153-BA12-AA57217230D1}" name="Column15860"/>
    <tableColumn id="15880" xr3:uid="{F121BC16-F182-4B6E-9B1F-7CCAC57B4085}" name="Column15861"/>
    <tableColumn id="15881" xr3:uid="{B49D7938-85B7-48D0-9472-B6F9719F8085}" name="Column15862"/>
    <tableColumn id="15882" xr3:uid="{D2B46407-8472-4A32-A7F9-E53EBFB5EAA3}" name="Column15863"/>
    <tableColumn id="15883" xr3:uid="{F914C03A-8969-48BD-A37A-896DB5E66932}" name="Column15864"/>
    <tableColumn id="15884" xr3:uid="{62292019-50B8-43E3-86A3-846F3B9E8192}" name="Column15865"/>
    <tableColumn id="15885" xr3:uid="{CE388820-3F38-4DC2-9842-1507877B02E1}" name="Column15866"/>
    <tableColumn id="15886" xr3:uid="{6224F212-EF99-4D74-A5DD-226AE0FE1DB9}" name="Column15867"/>
    <tableColumn id="15887" xr3:uid="{22DD6591-E2E0-4FFB-A4E7-CBD7DF8636B5}" name="Column15868"/>
    <tableColumn id="15888" xr3:uid="{1B328834-B3EF-41DD-BCC5-DFB3EDE97E35}" name="Column15869"/>
    <tableColumn id="15889" xr3:uid="{87D5B451-5DB7-4E0F-BDDB-27010EA908E3}" name="Column15870"/>
    <tableColumn id="15890" xr3:uid="{AA4B277A-64E6-4D25-8374-A3B9847A2CEB}" name="Column15871"/>
    <tableColumn id="15891" xr3:uid="{1DCE0954-4642-4FC6-9873-9CB149FD9CA2}" name="Column15872"/>
    <tableColumn id="15892" xr3:uid="{6F950335-851C-4296-A259-C8CA0B45227B}" name="Column15873"/>
    <tableColumn id="15893" xr3:uid="{F98D3930-27A8-4A60-ACF8-D581EA1573B5}" name="Column15874"/>
    <tableColumn id="15894" xr3:uid="{74178621-9250-4E19-A137-DEFF5783DD7F}" name="Column15875"/>
    <tableColumn id="15895" xr3:uid="{1459C275-2F32-4444-A671-2BF5B7AD8B66}" name="Column15876"/>
    <tableColumn id="15896" xr3:uid="{19FEBC4D-8E19-410F-802A-C5FF05619614}" name="Column15877"/>
    <tableColumn id="15897" xr3:uid="{AA9B781D-713D-41FB-B6C0-186CCE4F8B5B}" name="Column15878"/>
    <tableColumn id="15898" xr3:uid="{BCB1E5ED-5B8C-43BD-AEF5-47CA302EEC92}" name="Column15879"/>
    <tableColumn id="15899" xr3:uid="{1D39AC4C-41DF-4BA7-8725-A87E1EEDF65E}" name="Column15880"/>
    <tableColumn id="15900" xr3:uid="{7016F228-A100-478A-9133-74643CEA8813}" name="Column15881"/>
    <tableColumn id="15901" xr3:uid="{9FB837AB-50FB-486B-9B1F-DD2AC5128516}" name="Column15882"/>
    <tableColumn id="15902" xr3:uid="{3A9B065C-FF63-4F09-AC89-15207CA47B9F}" name="Column15883"/>
    <tableColumn id="15903" xr3:uid="{4A298C34-1043-4069-9221-0F473D63C3CA}" name="Column15884"/>
    <tableColumn id="15904" xr3:uid="{2DD6AB6C-159A-441B-A6CE-4CA64ED86D0F}" name="Column15885"/>
    <tableColumn id="15905" xr3:uid="{FEAC1F1C-75F4-4E9C-B6C5-642685D29006}" name="Column15886"/>
    <tableColumn id="15906" xr3:uid="{85B7504E-70A0-49EC-963B-E544E8642FC1}" name="Column15887"/>
    <tableColumn id="15907" xr3:uid="{4F735A71-3733-48C2-9599-F95240A896D8}" name="Column15888"/>
    <tableColumn id="15908" xr3:uid="{C398EA08-21DE-40C7-A70C-E3034D8E3143}" name="Column15889"/>
    <tableColumn id="15909" xr3:uid="{BFD48624-CF68-44DD-BDEC-C1A5B0E7306D}" name="Column15890"/>
    <tableColumn id="15910" xr3:uid="{F6848EBC-5E9D-4E82-8BD3-9219F2F88385}" name="Column15891"/>
    <tableColumn id="15911" xr3:uid="{E5F437EE-1F60-4FF5-A3CA-8F0F09AF6917}" name="Column15892"/>
    <tableColumn id="15912" xr3:uid="{0FC324FC-A767-4898-83C5-91EAFF66CAD5}" name="Column15893"/>
    <tableColumn id="15913" xr3:uid="{7AB86BB8-3120-4BB0-BF56-FE3D2628C2D8}" name="Column15894"/>
    <tableColumn id="15914" xr3:uid="{B0C6E43F-A214-4A30-8C47-D812E59C7051}" name="Column15895"/>
    <tableColumn id="15915" xr3:uid="{0874B06B-DA4F-47EC-A302-5867822326C9}" name="Column15896"/>
    <tableColumn id="15916" xr3:uid="{4FAEB394-62A5-493B-BA92-F3763C6B5A69}" name="Column15897"/>
    <tableColumn id="15917" xr3:uid="{9F0E17E7-74E5-4ECE-BD02-5D2ED926963A}" name="Column15898"/>
    <tableColumn id="15918" xr3:uid="{84B8DEF8-5EE2-434C-8344-2B79E1DED2B8}" name="Column15899"/>
    <tableColumn id="15919" xr3:uid="{ECAE37F4-986B-4D5B-8431-CF2A9C976399}" name="Column15900"/>
    <tableColumn id="15920" xr3:uid="{40A45241-9F75-48CC-9BBA-5787FC1F1246}" name="Column15901"/>
    <tableColumn id="15921" xr3:uid="{AF1AEAF5-05BB-43A2-AF27-ECD33ACB9EE6}" name="Column15902"/>
    <tableColumn id="15922" xr3:uid="{6C0FFABC-5D35-442D-ABBE-1F01B36D75A4}" name="Column15903"/>
    <tableColumn id="15923" xr3:uid="{B9A21096-D5C8-43A2-9118-06D7438504E3}" name="Column15904"/>
    <tableColumn id="15924" xr3:uid="{67B4DD1F-B731-47EC-B618-31E02BD1DB52}" name="Column15905"/>
    <tableColumn id="15925" xr3:uid="{19A02288-4C6E-4B9E-9CBF-6B93AA85F31B}" name="Column15906"/>
    <tableColumn id="15926" xr3:uid="{51FC843E-A3DD-4C6B-B698-55B9045D9F86}" name="Column15907"/>
    <tableColumn id="15927" xr3:uid="{9699B5F9-271F-43C4-A3CD-F8B94438EF3D}" name="Column15908"/>
    <tableColumn id="15928" xr3:uid="{3F88EA20-C302-4CE9-A8F7-34F0BE2405CE}" name="Column15909"/>
    <tableColumn id="15929" xr3:uid="{0AB3465A-B69F-41AE-8702-069C235F8700}" name="Column15910"/>
    <tableColumn id="15930" xr3:uid="{CA7AD543-062C-45F9-95A1-553C9EDBE9F0}" name="Column15911"/>
    <tableColumn id="15931" xr3:uid="{03124BC7-D48A-44C5-993B-3E684C8136C7}" name="Column15912"/>
    <tableColumn id="15932" xr3:uid="{15B6EDC8-CDC8-4110-9B77-04A818110ECE}" name="Column15913"/>
    <tableColumn id="15933" xr3:uid="{96E12081-744D-4A21-A0D3-02D812BA4F5F}" name="Column15914"/>
    <tableColumn id="15934" xr3:uid="{DBB94481-2166-4F44-962A-8D45E37C53F6}" name="Column15915"/>
    <tableColumn id="15935" xr3:uid="{CBE92870-90CD-44BE-AAEF-08681DAE79D5}" name="Column15916"/>
    <tableColumn id="15936" xr3:uid="{13FBFB80-44B4-4B1B-A149-CF289187C1DC}" name="Column15917"/>
    <tableColumn id="15937" xr3:uid="{55B3146C-810F-4ABA-89EB-D283A4065876}" name="Column15918"/>
    <tableColumn id="15938" xr3:uid="{42F0A8FA-97D7-425B-AA0A-C68F01547C28}" name="Column15919"/>
    <tableColumn id="15939" xr3:uid="{8581CDD1-509F-41B7-B95F-5D46D81BE54F}" name="Column15920"/>
    <tableColumn id="15940" xr3:uid="{2118415C-C0EA-42D5-A65B-608C9E4704D4}" name="Column15921"/>
    <tableColumn id="15941" xr3:uid="{5DF7E46E-1ED3-43DB-ABD5-4B1FCD6E2B3B}" name="Column15922"/>
    <tableColumn id="15942" xr3:uid="{8A753D39-D228-4D1F-A6AE-13C0E8BBC337}" name="Column15923"/>
    <tableColumn id="15943" xr3:uid="{A08F00BF-0390-44A8-965F-2C39E59364AA}" name="Column15924"/>
    <tableColumn id="15944" xr3:uid="{97576E88-ECC3-4D5F-ADE5-F0DF2963A435}" name="Column15925"/>
    <tableColumn id="15945" xr3:uid="{E9732817-FFAE-4C00-AEEC-C61DA969B712}" name="Column15926"/>
    <tableColumn id="15946" xr3:uid="{DAB20FB9-EC0B-45F9-9B5D-4B2E1C58C590}" name="Column15927"/>
    <tableColumn id="15947" xr3:uid="{DAFD99B5-950F-449F-822C-6B31703FC58B}" name="Column15928"/>
    <tableColumn id="15948" xr3:uid="{E342C21E-A30E-4898-8F42-2F832646C1CD}" name="Column15929"/>
    <tableColumn id="15949" xr3:uid="{03EFCAB5-FEDC-462E-9252-8A14402692D9}" name="Column15930"/>
    <tableColumn id="15950" xr3:uid="{A21A8A6C-187F-44D7-A6FD-6EFA904C8E59}" name="Column15931"/>
    <tableColumn id="15951" xr3:uid="{D24CD43A-50BD-4B41-A146-2FFA7B9564A2}" name="Column15932"/>
    <tableColumn id="15952" xr3:uid="{0A22BF5A-1BD0-4E65-ADFB-5B5C13305799}" name="Column15933"/>
    <tableColumn id="15953" xr3:uid="{70669ABF-D682-4497-B64A-8D2D70145F30}" name="Column15934"/>
    <tableColumn id="15954" xr3:uid="{113EFC23-1CBC-45C1-88EE-98297BCD43A6}" name="Column15935"/>
    <tableColumn id="15955" xr3:uid="{3CEEAC47-90AA-42E7-9C61-3F54627995D2}" name="Column15936"/>
    <tableColumn id="15956" xr3:uid="{D963DCB5-4BD9-46FF-A924-45D688CE334D}" name="Column15937"/>
    <tableColumn id="15957" xr3:uid="{378ED3B6-2B83-4EB4-A849-11A9B27A8233}" name="Column15938"/>
    <tableColumn id="15958" xr3:uid="{C5306A4E-F0B6-4C79-B0F1-EEA8148A5CEF}" name="Column15939"/>
    <tableColumn id="15959" xr3:uid="{0DE5F139-981B-47F6-A459-493F23FD7A1A}" name="Column15940"/>
    <tableColumn id="15960" xr3:uid="{0EDAA3C1-1F69-4B8C-B328-E771CDFC0501}" name="Column15941"/>
    <tableColumn id="15961" xr3:uid="{BDECCA0C-E8E5-48C0-B870-DB8783B2D68D}" name="Column15942"/>
    <tableColumn id="15962" xr3:uid="{A3F58D6A-957A-4A34-8C3B-245C4783F00B}" name="Column15943"/>
    <tableColumn id="15963" xr3:uid="{25F9419A-2B78-4A49-9A65-487F6B5DB7D6}" name="Column15944"/>
    <tableColumn id="15964" xr3:uid="{F6D832A2-CD12-478C-A187-12D41F0A9D59}" name="Column15945"/>
    <tableColumn id="15965" xr3:uid="{6C36959A-8967-4F19-AB6B-C847BCFAE83B}" name="Column15946"/>
    <tableColumn id="15966" xr3:uid="{23FC99DE-9753-4825-9DBA-8AB1F2AA57BC}" name="Column15947"/>
    <tableColumn id="15967" xr3:uid="{E4376A16-D253-4178-8F6C-1AFECCC5E426}" name="Column15948"/>
    <tableColumn id="15968" xr3:uid="{7C77A65E-006F-4FD1-A11E-2A92982C726C}" name="Column15949"/>
    <tableColumn id="15969" xr3:uid="{B1E3A698-0CF2-4252-A258-90B7C2C84AE6}" name="Column15950"/>
    <tableColumn id="15970" xr3:uid="{377B3272-1BDB-43C5-BBE9-A20BD1B8AFEB}" name="Column15951"/>
    <tableColumn id="15971" xr3:uid="{CF38CD20-6124-4E32-A40B-415DBC25DEBD}" name="Column15952"/>
    <tableColumn id="15972" xr3:uid="{9E751E65-3826-4BB3-9708-1B45524D9895}" name="Column15953"/>
    <tableColumn id="15973" xr3:uid="{AE756A9C-F117-465E-A726-09E0A0CA29D9}" name="Column15954"/>
    <tableColumn id="15974" xr3:uid="{12F945FC-CAE3-4F67-90C0-277DE0285DD9}" name="Column15955"/>
    <tableColumn id="15975" xr3:uid="{5068447D-B5D0-47BB-8B7C-B3965EA3450A}" name="Column15956"/>
    <tableColumn id="15976" xr3:uid="{F8DB6C4C-8E74-49BB-81CA-95A3FD8FB112}" name="Column15957"/>
    <tableColumn id="15977" xr3:uid="{FF61C48E-9F79-477E-8E07-7BCDB2E2D059}" name="Column15958"/>
    <tableColumn id="15978" xr3:uid="{4C0A178B-DC51-4E4A-A7C6-FE51C4F08F0A}" name="Column15959"/>
    <tableColumn id="15979" xr3:uid="{D909F712-E0D4-430D-B244-E433E062D8F5}" name="Column15960"/>
    <tableColumn id="15980" xr3:uid="{AB3F34A3-8155-421E-B9ED-04E8F1A6B245}" name="Column15961"/>
    <tableColumn id="15981" xr3:uid="{30F4F5FF-1FD8-4419-8706-BEC3379A5BD8}" name="Column15962"/>
    <tableColumn id="15982" xr3:uid="{F4209146-DF70-4950-9148-B987A1DA99D9}" name="Column15963"/>
    <tableColumn id="15983" xr3:uid="{387BCAA1-8413-4DC0-8FE3-B61C9883F89E}" name="Column15964"/>
    <tableColumn id="15984" xr3:uid="{802A18A4-652D-4FA7-85C1-67860433019F}" name="Column15965"/>
    <tableColumn id="15985" xr3:uid="{E74A9BF3-D1D8-4B6B-BB3C-C86313F1D854}" name="Column15966"/>
    <tableColumn id="15986" xr3:uid="{D96DD7E5-F28F-4160-9637-F1A85E8F4C30}" name="Column15967"/>
    <tableColumn id="15987" xr3:uid="{2A603CFE-257A-44E4-B0A1-B6B04D004431}" name="Column15968"/>
    <tableColumn id="15988" xr3:uid="{6913CF81-8C6B-4007-883F-7E8100C622D2}" name="Column15969"/>
    <tableColumn id="15989" xr3:uid="{C4595066-FED4-4E05-8C35-FA51BFF497EB}" name="Column15970"/>
    <tableColumn id="15990" xr3:uid="{337C655C-C2A8-49D7-B954-80969327E88B}" name="Column15971"/>
    <tableColumn id="15991" xr3:uid="{FDD96FAD-7982-4130-80BE-A640A4BFBDA2}" name="Column15972"/>
    <tableColumn id="15992" xr3:uid="{DAB80198-78F2-4979-B699-1BFF2871A2E0}" name="Column15973"/>
    <tableColumn id="15993" xr3:uid="{154452B2-6FE7-486E-B1D5-D8579BFE0B69}" name="Column15974"/>
    <tableColumn id="15994" xr3:uid="{AD42CC82-7A5D-4FB1-B039-9DAA1AA3686E}" name="Column15975"/>
    <tableColumn id="15995" xr3:uid="{F5B9E78D-3E42-4A08-A98D-985BE1800C96}" name="Column15976"/>
    <tableColumn id="15996" xr3:uid="{B39295D5-C780-48C7-940A-C6696A1F0290}" name="Column15977"/>
    <tableColumn id="15997" xr3:uid="{81308026-5D38-42A7-8B7A-6617A3B08056}" name="Column15978"/>
    <tableColumn id="15998" xr3:uid="{0E6CBBDD-2C5D-474E-BB7A-1CE4EF18E072}" name="Column15979"/>
    <tableColumn id="15999" xr3:uid="{37257BD2-5E8A-4F66-B8AC-B53212D3E54D}" name="Column15980"/>
    <tableColumn id="16000" xr3:uid="{6ACF51CF-3A81-4A89-8A3C-CB700EE9617B}" name="Column15981"/>
    <tableColumn id="16001" xr3:uid="{AC2CC984-8454-4506-B56D-61F1AC3259E6}" name="Column15982"/>
    <tableColumn id="16002" xr3:uid="{77469B15-85F2-4779-9A08-64FC5AD444F3}" name="Column15983"/>
    <tableColumn id="16003" xr3:uid="{B9AA5BB3-D00D-4CF8-A2F7-476A887AE6E2}" name="Column15984"/>
    <tableColumn id="16004" xr3:uid="{2C593954-6DC4-424F-ABFC-034D40840A04}" name="Column15985"/>
    <tableColumn id="16005" xr3:uid="{2D26F4BB-0880-4D3A-A033-457DB5D27E6D}" name="Column15986"/>
    <tableColumn id="16006" xr3:uid="{21001261-BFC9-4405-9410-4611DCB3601C}" name="Column15987"/>
    <tableColumn id="16007" xr3:uid="{13C66FD3-CD7D-4CEB-9EBA-17A60A19948A}" name="Column15988"/>
    <tableColumn id="16008" xr3:uid="{FEFA7D15-422B-44C8-B073-0EDBA1782128}" name="Column15989"/>
    <tableColumn id="16009" xr3:uid="{CC1C6D9B-8793-47D0-92FC-7AE839BD5B0A}" name="Column15990"/>
    <tableColumn id="16010" xr3:uid="{ED1C32CA-19FC-4AD3-BFFF-CDD249792196}" name="Column15991"/>
    <tableColumn id="16011" xr3:uid="{AF971A92-4A11-45A6-AB7A-D981C0A667A0}" name="Column15992"/>
    <tableColumn id="16012" xr3:uid="{9A5EF11F-1276-44FC-82C2-3D8787E4FAA7}" name="Column15993"/>
    <tableColumn id="16013" xr3:uid="{185E0C7B-F772-4F0D-94CB-092A8ED7511F}" name="Column15994"/>
    <tableColumn id="16014" xr3:uid="{4C8F28EB-D1EE-4BC8-9B75-1C339374E67D}" name="Column15995"/>
    <tableColumn id="16015" xr3:uid="{1B4EA3CB-0526-4A13-AEE0-DE908A595C3B}" name="Column15996"/>
    <tableColumn id="16016" xr3:uid="{347DB41A-FD99-43D9-9A70-750BCCFB1BDA}" name="Column15997"/>
    <tableColumn id="16017" xr3:uid="{8D704EF4-3F97-4876-8618-70F51A9BC98E}" name="Column15998"/>
    <tableColumn id="16018" xr3:uid="{C9B763F9-3010-4D7A-B2F5-BEF2BFB8C013}" name="Column15999"/>
    <tableColumn id="16019" xr3:uid="{E1A3F00A-7BE6-490A-BED0-A16F2328CB19}" name="Column16000"/>
    <tableColumn id="16020" xr3:uid="{B98DA257-7A7C-4325-AFDE-4EBCD774762A}" name="Column16001"/>
    <tableColumn id="16021" xr3:uid="{AC83FC58-EF0D-405A-9EFA-1E18C532CA52}" name="Column16002"/>
    <tableColumn id="16022" xr3:uid="{87C4C421-9610-4A63-B455-59AE7FBC70E6}" name="Column16003"/>
    <tableColumn id="16023" xr3:uid="{1294A986-9794-4467-BC1A-59DF94885D64}" name="Column16004"/>
    <tableColumn id="16024" xr3:uid="{C4BA04C8-1B7F-4E5A-B53A-304A291575B7}" name="Column16005"/>
    <tableColumn id="16025" xr3:uid="{29D0EA49-E745-47FE-9AA6-D36BC14BF448}" name="Column16006"/>
    <tableColumn id="16026" xr3:uid="{181B1BEA-C645-494A-B2B7-B2E11A46E315}" name="Column16007"/>
    <tableColumn id="16027" xr3:uid="{7B421BAD-9DC4-418A-8C66-68B729AFBE52}" name="Column16008"/>
    <tableColumn id="16028" xr3:uid="{206CD739-72ED-4991-B41B-43E7A070D05C}" name="Column16009"/>
    <tableColumn id="16029" xr3:uid="{22B59DCE-C47B-48C1-989D-A8F1247EC4A4}" name="Column16010"/>
    <tableColumn id="16030" xr3:uid="{8B48DBBD-39CC-4B56-9C0A-62DB1B6F57D3}" name="Column16011"/>
    <tableColumn id="16031" xr3:uid="{43A81052-D3D9-4D58-8783-E9DB46253E4C}" name="Column16012"/>
    <tableColumn id="16032" xr3:uid="{CBB7E618-0E82-4390-9F8F-1FADDDA0DD52}" name="Column16013"/>
    <tableColumn id="16033" xr3:uid="{4842D84F-F903-4DEA-830C-DE9A6B76C199}" name="Column16014"/>
    <tableColumn id="16034" xr3:uid="{94C57D72-7441-4C4E-922D-8674F7AAE9A7}" name="Column16015"/>
    <tableColumn id="16035" xr3:uid="{E56FBD15-823C-41C3-8236-C8FB54A9150E}" name="Column16016"/>
    <tableColumn id="16036" xr3:uid="{1F219BB1-D5D9-480F-BB91-A1DB2CEEED99}" name="Column16017"/>
    <tableColumn id="16037" xr3:uid="{83B51A93-88B8-4CA1-9947-21A07EEFB8F9}" name="Column16018"/>
    <tableColumn id="16038" xr3:uid="{6CD303D6-191C-453F-A36F-28DA1BA25045}" name="Column16019"/>
    <tableColumn id="16039" xr3:uid="{9293C3BD-120A-49B1-A40C-B410B3F24360}" name="Column16020"/>
    <tableColumn id="16040" xr3:uid="{5C2C0B21-84A4-41B3-AE50-6D1D0BADB5AF}" name="Column16021"/>
    <tableColumn id="16041" xr3:uid="{BB8BCBC6-8820-4C04-8402-7C9324BCAAA4}" name="Column16022"/>
    <tableColumn id="16042" xr3:uid="{ABD5A37E-3231-46E9-940F-C578B3BE0BED}" name="Column16023"/>
    <tableColumn id="16043" xr3:uid="{DEC41A05-9EB2-4EFE-90B7-B542615DB685}" name="Column16024"/>
    <tableColumn id="16044" xr3:uid="{35451B1B-D8B5-4D1F-8547-7937719A7779}" name="Column16025"/>
    <tableColumn id="16045" xr3:uid="{7A3A2E52-C942-4A5E-9449-157CA22D78B1}" name="Column16026"/>
    <tableColumn id="16046" xr3:uid="{DD94C15A-1E65-4BE9-88BB-278B2498773D}" name="Column16027"/>
    <tableColumn id="16047" xr3:uid="{862AE4DF-36B4-4708-890B-E2122F859EFB}" name="Column16028"/>
    <tableColumn id="16048" xr3:uid="{FA530DA0-C4EF-4258-9A90-91D56F70F9DC}" name="Column16029"/>
    <tableColumn id="16049" xr3:uid="{186F435D-BD87-4E04-878E-A59DD878BCD2}" name="Column16030"/>
    <tableColumn id="16050" xr3:uid="{673D997B-334D-48B3-AA9E-EDBAF354EF86}" name="Column16031"/>
    <tableColumn id="16051" xr3:uid="{5AAE25D9-CCEB-45C6-AA03-3A00432DEEF8}" name="Column16032"/>
    <tableColumn id="16052" xr3:uid="{874FA0AD-E274-4CBF-88E5-AB9E12A880F7}" name="Column16033"/>
    <tableColumn id="16053" xr3:uid="{2005E704-8D4B-4595-9E65-A93238682F24}" name="Column16034"/>
    <tableColumn id="16054" xr3:uid="{05AAD4FF-5DB9-4BEF-A92A-22B1BF86A36D}" name="Column16035"/>
    <tableColumn id="16055" xr3:uid="{5A1533AF-8967-4F40-BF36-2B13BDC47659}" name="Column16036"/>
    <tableColumn id="16056" xr3:uid="{6451A0B7-5E79-4C9B-955F-36BC3B9DF8D4}" name="Column16037"/>
    <tableColumn id="16057" xr3:uid="{A9708DC3-7C6D-4A6F-8DB7-F2BD9A6EB102}" name="Column16038"/>
    <tableColumn id="16058" xr3:uid="{C14824A3-0A91-49FD-8BF1-37FB0A218AC6}" name="Column16039"/>
    <tableColumn id="16059" xr3:uid="{1B4A8A2D-6D21-4B48-BD4F-A2C458052C76}" name="Column16040"/>
    <tableColumn id="16060" xr3:uid="{D8746EB1-719F-472D-967D-D5573915721B}" name="Column16041"/>
    <tableColumn id="16061" xr3:uid="{D044F40A-83A4-41E0-9AC9-5AA48C5F2FB9}" name="Column16042"/>
    <tableColumn id="16062" xr3:uid="{014A279E-BE39-4971-821B-AD0D9E687650}" name="Column16043"/>
    <tableColumn id="16063" xr3:uid="{F31902CF-D947-474E-B966-A29208142967}" name="Column16044"/>
    <tableColumn id="16064" xr3:uid="{F6936100-FA05-4B78-9D7B-4A121AEF93DB}" name="Column16045"/>
    <tableColumn id="16065" xr3:uid="{CB371CE3-6C38-4865-BFE4-0D1E81CABF86}" name="Column16046"/>
    <tableColumn id="16066" xr3:uid="{33783887-F208-4565-BEC1-FA1538762F9D}" name="Column16047"/>
    <tableColumn id="16067" xr3:uid="{09DA19FF-5036-4091-8853-498B7DE90E37}" name="Column16048"/>
    <tableColumn id="16068" xr3:uid="{68165C6F-DCE8-422A-8E65-820BF238F523}" name="Column16049"/>
    <tableColumn id="16069" xr3:uid="{E443C373-9D5A-4377-93D8-42D4CAF6F79F}" name="Column16050"/>
    <tableColumn id="16070" xr3:uid="{3CCFECA0-A51D-4687-9D6F-B9F8FE4950F1}" name="Column16051"/>
    <tableColumn id="16071" xr3:uid="{D3374EBA-AC99-4735-8D5F-94917AC3CEF6}" name="Column16052"/>
    <tableColumn id="16072" xr3:uid="{9DBEF48A-70E5-4A3D-B6BD-AAFEA97DAA25}" name="Column16053"/>
    <tableColumn id="16073" xr3:uid="{D2BD01FD-6BC4-4F1B-9CE2-71061B57DF3E}" name="Column16054"/>
    <tableColumn id="16074" xr3:uid="{6A887DD8-B95A-4D92-ACC4-0BFF55612F07}" name="Column16055"/>
    <tableColumn id="16075" xr3:uid="{08FFFD8E-CDBF-4B22-9A3B-3F8A3725E724}" name="Column16056"/>
    <tableColumn id="16076" xr3:uid="{A28910FE-0339-44BA-858B-6D40D6B04EE6}" name="Column16057"/>
    <tableColumn id="16077" xr3:uid="{FD8DD982-F774-4AEF-A0F8-F63EC191A7C4}" name="Column16058"/>
    <tableColumn id="16078" xr3:uid="{AB519B62-62DF-492E-9B0E-0E47BEC85E14}" name="Column16059"/>
    <tableColumn id="16079" xr3:uid="{D3839305-C8CA-4473-A3D3-D16FFBDF505D}" name="Column16060"/>
    <tableColumn id="16080" xr3:uid="{2849477A-B0FF-43DB-A809-49ED07987F09}" name="Column16061"/>
    <tableColumn id="16081" xr3:uid="{B4F249D3-1616-4E9E-B35A-B42B7EB7B423}" name="Column16062"/>
    <tableColumn id="16082" xr3:uid="{87FEBBD0-F709-4C7E-916F-B5E82A55E5A6}" name="Column16063"/>
    <tableColumn id="16083" xr3:uid="{51BA7DDF-2ECD-4414-8AEB-587A7DF2A4A0}" name="Column16064"/>
    <tableColumn id="16084" xr3:uid="{1001677D-D30E-4045-B5BE-A16FA0C4844A}" name="Column16065"/>
    <tableColumn id="16085" xr3:uid="{1B0A0C31-39FE-4443-869C-14CFE038DC01}" name="Column16066"/>
    <tableColumn id="16086" xr3:uid="{8A42F196-4C36-414D-AF6F-A37A60DEB89A}" name="Column16067"/>
    <tableColumn id="16087" xr3:uid="{70E87E8C-FF5F-4061-A91B-3057D73D3C5A}" name="Column16068"/>
    <tableColumn id="16088" xr3:uid="{AD41DF24-86D5-4F7D-AB79-F7DD72E4197F}" name="Column16069"/>
    <tableColumn id="16089" xr3:uid="{5019B720-0ED0-4AED-B95E-99B59FA56492}" name="Column16070"/>
    <tableColumn id="16090" xr3:uid="{61CBD23F-71ED-4969-A38D-E67691BB6FD0}" name="Column16071"/>
    <tableColumn id="16091" xr3:uid="{13378065-47C3-4690-BD18-CCFA179F8C23}" name="Column16072"/>
    <tableColumn id="16092" xr3:uid="{A3984371-CA9D-47CD-8E98-38C67D295825}" name="Column16073"/>
    <tableColumn id="16093" xr3:uid="{91F4E70A-505E-4659-992D-32A9FE4ADF9A}" name="Column16074"/>
    <tableColumn id="16094" xr3:uid="{1E2A238B-F750-4BFD-B410-015A3A30E7D5}" name="Column16075"/>
    <tableColumn id="16095" xr3:uid="{8EBE207D-C87B-40FA-9480-BE65BB817C04}" name="Column16076"/>
    <tableColumn id="16096" xr3:uid="{25602416-8A4D-45F7-87C9-A09E37468A4F}" name="Column16077"/>
    <tableColumn id="16097" xr3:uid="{6ADFC493-F01E-472A-A68B-6F55D569B34F}" name="Column16078"/>
    <tableColumn id="16098" xr3:uid="{96B45573-5103-44E6-98DA-CC2FB85C5826}" name="Column16079"/>
    <tableColumn id="16099" xr3:uid="{08EC2372-BE3E-4E3D-BC7C-C52294CF1557}" name="Column16080"/>
    <tableColumn id="16100" xr3:uid="{273AB04B-97B2-47D0-AA6C-B9ACF337F040}" name="Column16081"/>
    <tableColumn id="16101" xr3:uid="{1A94BE6E-7D07-452C-A4EE-8C75933EF355}" name="Column16082"/>
    <tableColumn id="16102" xr3:uid="{424590E3-0EB7-4307-A778-636F04CB1427}" name="Column16083"/>
    <tableColumn id="16103" xr3:uid="{DC75DF5F-6D8F-4E08-A88B-6905E13B4DAD}" name="Column16084"/>
    <tableColumn id="16104" xr3:uid="{C9484889-7649-4CBC-B6B3-A0460BC0BCD8}" name="Column16085"/>
    <tableColumn id="16105" xr3:uid="{1DD01500-AFFB-4E2C-BC67-4965FC1AD5B6}" name="Column16086"/>
    <tableColumn id="16106" xr3:uid="{87A1CBDE-4783-482E-B75F-617070068445}" name="Column16087"/>
    <tableColumn id="16107" xr3:uid="{E5E5257A-1DDF-4649-A583-28297A74E662}" name="Column16088"/>
    <tableColumn id="16108" xr3:uid="{489122E6-9B52-4CC9-A292-D485E597D9F8}" name="Column16089"/>
    <tableColumn id="16109" xr3:uid="{A4EFE344-8FBB-4250-BCCE-046B416A9B6D}" name="Column16090"/>
    <tableColumn id="16110" xr3:uid="{22AF3144-4514-4B9D-A380-FB09D274C009}" name="Column16091"/>
    <tableColumn id="16111" xr3:uid="{50FC606D-4A83-48AF-8A48-40F71B749FCC}" name="Column16092"/>
    <tableColumn id="16112" xr3:uid="{909E397A-19B0-40FA-A82D-74E257747C7B}" name="Column16093"/>
    <tableColumn id="16113" xr3:uid="{92F5412E-26A3-416B-96A6-8BBABF3B8779}" name="Column16094"/>
    <tableColumn id="16114" xr3:uid="{00E59FF4-96F3-456C-B5B5-39B9D6FCAC30}" name="Column16095"/>
    <tableColumn id="16115" xr3:uid="{1EDAF435-C18D-4918-85B7-1CEBB73DDFA6}" name="Column16096"/>
    <tableColumn id="16116" xr3:uid="{6866B82C-96F6-4227-83C6-7521521D9467}" name="Column16097"/>
    <tableColumn id="16117" xr3:uid="{7EB9E517-DBF8-489D-B2D3-3C255909D6D2}" name="Column16098"/>
    <tableColumn id="16118" xr3:uid="{64ADCFC3-1CE4-447C-BC90-83CB1FA12549}" name="Column16099"/>
    <tableColumn id="16119" xr3:uid="{AC8E9028-DF44-4353-AAFF-FA425C18CBC7}" name="Column16100"/>
    <tableColumn id="16120" xr3:uid="{3F9FEFF3-E2F2-4C9F-A934-CF2BFB09E227}" name="Column16101"/>
    <tableColumn id="16121" xr3:uid="{5590CD15-2217-471C-B85D-DFC630F3540F}" name="Column16102"/>
    <tableColumn id="16122" xr3:uid="{20B2092E-F78D-46CB-8806-B60D055455DD}" name="Column16103"/>
    <tableColumn id="16123" xr3:uid="{3169757C-FF85-4ABC-8F41-49CC8938FFA5}" name="Column16104"/>
    <tableColumn id="16124" xr3:uid="{798551AC-AF5A-4C2A-90D4-94CC9850B9C0}" name="Column16105"/>
    <tableColumn id="16125" xr3:uid="{57C5C7C0-D428-4328-9D93-BD32EFCFEF5C}" name="Column16106"/>
    <tableColumn id="16126" xr3:uid="{469EC798-9CC0-4612-8FBE-E863670A8E01}" name="Column16107"/>
    <tableColumn id="16127" xr3:uid="{077DD7C7-6794-4C85-B570-04AF1BF1C850}" name="Column16108"/>
    <tableColumn id="16128" xr3:uid="{FAEA61C7-8C03-4B14-9D96-44668A022F85}" name="Column16109"/>
    <tableColumn id="16129" xr3:uid="{52156986-37BF-4A9E-83EB-E20726E21DF6}" name="Column16110"/>
    <tableColumn id="16130" xr3:uid="{A97CE023-9C31-4867-96FD-CD9E81A746B4}" name="Column16111"/>
    <tableColumn id="16131" xr3:uid="{2F974394-E61F-46D0-9F0E-25194290027F}" name="Column16112"/>
    <tableColumn id="16132" xr3:uid="{DD0FED59-8BCA-46B2-AB1B-798CDACBA641}" name="Column16113"/>
    <tableColumn id="16133" xr3:uid="{60B8A4C7-85B7-485D-A8B3-3997D27E0A7E}" name="Column16114"/>
    <tableColumn id="16134" xr3:uid="{1E804469-E155-4E31-B3EA-58BFA3BEBB7A}" name="Column16115"/>
    <tableColumn id="16135" xr3:uid="{EF2E4326-F99A-41C7-A8B4-32FF9532F3F2}" name="Column16116"/>
    <tableColumn id="16136" xr3:uid="{ABCA56C0-A51D-4850-872D-34580CBCEDCB}" name="Column16117"/>
    <tableColumn id="16137" xr3:uid="{5C6A9825-4E89-4EA7-89FC-CE1B59FC8822}" name="Column16118"/>
    <tableColumn id="16138" xr3:uid="{43EE21AB-7BDB-4BE7-9EAF-72BF697402F5}" name="Column16119"/>
    <tableColumn id="16139" xr3:uid="{4E067AB7-7305-4CF5-949C-59C6231EA636}" name="Column16120"/>
    <tableColumn id="16140" xr3:uid="{56F64FB1-A8B5-48D6-BA32-763470793DCD}" name="Column16121"/>
    <tableColumn id="16141" xr3:uid="{7167DF93-6625-4D73-BC88-BB2E9C428E8F}" name="Column16122"/>
    <tableColumn id="16142" xr3:uid="{02EEA7D0-FE93-47A9-8F58-41B854C72EE3}" name="Column16123"/>
    <tableColumn id="16143" xr3:uid="{D318FB98-B0BD-4C3A-B415-BD429E9C5F38}" name="Column16124"/>
    <tableColumn id="16144" xr3:uid="{6CEB281E-C36D-4E5F-BA18-31A2D391B8F3}" name="Column16125"/>
    <tableColumn id="16145" xr3:uid="{B795D445-6923-4D91-9B5D-4CC8977F6DAC}" name="Column16126"/>
    <tableColumn id="16146" xr3:uid="{99D20AC3-4179-4530-AD08-DBCC53D1AE35}" name="Column16127"/>
    <tableColumn id="16147" xr3:uid="{1FE264FB-EEAC-497B-BD5A-9D72F70FA9DC}" name="Column16128"/>
    <tableColumn id="16148" xr3:uid="{D9617FA6-4996-4CDE-91D4-3D95E65ED378}" name="Column16129"/>
    <tableColumn id="16149" xr3:uid="{E1E259A2-E950-4B93-B591-C878A07EECE1}" name="Column16130"/>
    <tableColumn id="16150" xr3:uid="{E07D8E2E-3829-42FB-908B-F97148096BD8}" name="Column16131"/>
    <tableColumn id="16151" xr3:uid="{40C178CE-1FB4-4526-A094-90B344B0DB3F}" name="Column16132"/>
    <tableColumn id="16152" xr3:uid="{66849B8C-C1D6-40DD-9BE2-7CD17A6EB1C8}" name="Column16133"/>
    <tableColumn id="16153" xr3:uid="{B7930962-4C30-43FD-8C09-2871601AEDDF}" name="Column16134"/>
    <tableColumn id="16154" xr3:uid="{B4CDCF2D-DDCD-48F5-8B8B-D2043346B0A3}" name="Column16135"/>
    <tableColumn id="16155" xr3:uid="{86EE89CD-76D3-4499-B165-9B6E73936197}" name="Column16136"/>
    <tableColumn id="16156" xr3:uid="{EA365EC4-C336-4672-A9E2-45D439953110}" name="Column16137"/>
    <tableColumn id="16157" xr3:uid="{07740102-F2D6-49B1-B7E1-69E51D1BDB56}" name="Column16138"/>
    <tableColumn id="16158" xr3:uid="{D46CFD01-4808-499B-B421-B61818226FAC}" name="Column16139"/>
    <tableColumn id="16159" xr3:uid="{FB0984FA-3A2F-485C-94B4-9116B92D1BBD}" name="Column16140"/>
    <tableColumn id="16160" xr3:uid="{80347EA3-2537-4467-AD8A-9D594D730778}" name="Column16141"/>
    <tableColumn id="16161" xr3:uid="{D3BC0B86-3EA1-4FD9-AF3C-95F9233067F5}" name="Column16142"/>
    <tableColumn id="16162" xr3:uid="{B163BBEB-DEFC-43FD-911C-EADF868843C2}" name="Column16143"/>
    <tableColumn id="16163" xr3:uid="{A157A388-214C-4D87-B3F7-A6EA620FD29B}" name="Column16144"/>
    <tableColumn id="16164" xr3:uid="{BAF1D7BE-0EF1-4CCC-ADAF-ED2E291AB368}" name="Column16145"/>
    <tableColumn id="16165" xr3:uid="{6A5ECDC4-CDA2-4D12-9990-21FC047FCD1C}" name="Column16146"/>
    <tableColumn id="16166" xr3:uid="{4EEA4D3E-9C62-4446-B874-A482028B0BC2}" name="Column16147"/>
    <tableColumn id="16167" xr3:uid="{0CAE4AAC-D613-4616-B49F-3187646E07C6}" name="Column16148"/>
    <tableColumn id="16168" xr3:uid="{012ED339-3D82-411F-B37A-8098EE38EC33}" name="Column16149"/>
    <tableColumn id="16169" xr3:uid="{8051F319-FF6E-45E3-8C59-D9D3CFD5020E}" name="Column16150"/>
    <tableColumn id="16170" xr3:uid="{51786A12-ECEB-4C10-BFA0-5E658A381EEF}" name="Column16151"/>
    <tableColumn id="16171" xr3:uid="{CE38195E-D1C0-4F2B-ABA1-DB6FB58AF9F2}" name="Column16152"/>
    <tableColumn id="16172" xr3:uid="{5ADFA7F5-465A-4590-8B31-0523C62713AF}" name="Column16153"/>
    <tableColumn id="16173" xr3:uid="{C93C9C5F-F52A-4C94-B6E0-3B0E4FC94138}" name="Column16154"/>
    <tableColumn id="16174" xr3:uid="{FBC8B915-5FD5-445C-A0C2-60F75A7AD04B}" name="Column16155"/>
    <tableColumn id="16175" xr3:uid="{AD468888-71D5-4096-928E-F8DE3F2255BD}" name="Column16156"/>
    <tableColumn id="16176" xr3:uid="{24B37A74-23F0-49BF-9B0A-8BD60CE75806}" name="Column16157"/>
    <tableColumn id="16177" xr3:uid="{3B351FCC-9AEE-44D1-94B6-9668ED7F16F4}" name="Column16158"/>
    <tableColumn id="16178" xr3:uid="{AC64BAEF-F98A-49BE-985D-C486D417EAD7}" name="Column16159"/>
    <tableColumn id="16179" xr3:uid="{7FDDD946-282D-4B0E-A250-513512A45D91}" name="Column16160"/>
    <tableColumn id="16180" xr3:uid="{510F65E5-C700-4D38-AC33-FA36F148825F}" name="Column16161"/>
    <tableColumn id="16181" xr3:uid="{C841DE2A-6EBD-45BF-98FB-B28CF028B2B1}" name="Column16162"/>
    <tableColumn id="16182" xr3:uid="{42C61604-1DD4-452B-9FDD-EFDF95A190EE}" name="Column16163"/>
    <tableColumn id="16183" xr3:uid="{2887FA3C-0471-4443-BEF1-CB71CC783EC5}" name="Column16164"/>
    <tableColumn id="16184" xr3:uid="{3EE1027F-FEBD-41BC-9987-CD34074BB6FF}" name="Column16165"/>
    <tableColumn id="16185" xr3:uid="{884900B8-C728-4157-82FD-36E17999C7EB}" name="Column16166"/>
    <tableColumn id="16186" xr3:uid="{9DD260DF-365B-42C9-BE75-8FCEAD2BF123}" name="Column16167"/>
    <tableColumn id="16187" xr3:uid="{A81C7C69-44B6-42EA-9B0E-F360A321D093}" name="Column16168"/>
    <tableColumn id="16188" xr3:uid="{579CC043-3ADE-4752-8706-761AD955E082}" name="Column16169"/>
    <tableColumn id="16189" xr3:uid="{C699C530-5524-40E9-A49E-AC8886F3C93F}" name="Column16170"/>
    <tableColumn id="16190" xr3:uid="{F3222F2C-DACC-4425-9F84-635B85474BBF}" name="Column16171"/>
    <tableColumn id="16191" xr3:uid="{65533DEF-5516-492F-8C2F-79A2D9941394}" name="Column16172"/>
    <tableColumn id="16192" xr3:uid="{5DE5D006-9813-4901-9595-B93B3FC1A567}" name="Column16173"/>
    <tableColumn id="16193" xr3:uid="{2760D7A9-CB88-4D80-8E6D-58AF3AD2EC4A}" name="Column16174"/>
    <tableColumn id="16194" xr3:uid="{F645F679-1015-4826-83D6-E4315DC2D1D0}" name="Column16175"/>
    <tableColumn id="16195" xr3:uid="{8CDFBB2E-90F9-4371-84B5-6E91E0C3FE9D}" name="Column16176"/>
    <tableColumn id="16196" xr3:uid="{E3D22238-5920-4E28-9AD3-45ED897C3540}" name="Column16177"/>
    <tableColumn id="16197" xr3:uid="{B1195057-6B60-4631-BD85-FED2FAC30DFC}" name="Column16178"/>
    <tableColumn id="16198" xr3:uid="{2769385D-66BF-4031-A3B2-81AC2534FA1F}" name="Column16179"/>
    <tableColumn id="16199" xr3:uid="{8827A427-F7BC-4D7F-8CBD-1F874EADBFDB}" name="Column16180"/>
    <tableColumn id="16200" xr3:uid="{9D58296B-3564-4CFC-A0AC-67362F16ACAA}" name="Column16181"/>
    <tableColumn id="16201" xr3:uid="{6F00307C-18A7-4E33-8734-83706E5146B5}" name="Column16182"/>
    <tableColumn id="16202" xr3:uid="{5D3FEB67-492A-44D7-81B7-96D8B546AC44}" name="Column16183"/>
    <tableColumn id="16203" xr3:uid="{AC432797-F8DE-43B5-B971-C052FFA9ABE5}" name="Column16184"/>
    <tableColumn id="16204" xr3:uid="{65F124B6-37A3-45C0-8B3B-FE63D3145E94}" name="Column16185"/>
    <tableColumn id="16205" xr3:uid="{16D8B834-C72D-40D0-98A5-84250D5946F7}" name="Column16186"/>
    <tableColumn id="16206" xr3:uid="{9EB25FBB-F4B1-4B73-B221-FD9F3BAD578F}" name="Column16187"/>
    <tableColumn id="16207" xr3:uid="{EFA13F90-F3DB-4C5A-89AA-2B53B4EAC438}" name="Column16188"/>
    <tableColumn id="16208" xr3:uid="{E0694AC3-E1BE-43FA-AAE9-4A0D33D104D2}" name="Column16189"/>
    <tableColumn id="16209" xr3:uid="{10DA0CBF-200D-4CEE-A63E-D244D1151F5A}" name="Column16190"/>
    <tableColumn id="16210" xr3:uid="{D83D476D-3444-4E57-9AAD-DA52CC1827EA}" name="Column16191"/>
    <tableColumn id="16211" xr3:uid="{429CB19C-1ACA-40C8-B4AE-4B56CDAAA290}" name="Column16192"/>
    <tableColumn id="16212" xr3:uid="{3A0673F5-A471-4651-9DD6-F67B152AB1EF}" name="Column16193"/>
    <tableColumn id="16213" xr3:uid="{0A545FF2-731C-4345-9B34-82ACE1E41132}" name="Column16194"/>
    <tableColumn id="16214" xr3:uid="{03017DDC-A312-4803-9E03-1F96B20F5150}" name="Column16195"/>
    <tableColumn id="16215" xr3:uid="{312CD75E-E557-49D2-8770-4686014097C2}" name="Column16196"/>
    <tableColumn id="16216" xr3:uid="{B95F4C1F-46E6-4531-86B4-4570F8459B47}" name="Column16197"/>
    <tableColumn id="16217" xr3:uid="{6CB07F71-E356-4B97-8356-13DD62DA055A}" name="Column16198"/>
    <tableColumn id="16218" xr3:uid="{DBE1354E-3608-46F3-809E-957C3207AA36}" name="Column16199"/>
    <tableColumn id="16219" xr3:uid="{81D3B9D7-9E79-4A48-BB82-493098AC0066}" name="Column16200"/>
    <tableColumn id="16220" xr3:uid="{37810C1D-FA20-427D-9927-954F95AB072D}" name="Column16201"/>
    <tableColumn id="16221" xr3:uid="{468540C2-F1C5-4374-8E09-8FA4484C13C4}" name="Column16202"/>
    <tableColumn id="16222" xr3:uid="{9A2DDAD8-3928-44F7-BB54-677641D58B81}" name="Column16203"/>
    <tableColumn id="16223" xr3:uid="{9AAA7283-5FBA-42F0-A7FD-EED33FE857BA}" name="Column16204"/>
    <tableColumn id="16224" xr3:uid="{5F5FC66F-6477-42CA-BF6C-56A006808D45}" name="Column16205"/>
    <tableColumn id="16225" xr3:uid="{089EFAB8-2DDC-4BCD-BD19-6D20E06DB540}" name="Column16206"/>
    <tableColumn id="16226" xr3:uid="{7C2AD934-ECBE-4F46-8350-7FF0CE09774E}" name="Column16207"/>
    <tableColumn id="16227" xr3:uid="{7B69ED93-8880-4A57-B673-C1B480CD8CCE}" name="Column16208"/>
    <tableColumn id="16228" xr3:uid="{CA2A3079-79FA-4DBA-A9F2-13239C177D4C}" name="Column16209"/>
    <tableColumn id="16229" xr3:uid="{F1A74AED-DAE3-422C-AF5E-ECF99CE1E7A5}" name="Column16210"/>
    <tableColumn id="16230" xr3:uid="{AD8776D6-A716-40FE-82A8-5744CEA4DEAA}" name="Column16211"/>
    <tableColumn id="16231" xr3:uid="{091B7634-1867-4262-B596-448F665668E4}" name="Column16212"/>
    <tableColumn id="16232" xr3:uid="{D3D3CD03-2A8E-4D54-8212-1AE511ABCB62}" name="Column16213"/>
    <tableColumn id="16233" xr3:uid="{9D2C3F0D-1A2C-4D62-AFEE-548C435656AB}" name="Column16214"/>
    <tableColumn id="16234" xr3:uid="{27F659D6-8E9A-47F2-B2F2-41E9DD5AC9A5}" name="Column16215"/>
    <tableColumn id="16235" xr3:uid="{BCB8759A-C0B1-4DCA-8D77-E784DEA49EE7}" name="Column16216"/>
    <tableColumn id="16236" xr3:uid="{B6DFD553-80AE-4C9C-B215-9151BD10B41A}" name="Column16217"/>
    <tableColumn id="16237" xr3:uid="{4E0E1F88-E182-4E50-BA93-F25931FAA759}" name="Column16218"/>
    <tableColumn id="16238" xr3:uid="{B20A12C5-E592-41F5-A345-2BF6157203CF}" name="Column16219"/>
    <tableColumn id="16239" xr3:uid="{118188E1-CBCE-42E5-AAF9-FF750923A1E1}" name="Column16220"/>
    <tableColumn id="16240" xr3:uid="{38AB53E4-CBA0-4B27-85B5-2E8E9E1F63DA}" name="Column16221"/>
    <tableColumn id="16241" xr3:uid="{941E6B07-2F62-4F40-9A06-A2A72B46BEE9}" name="Column16222"/>
    <tableColumn id="16242" xr3:uid="{4834177D-25A3-4ADD-9F67-8EAFE5DDDDD1}" name="Column16223"/>
    <tableColumn id="16243" xr3:uid="{16123F3C-E8D2-4C90-9DB5-94495CA8BBA5}" name="Column16224"/>
    <tableColumn id="16244" xr3:uid="{2A776112-AE0F-479C-9C2B-EA892A4A8175}" name="Column16225"/>
    <tableColumn id="16245" xr3:uid="{0EDAE159-9A24-43C7-8BB7-F03519C2AFDC}" name="Column16226"/>
    <tableColumn id="16246" xr3:uid="{B9ADCAB7-DAF6-4E55-AE5F-EEFB68F36C87}" name="Column16227"/>
    <tableColumn id="16247" xr3:uid="{2A69EB23-35BC-437E-802E-DDCD38AAE91E}" name="Column16228"/>
    <tableColumn id="16248" xr3:uid="{179EAF28-83A0-4D6D-B1EE-5F3F3E087FDD}" name="Column16229"/>
    <tableColumn id="16249" xr3:uid="{0A23D103-1C79-4167-8CF0-11458DAE226B}" name="Column16230"/>
    <tableColumn id="16250" xr3:uid="{BC352ED9-D39F-4E6B-AC1F-BE1D8295CE51}" name="Column16231"/>
    <tableColumn id="16251" xr3:uid="{3162EED4-8377-4E16-86D6-F27F680E0035}" name="Column16232"/>
    <tableColumn id="16252" xr3:uid="{A4BBF97A-DE91-40CF-ABAF-4C5763C283B6}" name="Column16233"/>
    <tableColumn id="16253" xr3:uid="{5EFD26B7-D71A-4B5B-9FD1-33E48072FB8A}" name="Column16234"/>
    <tableColumn id="16254" xr3:uid="{E21EEF19-88D4-43AB-B9D8-E654CBB1224B}" name="Column16235"/>
    <tableColumn id="16255" xr3:uid="{55FC2D86-F229-44A8-8BCC-4455E08103D2}" name="Column16236"/>
    <tableColumn id="16256" xr3:uid="{9449D7FC-3359-45FB-AE1E-C804293F51B8}" name="Column16237"/>
    <tableColumn id="16257" xr3:uid="{83633732-D703-4DB4-81F9-823DE39EF187}" name="Column16238"/>
    <tableColumn id="16258" xr3:uid="{716760C3-2578-458A-9F90-01505198072B}" name="Column16239"/>
    <tableColumn id="16259" xr3:uid="{90F934D2-AC02-4CB2-9C11-AD8435A2A830}" name="Column16240"/>
    <tableColumn id="16260" xr3:uid="{327BABB2-A2E5-45D1-BE92-3B72A2DAD814}" name="Column16241"/>
    <tableColumn id="16261" xr3:uid="{90008F51-2715-48DD-A34B-0203CC386E32}" name="Column16242"/>
    <tableColumn id="16262" xr3:uid="{3E098CA3-6C4D-4CCE-8843-7BB7FBCA1292}" name="Column16243"/>
    <tableColumn id="16263" xr3:uid="{A8AACC10-EBBF-4D1A-88D1-8E95CDCAA4C7}" name="Column16244"/>
    <tableColumn id="16264" xr3:uid="{59362620-F607-4481-8878-3D5EBB7EE497}" name="Column16245"/>
    <tableColumn id="16265" xr3:uid="{D3E18A03-DE2B-400B-B14C-359CC49B281D}" name="Column16246"/>
    <tableColumn id="16266" xr3:uid="{3AF85FD3-8D19-4A41-B793-868D16F9B74A}" name="Column16247"/>
    <tableColumn id="16267" xr3:uid="{2EF2C83B-681D-4073-A56D-12BE9968735C}" name="Column16248"/>
    <tableColumn id="16268" xr3:uid="{7A9F16F3-C0A2-4E52-8A28-591EB44916C4}" name="Column16249"/>
    <tableColumn id="16269" xr3:uid="{D46C3579-FCA6-41D4-A655-69E420E3AD90}" name="Column16250"/>
    <tableColumn id="16270" xr3:uid="{76841158-C10D-4648-B86B-0E19D9917582}" name="Column16251"/>
    <tableColumn id="16271" xr3:uid="{DA02BDE2-2C36-4063-B3A9-8A74B58FC86E}" name="Column16252"/>
    <tableColumn id="16272" xr3:uid="{A4376BCD-766C-4017-9385-23191E85BE53}" name="Column16253"/>
    <tableColumn id="16273" xr3:uid="{55EF419F-A0DA-44B7-AA18-265CA44AF90D}" name="Column16254"/>
    <tableColumn id="16274" xr3:uid="{3CE53AAF-0A22-48D1-A5E6-92F7666ACC74}" name="Column16255"/>
    <tableColumn id="16275" xr3:uid="{A86BD512-53CC-4C65-A631-137993C93870}" name="Column16256"/>
    <tableColumn id="16276" xr3:uid="{8FB675D0-1C94-42DF-9DEA-4F7E297737EF}" name="Column16257"/>
    <tableColumn id="16277" xr3:uid="{6ABDCED0-BCBB-48BE-A820-3F9CAF62915B}" name="Column16258"/>
    <tableColumn id="16278" xr3:uid="{2DB85351-BFD4-47B6-80EA-6FA929C2B8E3}" name="Column16259"/>
    <tableColumn id="16279" xr3:uid="{0521B81D-CA23-43B1-B204-858D90CCF5F1}" name="Column16260"/>
    <tableColumn id="16280" xr3:uid="{1ABBFB27-7950-4F3D-8679-889E3E25574D}" name="Column16261"/>
    <tableColumn id="16281" xr3:uid="{0733DB09-454E-40FB-8598-E3473FEC94FB}" name="Column16262"/>
    <tableColumn id="16282" xr3:uid="{E985D78D-F38E-4E51-9122-3B7602A29167}" name="Column16263"/>
    <tableColumn id="16283" xr3:uid="{43ED626B-3CFC-4815-A4A2-AAED52F1E516}" name="Column16264"/>
    <tableColumn id="16284" xr3:uid="{1CF91721-9D19-44CC-80DC-38FD0E55E384}" name="Column16265"/>
    <tableColumn id="16285" xr3:uid="{DD616AED-49DC-4775-9661-ADDCF63B2A93}" name="Column16266"/>
    <tableColumn id="16286" xr3:uid="{2B2F1BE7-992D-4696-92F6-6D1D7FEECEBE}" name="Column16267"/>
    <tableColumn id="16287" xr3:uid="{82146FA7-51DC-42EC-BCDA-0735BA13CFE7}" name="Column16268"/>
    <tableColumn id="16288" xr3:uid="{9A841676-D026-40AD-8CF3-8424282347B3}" name="Column16269"/>
    <tableColumn id="16289" xr3:uid="{A3EAA3E1-70B0-4320-8155-5C9AFAD5FBBD}" name="Column16270"/>
    <tableColumn id="16290" xr3:uid="{7FA98357-F654-4AA2-9333-1638227DC244}" name="Column16271"/>
    <tableColumn id="16291" xr3:uid="{4CA97337-2A58-4322-8E33-9201A6B32C0F}" name="Column16272"/>
    <tableColumn id="16292" xr3:uid="{ADDCC8BB-1949-473F-875E-4B3DBDD0FC9E}" name="Column16273"/>
    <tableColumn id="16293" xr3:uid="{777C38A6-6A4A-4FA0-B417-92705F5047E4}" name="Column16274"/>
    <tableColumn id="16294" xr3:uid="{847E984D-0A72-447A-8BFE-AEF182D5EB32}" name="Column16275"/>
    <tableColumn id="16295" xr3:uid="{42FDF1E1-0EDB-409B-B46B-2D330D849A2D}" name="Column16276"/>
    <tableColumn id="16296" xr3:uid="{8F164C9E-5E8F-43BB-9ABB-2529403BCA8B}" name="Column16277"/>
    <tableColumn id="16297" xr3:uid="{EC4FC18D-DD85-42AA-ACE8-9171F275006B}" name="Column16278"/>
    <tableColumn id="16298" xr3:uid="{D56B8397-2B30-402E-B23C-14CB971EC37B}" name="Column16279"/>
    <tableColumn id="16299" xr3:uid="{BAB8EBCE-2403-48A0-BBE5-DCCF395F3503}" name="Column16280"/>
    <tableColumn id="16300" xr3:uid="{85CEF9EB-0C38-4671-98C4-13ED0C577080}" name="Column16281"/>
    <tableColumn id="16301" xr3:uid="{646F785A-FD12-4B19-B7B4-6B58732AAC4D}" name="Column16282"/>
    <tableColumn id="16302" xr3:uid="{9B85F5C2-2CD7-4D88-85EF-BD2758F45D3A}" name="Column16283"/>
    <tableColumn id="16303" xr3:uid="{1C423EF7-AAAE-413A-A79E-F371BC08F620}" name="Column16284"/>
    <tableColumn id="16304" xr3:uid="{0D7E2AE5-78DA-48CE-A86A-1887A87BF618}" name="Column16285"/>
    <tableColumn id="16305" xr3:uid="{7993AC21-835C-4B51-BBCC-03A6DD7C4B4D}" name="Column16286"/>
    <tableColumn id="16306" xr3:uid="{A241B179-14A2-4861-9B59-82DDB7E54E28}" name="Column16287"/>
    <tableColumn id="16307" xr3:uid="{C7DF2F09-B7C6-4140-AF30-07109AAF6BEC}" name="Column16288"/>
    <tableColumn id="16308" xr3:uid="{9C3AF0EA-025D-4F7E-B7B8-BAE51DFD98D4}" name="Column16289"/>
    <tableColumn id="16309" xr3:uid="{19860511-9CC5-4CE0-A1FB-9864EE66EF10}" name="Column16290"/>
    <tableColumn id="16310" xr3:uid="{34E4C458-F694-4710-AE80-EAB0600BD770}" name="Column16291"/>
    <tableColumn id="16311" xr3:uid="{36210FEF-2B60-494C-8A5A-3D325209CA77}" name="Column16292"/>
    <tableColumn id="16312" xr3:uid="{A0FDB369-2A31-4415-AB32-27E305C44A9C}" name="Column16293"/>
    <tableColumn id="16313" xr3:uid="{67BC11EA-8C58-441B-8236-ACD2F39173B8}" name="Column16294"/>
    <tableColumn id="16314" xr3:uid="{E511E347-5712-4C96-93B2-FC663594B9D6}" name="Column16295"/>
    <tableColumn id="16315" xr3:uid="{B5B1037F-69D9-4CE3-B3F7-0EA65C602F4B}" name="Column16296"/>
    <tableColumn id="16316" xr3:uid="{6947DE33-8767-4079-99A0-1588B1AB810B}" name="Column16297"/>
    <tableColumn id="16317" xr3:uid="{AE43554E-2728-45D0-9B15-CB4A45790C70}" name="Column16298"/>
    <tableColumn id="16318" xr3:uid="{DF04A51B-234A-47B2-8CE5-2EE8356B3B0D}" name="Column16299"/>
    <tableColumn id="16319" xr3:uid="{98B893E4-C2DE-4581-943E-6FFE4BE0F57F}" name="Column16300"/>
    <tableColumn id="16320" xr3:uid="{414D8FF6-6BC7-4D7D-819F-43802A0DC73E}" name="Column16301"/>
    <tableColumn id="16321" xr3:uid="{A7395B41-3E04-423E-860E-1BA7D0A4BCBB}" name="Column16302"/>
    <tableColumn id="16322" xr3:uid="{FF4C7611-55B4-4265-8DFD-C3F583FAA7FB}" name="Column16303"/>
    <tableColumn id="16323" xr3:uid="{07153433-ABD8-4456-977E-518B006CC8D8}" name="Column16304"/>
    <tableColumn id="16324" xr3:uid="{06C35DF5-C71B-4D14-AB9D-D24FA2A1D57F}" name="Column16305"/>
    <tableColumn id="16325" xr3:uid="{7C224219-A7D9-4EB3-AB80-8EF0CF7526F6}" name="Column16306"/>
    <tableColumn id="16326" xr3:uid="{9AC46040-D516-4B7D-95F3-39404B5C0DB9}" name="Column16307"/>
    <tableColumn id="16327" xr3:uid="{777DE85C-5351-4E50-9900-EB565AD4A8D3}" name="Column16308"/>
    <tableColumn id="16328" xr3:uid="{4AE35B97-BA74-463A-B1B4-37312E622067}" name="Column16309"/>
    <tableColumn id="16329" xr3:uid="{3FB4E0E1-0BE2-408F-83F7-04ED12712819}" name="Column16310"/>
    <tableColumn id="16330" xr3:uid="{C493D1A7-C12E-4981-A11E-C505115A39EF}" name="Column16311"/>
    <tableColumn id="16331" xr3:uid="{003039B8-1342-4632-A7C8-34D7CCE76265}" name="Column16312"/>
    <tableColumn id="16332" xr3:uid="{E147FFB1-41BF-426A-93CE-6BF1D4721150}" name="Column16313"/>
    <tableColumn id="16333" xr3:uid="{06A8E1A0-4266-4C71-B938-173018065C7B}" name="Column16314"/>
    <tableColumn id="16334" xr3:uid="{2018BD99-BD9D-4298-BEC8-84B5CF2A33F6}" name="Column16315"/>
    <tableColumn id="16335" xr3:uid="{0665F87A-C3EB-4295-BB47-8FBEE7698BC0}" name="Column16316"/>
    <tableColumn id="16336" xr3:uid="{FAA45CCE-AC18-4E57-B90F-7346814E93AA}" name="Column16317"/>
    <tableColumn id="16337" xr3:uid="{CEE61A2B-1A26-44A2-9176-D9D8619A515E}" name="Column16318"/>
    <tableColumn id="16338" xr3:uid="{CCD4FEF7-D24D-428F-90E0-216BCA8CE142}" name="Column16319"/>
    <tableColumn id="16339" xr3:uid="{C9A91187-F036-4F9A-85AE-5016A5C31526}" name="Column16320"/>
    <tableColumn id="16340" xr3:uid="{FC1B2DFD-6CF1-44C4-B855-F94A8590AB0E}" name="Column16321"/>
    <tableColumn id="16341" xr3:uid="{0F6B0279-4CF8-498A-B4B2-CD378221202E}" name="Column16322"/>
    <tableColumn id="16342" xr3:uid="{97EAD781-7F63-44E5-9D9C-7F890F474C93}" name="Column16323"/>
    <tableColumn id="16343" xr3:uid="{1E15E6D7-A26C-4C36-B801-0086265D5733}" name="Column16324"/>
    <tableColumn id="16344" xr3:uid="{BBC9EAEE-C4D7-469F-A521-688AF5DDAB30}" name="Column16325"/>
    <tableColumn id="16345" xr3:uid="{E897AD92-B66F-4F43-B4AC-7BAA5A514E73}" name="Column16326"/>
    <tableColumn id="16346" xr3:uid="{4727B339-07FE-4EF2-82BA-FAC419FE6412}" name="Column16327"/>
    <tableColumn id="16347" xr3:uid="{3FA9BF22-DE93-4839-BE37-D2BDA43B362D}" name="Column16328"/>
    <tableColumn id="16348" xr3:uid="{4923FBE3-1F1C-4DA8-97AE-8B323FA55AD0}" name="Column16329"/>
    <tableColumn id="16349" xr3:uid="{32BA317A-A0FC-45C2-B0E4-7D0C0C0AB9BC}" name="Column16330"/>
    <tableColumn id="16350" xr3:uid="{33314B61-86CB-42C1-B1CB-3A5609B38CEE}" name="Column16331"/>
    <tableColumn id="16351" xr3:uid="{FA03E37A-2490-4D1F-87DC-7C8FB52FC174}" name="Column16332"/>
    <tableColumn id="16352" xr3:uid="{39CDCF9E-4187-4A3C-A832-D7BDB9EE40CA}" name="Column16333"/>
    <tableColumn id="16353" xr3:uid="{A1BE46C6-07DA-4D74-9197-E7B5D7703E6D}" name="Column16334"/>
    <tableColumn id="16354" xr3:uid="{419FF1E5-7D13-48C7-BBA5-C6519230ABBC}" name="Column16335"/>
    <tableColumn id="16355" xr3:uid="{DC94B39D-67EB-4AA6-A38D-FCC0A2A4F664}" name="Column16336"/>
    <tableColumn id="16356" xr3:uid="{67AFFEC8-46C7-4560-82A9-921A3CE6D37D}" name="Column16337"/>
    <tableColumn id="16357" xr3:uid="{765FB809-5531-41E2-B90D-7FB380B5E40B}" name="Column16338"/>
    <tableColumn id="16358" xr3:uid="{8A7FD24F-4552-490D-A125-64974DF37E38}" name="Column16339"/>
    <tableColumn id="16359" xr3:uid="{9B29E04C-BFC6-4A07-A358-3402FCE0D21D}" name="Column16340"/>
    <tableColumn id="16360" xr3:uid="{C1979236-FB55-4903-827F-729C053F6C24}" name="Column16341"/>
    <tableColumn id="16361" xr3:uid="{50BE856B-3080-453C-99B1-6DAFE5B09EB0}" name="Column16342"/>
    <tableColumn id="16362" xr3:uid="{EC0397A4-0A09-4FA2-8B52-90E276D55D29}" name="Column16343"/>
    <tableColumn id="16363" xr3:uid="{A446C261-36CA-455F-9534-BD6924042ED6}" name="Column16344"/>
    <tableColumn id="16364" xr3:uid="{000374AA-6B47-4DE4-A4F8-0FD67A10BD29}" name="Column16345"/>
    <tableColumn id="16365" xr3:uid="{C3E21454-5039-44B4-B412-E7036817B80A}" name="Column16346"/>
    <tableColumn id="16366" xr3:uid="{9C2E75C5-DB34-4165-B55D-F65EB7738D2A}" name="Column16347"/>
    <tableColumn id="16367" xr3:uid="{50D0EADE-8346-461A-AD6D-D3F96D96740D}" name="Column16348"/>
    <tableColumn id="16368" xr3:uid="{D5E226CD-5FCF-434B-9FAC-6D0D687B74B0}" name="Column16349"/>
    <tableColumn id="16369" xr3:uid="{4FCD737A-A28D-4D67-B590-26861F1A3DDD}" name="Column16350"/>
    <tableColumn id="16370" xr3:uid="{CFA10E57-198E-4FE4-A13B-1580807819C6}" name="Column16351"/>
    <tableColumn id="16371" xr3:uid="{1E693F05-7C8B-40EA-8A36-25509F180DF3}" name="Column16352"/>
    <tableColumn id="16372" xr3:uid="{4551068F-1D02-45C6-897B-828AA95F169C}" name="Column16353"/>
    <tableColumn id="16373" xr3:uid="{1B7BD73B-09FD-496A-992D-9EA6D9555277}" name="Column16354"/>
    <tableColumn id="16374" xr3:uid="{9215F1BE-A465-448F-A8D2-0636E5CAD2A1}" name="Column16355"/>
    <tableColumn id="16375" xr3:uid="{C7A444EA-9DDB-4F8A-A2D5-80D817286A93}" name="Column16356"/>
    <tableColumn id="16376" xr3:uid="{3D364322-70F7-480E-BAE3-D597DBF2639F}" name="Column16357"/>
    <tableColumn id="16377" xr3:uid="{7B05284D-5A0B-4BB1-B796-41988123104B}" name="Column16358"/>
    <tableColumn id="16378" xr3:uid="{2663D1EF-3437-41F1-B560-12B976ED1E35}" name="Column16359"/>
    <tableColumn id="16379" xr3:uid="{EC2CD996-3A2A-4755-8D06-F6993AF96441}" name="Column16360"/>
    <tableColumn id="16380" xr3:uid="{D4BC0931-4CCF-4DC3-8712-1C520E412719}" name="Column16361"/>
    <tableColumn id="16381" xr3:uid="{CBFEE8FD-813B-473C-BBA2-7430622A6909}" name="Column16362"/>
    <tableColumn id="16382" xr3:uid="{31434995-77E1-4A1B-BC70-6E12BBE13A4C}" name="Column16363"/>
    <tableColumn id="16383" xr3:uid="{C7AD7B2E-8B02-479A-8C22-9FDBE3E3048D}" name="Column16364"/>
    <tableColumn id="16384" xr3:uid="{602EDE8E-ECA3-49C2-865C-3F8963EEBFB7}" name="Column16365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B4F5870-54ED-4687-BEC9-F14F63ED69C6}" name="Table17" displayName="Table17" ref="A1:T64" totalsRowShown="0" headerRowDxfId="197" dataDxfId="196" tableBorderDxfId="195">
  <autoFilter ref="A1:T64" xr:uid="{0B4F5870-54ED-4687-BEC9-F14F63ED69C6}"/>
  <sortState xmlns:xlrd2="http://schemas.microsoft.com/office/spreadsheetml/2017/richdata2" ref="A2:T64">
    <sortCondition ref="F1:F64"/>
  </sortState>
  <tableColumns count="20">
    <tableColumn id="1" xr3:uid="{9B2DB360-2B54-4229-9955-C691672A07DC}" name="Division" dataDxfId="194"/>
    <tableColumn id="2" xr3:uid="{C8B84BB9-9329-4D1D-8E03-190FF28E06DC}" name="Customer" dataDxfId="193"/>
    <tableColumn id="3" xr3:uid="{47C4AA3A-B3FC-4F51-8DFC-697D69545F0A}" name="Integ" dataDxfId="192"/>
    <tableColumn id="4" xr3:uid="{01D13AAC-FD56-4878-97AC-2A03EA1ADE58}" name="Name" dataDxfId="191"/>
    <tableColumn id="5" xr3:uid="{0BC61A38-0D66-4F20-B9E9-3E5B380D86E0}" name="System" dataDxfId="190"/>
    <tableColumn id="6" xr3:uid="{A12B15BA-D77C-4EEB-9E08-161303AA61C8}" name="Task Sequence" dataDxfId="189"/>
    <tableColumn id="7" xr3:uid="{8C7695B6-9E16-4F73-A748-E47F71AC8DC0}" name="Task Category" dataDxfId="188"/>
    <tableColumn id="20" xr3:uid="{B36FA305-8819-401B-B61B-41D033E3E326}" name="Column1" dataDxfId="187"/>
    <tableColumn id="8" xr3:uid="{48A88CF9-FA81-4BBC-B445-E5AFED847FE8}" name="Project Category" dataDxfId="186"/>
    <tableColumn id="9" xr3:uid="{B2F3DCE0-EBFE-4B20-9A2A-C78133F4EEF9}" name="Deliverable" dataDxfId="185"/>
    <tableColumn id="10" xr3:uid="{DB94DF4C-F08F-4DE3-AA8A-BCD09F8F7D14}" name="Status" dataDxfId="184"/>
    <tableColumn id="11" xr3:uid="{0E8E92AF-DF2D-486A-9DEB-2B11F937446C}" name="Review Date" dataDxfId="183"/>
    <tableColumn id="12" xr3:uid="{90561C4C-B1DA-4F96-B4FD-2D6CD2B80C7B}" name="Schedule" dataDxfId="182"/>
    <tableColumn id="13" xr3:uid="{E53912AC-3F89-49C2-A90E-C5BC44A6E218}" name="Estimated Duration" dataDxfId="181"/>
    <tableColumn id="14" xr3:uid="{37FA4E26-E855-4C73-B583-21F8F7349DBF}" name="Project phase Duration" dataDxfId="180"/>
    <tableColumn id="15" xr3:uid="{7A2BA724-2D13-48BC-8CF6-C75ADD167BE2}" name="Project phase Duration2" dataDxfId="179"/>
    <tableColumn id="16" xr3:uid="{EBF168C2-8128-489B-AF77-AC8603F2847C}" name="Project Lead" dataDxfId="178"/>
    <tableColumn id="17" xr3:uid="{B3786862-85BD-4CFE-B8B6-B44126212ED9}" name="Area Owner" dataDxfId="177"/>
    <tableColumn id="18" xr3:uid="{A12E84E1-C206-42D3-9738-E6A90604A090}" name="Execution Owner" dataDxfId="176"/>
    <tableColumn id="19" xr3:uid="{5521765E-AD38-48EE-A3DF-8E85662CA951}" name="Comments" dataDxfId="175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12E20CDC-E5EA-4C1D-B41A-40F9544DAA60}" name="Table2023" displayName="Table2023" ref="A1:S82" totalsRowShown="0" headerRowDxfId="172" dataDxfId="171" headerRowBorderDxfId="169" tableBorderDxfId="170">
  <autoFilter ref="A1:S82" xr:uid="{23F88DF4-52B8-4041-BB2D-171F7BF10590}"/>
  <sortState xmlns:xlrd2="http://schemas.microsoft.com/office/spreadsheetml/2017/richdata2" ref="A2:S82">
    <sortCondition ref="A1:A82"/>
  </sortState>
  <tableColumns count="19">
    <tableColumn id="3" xr3:uid="{9A118252-D213-42DB-9EBF-10B946201479}" name="#" dataDxfId="168"/>
    <tableColumn id="22" xr3:uid="{7E79F468-F1C4-487A-9F3C-ABC8564EA369}" name="Division" dataDxfId="167"/>
    <tableColumn id="21" xr3:uid="{11CDE150-610E-43F6-92E3-1C591FBEB206}" name="Customer" dataDxfId="166"/>
    <tableColumn id="4" xr3:uid="{F6431881-FA2C-4364-97F1-FC82365F7E29}" name="Project Name" dataDxfId="165"/>
    <tableColumn id="5" xr3:uid="{6A263B69-35D6-4BFF-9690-082E5E4C1C49}" name="System" dataDxfId="164"/>
    <tableColumn id="6" xr3:uid="{6A3F4355-4664-45FD-8734-A1E926A2DD67}" name="Sub System" dataDxfId="163"/>
    <tableColumn id="19" xr3:uid="{5AEA3946-BC81-4489-BF27-0FC80A34086E}" name="ENG" dataDxfId="162"/>
    <tableColumn id="7" xr3:uid="{175D44F4-D581-4ACE-8535-9DAFBC3885E9}" name="Area" dataDxfId="161"/>
    <tableColumn id="8" xr3:uid="{3DD6227C-FBC2-4B16-9645-D9AD54942BF3}" name="Deliverable" dataDxfId="160"/>
    <tableColumn id="9" xr3:uid="{9544BCF1-096F-4994-9CD7-72A99DB031D3}" name="Status" dataDxfId="159"/>
    <tableColumn id="10" xr3:uid="{747F619B-2D88-4C98-87EB-FE4814BFF95E}" name="Eng Hrs" dataDxfId="158"/>
    <tableColumn id="18" xr3:uid="{EEC18671-A7F2-4027-A9E2-9086725F0BEB}" name="Duration" dataDxfId="157"/>
    <tableColumn id="17" xr3:uid="{4EB11ECA-241B-4E49-A329-78B690F2FFDA}" name="Min Date" dataDxfId="156"/>
    <tableColumn id="16" xr3:uid="{3BC6D705-68BB-4A64-8BB4-44DF45D75245}" name="Max Date" dataDxfId="155"/>
    <tableColumn id="11" xr3:uid="{E6D9BBBF-6DEE-4AC3-BEEA-D5C6FF940194}" name="Target Date" dataDxfId="154"/>
    <tableColumn id="12" xr3:uid="{A1FFE389-CD51-4B2B-9700-551C61BF5079}" name="Project Lead" dataDxfId="153"/>
    <tableColumn id="13" xr3:uid="{802F3FD1-E8A8-4AE8-A19A-0CE35D8F2F7C}" name="Area Owner" dataDxfId="152"/>
    <tableColumn id="14" xr3:uid="{19B26F78-9055-41D1-BC07-51AD1FC16A81}" name="Execution Owner" dataDxfId="151"/>
    <tableColumn id="15" xr3:uid="{6BF8926F-E259-4FD2-979C-28D43E62A032}" name="Comments" dataDxfId="150"/>
  </tableColumns>
  <tableStyleInfo name="TableStyleMedium3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23F88DF4-52B8-4041-BB2D-171F7BF10590}" name="Table20" displayName="Table20" ref="A1:S147" totalsRowShown="0" headerRowDxfId="147" dataDxfId="146" headerRowBorderDxfId="144" tableBorderDxfId="145">
  <autoFilter ref="A1:S147" xr:uid="{23F88DF4-52B8-4041-BB2D-171F7BF10590}">
    <filterColumn colId="14">
      <filters blank="1">
        <filter val="TBD"/>
        <dateGroupItem year="2027" dateTimeGrouping="year"/>
        <dateGroupItem year="2026" dateTimeGrouping="year"/>
      </filters>
    </filterColumn>
  </autoFilter>
  <sortState xmlns:xlrd2="http://schemas.microsoft.com/office/spreadsheetml/2017/richdata2" ref="A2:S147">
    <sortCondition ref="A1:A147"/>
  </sortState>
  <tableColumns count="19">
    <tableColumn id="3" xr3:uid="{08EBAF87-DC1E-4935-9233-826C2D31C924}" name="#" dataDxfId="143"/>
    <tableColumn id="1" xr3:uid="{AFF85D76-148B-4E07-B082-6BAB177E8891}" name="Division" dataDxfId="142"/>
    <tableColumn id="2" xr3:uid="{D6C53B2C-84B9-47AD-B487-4DF783C32B18}" name="Customer" dataDxfId="141"/>
    <tableColumn id="4" xr3:uid="{000BF9F4-A9DD-4A96-8341-DD5CDE428448}" name="Project Name" dataDxfId="140"/>
    <tableColumn id="5" xr3:uid="{FF5669F2-F7D2-4BFF-B804-0ECC07ED0BA0}" name="System" dataDxfId="139"/>
    <tableColumn id="6" xr3:uid="{6B42565E-995F-4F4A-A77C-E4DFEFC62F0A}" name="Sub System" dataDxfId="138"/>
    <tableColumn id="24" xr3:uid="{1D23DA67-6D19-4DAD-834A-40346D834AD4}" name="ENG" dataDxfId="137"/>
    <tableColumn id="7" xr3:uid="{D961A61D-4734-4F7D-ACC6-7DE2FCA9D07F}" name="Area" dataDxfId="136"/>
    <tableColumn id="8" xr3:uid="{CD1472DA-6843-4C1A-98FC-7AF498A8A2C3}" name="Deliverable" dataDxfId="135"/>
    <tableColumn id="9" xr3:uid="{08C2852E-98D1-4D2C-AD05-F53D914BAC17}" name="Status" dataDxfId="134"/>
    <tableColumn id="19" xr3:uid="{FBA1D614-3482-4217-B7B3-66C19BE50554}" name="Eng Hrs" dataDxfId="133"/>
    <tableColumn id="18" xr3:uid="{37E004F8-951F-430D-B31F-2E1799002A70}" name="Duration" dataDxfId="132"/>
    <tableColumn id="17" xr3:uid="{478C40E6-7F8D-486B-A984-A162A25B67A7}" name="Min Date" dataDxfId="131"/>
    <tableColumn id="16" xr3:uid="{ABEA21C6-A70A-47B7-B306-8FAA45991AA9}" name="Max Date" dataDxfId="130"/>
    <tableColumn id="11" xr3:uid="{E1F5EBE5-53AC-4D86-BB67-7039E2E8EB79}" name="Target Date" dataDxfId="129"/>
    <tableColumn id="12" xr3:uid="{0317D9D3-B369-4FFA-865D-870F31F7BA87}" name="Project Lead" dataDxfId="128"/>
    <tableColumn id="13" xr3:uid="{FF645C01-5F9B-4114-973F-8770B7A9B980}" name="Area Owner" dataDxfId="127"/>
    <tableColumn id="14" xr3:uid="{F38B872F-5492-4E0B-BC3E-DA2A91219079}" name="Execution Owner" dataDxfId="126"/>
    <tableColumn id="15" xr3:uid="{C5A057B3-3C69-453B-B6FE-BC30C967D5FD}" name="Comments" dataDxfId="125"/>
  </tableColumns>
  <tableStyleInfo name="TableStyleMedium3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355FA2A4-3B6B-4B56-8A61-2CA67AC2D8FA}" name="Table2022" displayName="Table2022" ref="A1:S39" totalsRowShown="0" headerRowDxfId="124" dataDxfId="123" headerRowBorderDxfId="121" tableBorderDxfId="122">
  <autoFilter ref="A1:S39" xr:uid="{23F88DF4-52B8-4041-BB2D-171F7BF10590}"/>
  <sortState xmlns:xlrd2="http://schemas.microsoft.com/office/spreadsheetml/2017/richdata2" ref="A2:S39">
    <sortCondition ref="A1:A39"/>
  </sortState>
  <tableColumns count="19">
    <tableColumn id="1" xr3:uid="{CB156D73-32AB-4478-B1EA-F338DDF5AC03}" name="#" dataDxfId="120"/>
    <tableColumn id="10" xr3:uid="{D89C2489-91AB-4476-A45A-8460926EC044}" name="Division" dataDxfId="119"/>
    <tableColumn id="2" xr3:uid="{6673FA63-E3A5-4F62-A6F4-22C30A6CE07E}" name="Customer" dataDxfId="118"/>
    <tableColumn id="4" xr3:uid="{52E0904F-3816-4A09-BF15-12557FE4687D}" name="Project Name" dataDxfId="117"/>
    <tableColumn id="5" xr3:uid="{8953F0FB-F5D8-4259-8C65-E26A542A4FF8}" name="System" dataDxfId="116"/>
    <tableColumn id="6" xr3:uid="{9939AE78-92C9-4860-A6A9-A9F9A4B9B044}" name="Sub System" dataDxfId="115"/>
    <tableColumn id="19" xr3:uid="{7B621D5B-D56E-4FEB-938D-9ACEA3E04F19}" name="ENG" dataDxfId="114"/>
    <tableColumn id="7" xr3:uid="{85494087-F971-4461-A255-C071A544783A}" name="Area" dataDxfId="113"/>
    <tableColumn id="8" xr3:uid="{D7D29061-FF6E-4DC9-B9A3-FBE395E38AAC}" name="Deliverable" dataDxfId="112"/>
    <tableColumn id="9" xr3:uid="{7B917AC3-B6EC-4BC3-AB88-4682FCD7B284}" name="Status" dataDxfId="111"/>
    <tableColumn id="22" xr3:uid="{B731379C-2ECE-4E04-BC53-725052495972}" name="Eng Hrs" dataDxfId="110"/>
    <tableColumn id="18" xr3:uid="{0F19A74C-5BE8-4D2C-9B2A-1FBF625E78C8}" name="Duration" dataDxfId="109"/>
    <tableColumn id="17" xr3:uid="{0E931354-2FF3-4FFB-96D1-2194358D8A7E}" name="Min Date" dataDxfId="108"/>
    <tableColumn id="16" xr3:uid="{15C377FD-0F10-4A84-9D96-E91D7D5E8475}" name="Max Date" dataDxfId="107"/>
    <tableColumn id="11" xr3:uid="{65CE216F-C930-4B70-B7B5-EF8E94E14961}" name="Target Date" dataDxfId="106"/>
    <tableColumn id="12" xr3:uid="{896B6249-E4E3-452F-A12D-F4A57E0C81F2}" name="Project Lead" dataDxfId="105"/>
    <tableColumn id="13" xr3:uid="{C9B76AA6-738A-421F-B112-4DDD478001D8}" name="Area Owner" dataDxfId="104"/>
    <tableColumn id="14" xr3:uid="{773F14BF-F2E2-400F-B4B7-B2B619848C8E}" name="Execution Owner" dataDxfId="103"/>
    <tableColumn id="15" xr3:uid="{AC8F9650-AB71-4CB2-9463-89C8D38FE2CD}" name="Comments" dataDxfId="102"/>
  </tableColumns>
  <tableStyleInfo name="TableStyleMedium3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B73EE962-B3F6-4ED9-AB47-24AE3ECF959C}" name="Table202324" displayName="Table202324" ref="A1:S32" totalsRowShown="0" headerRowDxfId="101" dataDxfId="100" headerRowBorderDxfId="98" tableBorderDxfId="99">
  <autoFilter ref="A1:S32" xr:uid="{23F88DF4-52B8-4041-BB2D-171F7BF10590}"/>
  <sortState xmlns:xlrd2="http://schemas.microsoft.com/office/spreadsheetml/2017/richdata2" ref="A2:S32">
    <sortCondition ref="H1:H32"/>
  </sortState>
  <tableColumns count="19">
    <tableColumn id="24" xr3:uid="{ACF98FAA-4282-4256-810F-9F2F3B2DEBD2}" name="#" dataDxfId="97"/>
    <tableColumn id="20" xr3:uid="{C195D394-EAC7-46BD-A6FF-D7FEE1E0BF6D}" name="Division" dataDxfId="96"/>
    <tableColumn id="21" xr3:uid="{7360A18D-C5FB-400A-B861-A9C1F01299A0}" name="Customer" dataDxfId="95"/>
    <tableColumn id="4" xr3:uid="{36DA81B2-AE84-4109-A16D-2B84CF9614CD}" name="Project Name" dataDxfId="94"/>
    <tableColumn id="5" xr3:uid="{6C601CFC-B7A5-4783-88CE-F1BCBEA35402}" name="System" dataDxfId="93"/>
    <tableColumn id="6" xr3:uid="{E520E98A-F98C-4625-AC25-1C75F4550902}" name="Sub System" dataDxfId="92"/>
    <tableColumn id="19" xr3:uid="{5384EE09-808A-4C4A-B3BE-0B092ADD0E4C}" name="ENG" dataDxfId="91"/>
    <tableColumn id="7" xr3:uid="{86D7FD93-12D3-4D84-B33D-0BD6BF719B21}" name="Area" dataDxfId="90"/>
    <tableColumn id="8" xr3:uid="{14246CB1-CDE6-411A-8A45-A7AA720EFFB9}" name="Deliverable" dataDxfId="89"/>
    <tableColumn id="9" xr3:uid="{D52F4E4F-DC79-4E81-8D37-EC1068854293}" name="Status" dataDxfId="88"/>
    <tableColumn id="10" xr3:uid="{5E1A947B-573F-4602-A3E1-AEA039BA1018}" name="Eng Hrs" dataDxfId="87"/>
    <tableColumn id="18" xr3:uid="{29A02C58-3DAE-44C1-94B7-4B773B2041B3}" name="Duration" dataDxfId="86"/>
    <tableColumn id="17" xr3:uid="{E3F116D0-B806-4CA3-A96E-576C0F6D966A}" name="Min Date" dataDxfId="85"/>
    <tableColumn id="16" xr3:uid="{AB6CD888-D3CC-4FE6-97BD-67CAE8EF4DA9}" name="Max Date" dataDxfId="84"/>
    <tableColumn id="11" xr3:uid="{DC99379D-AD91-4651-B5F1-29D1DCF4BCEA}" name="Target Date" dataDxfId="83"/>
    <tableColumn id="12" xr3:uid="{E69AC8E7-DC5E-4C18-B2FB-E8020434C55A}" name="Project Lead" dataDxfId="82"/>
    <tableColumn id="13" xr3:uid="{85784DDF-00B5-4218-8EEB-C711EFAA425B}" name="Area Owner" dataDxfId="81"/>
    <tableColumn id="14" xr3:uid="{0DE41742-D896-49BB-87CB-98E829524E53}" name="Execution Owner" dataDxfId="80"/>
    <tableColumn id="15" xr3:uid="{0926BB1D-0CDA-4027-905B-2F45AFC87915}" name="Comments" dataDxfId="79"/>
  </tableColumns>
  <tableStyleInfo name="TableStyleMedium3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7EC32381-B50C-4537-A989-1B740A873A7E}" name="Table202327" displayName="Table202327" ref="A1:S54" totalsRowShown="0" headerRowDxfId="76" dataDxfId="75" headerRowBorderDxfId="73" tableBorderDxfId="74">
  <autoFilter ref="A1:S54" xr:uid="{23F88DF4-52B8-4041-BB2D-171F7BF10590}">
    <filterColumn colId="9">
      <filters>
        <filter val="On schedule"/>
        <filter val="Pending Update"/>
      </filters>
    </filterColumn>
  </autoFilter>
  <sortState xmlns:xlrd2="http://schemas.microsoft.com/office/spreadsheetml/2017/richdata2" ref="A2:S54">
    <sortCondition ref="J1:J54"/>
  </sortState>
  <tableColumns count="19">
    <tableColumn id="3" xr3:uid="{109C39D2-CCC6-4B8B-9E17-1D298C2D3D72}" name="#" dataDxfId="72"/>
    <tableColumn id="22" xr3:uid="{15F4F7A2-F85A-4BC9-B4B4-D8ECEB39DF5C}" name="Division" dataDxfId="71"/>
    <tableColumn id="21" xr3:uid="{323683DB-6275-4028-8F35-3EB4F5FA8003}" name="Customer" dataDxfId="70"/>
    <tableColumn id="4" xr3:uid="{D20F3043-009A-47A7-9979-1CFB7D6488DB}" name="Project Name" dataDxfId="69"/>
    <tableColumn id="5" xr3:uid="{5159159B-D962-4823-B7A1-BD45D1BD21A0}" name="System" dataDxfId="68"/>
    <tableColumn id="6" xr3:uid="{993FFB07-2155-4933-B128-F70BDBC30C3D}" name="Sub System" dataDxfId="67"/>
    <tableColumn id="19" xr3:uid="{1770728E-1718-42B1-A10D-28C1C3B41238}" name="ENG" dataDxfId="66"/>
    <tableColumn id="7" xr3:uid="{4883A87F-DA3B-445C-B8A0-2B5C93B3832B}" name="Area" dataDxfId="65"/>
    <tableColumn id="8" xr3:uid="{0C5CB13C-C032-4CB6-BE6C-848C5BE6F24F}" name="Deliverable" dataDxfId="64"/>
    <tableColumn id="9" xr3:uid="{B8A3436F-7FE5-4BC9-8359-157C22FDE0A0}" name="Status" dataDxfId="63"/>
    <tableColumn id="10" xr3:uid="{30C08937-D49D-43C6-8205-6D6E67243531}" name="Eng Hrs" dataDxfId="62"/>
    <tableColumn id="18" xr3:uid="{5D2E2CB4-792B-44EF-9D3E-D8EFF6E719BC}" name="Duration" dataDxfId="61"/>
    <tableColumn id="17" xr3:uid="{41BE148B-4742-4893-89AD-DE59C8705972}" name="Min Date" dataDxfId="60"/>
    <tableColumn id="16" xr3:uid="{3B93F19D-9E8A-4862-AAC3-EC58A979CBCB}" name="Max Date" dataDxfId="59"/>
    <tableColumn id="11" xr3:uid="{045E235B-973B-452B-93E9-A26949245D80}" name="Target Date" dataDxfId="58"/>
    <tableColumn id="12" xr3:uid="{BD5C5A1E-43FD-4AA9-A4EF-AEDE24E997B7}" name="Project Lead" dataDxfId="57"/>
    <tableColumn id="13" xr3:uid="{23EE5F99-6940-4807-A393-A8EF95707FBB}" name="Area Owner" dataDxfId="56"/>
    <tableColumn id="14" xr3:uid="{87CDACE7-DF91-42D4-BCF4-6DEDA1B89D8A}" name="Execution Owner" dataDxfId="55"/>
    <tableColumn id="15" xr3:uid="{517D9C7E-D513-4CA6-9595-7E5748F876AD}" name="Comments" dataDxfId="54"/>
  </tableColumns>
  <tableStyleInfo name="TableStyleMedium3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53895D5E-9FA1-4E33-8A10-5FE67A2E4F7D}" name="Table2026" displayName="Table2026" ref="A1:Y147" totalsRowShown="0" headerRowDxfId="53" dataDxfId="52">
  <autoFilter ref="A1:Y147" xr:uid="{23F88DF4-52B8-4041-BB2D-171F7BF10590}"/>
  <sortState xmlns:xlrd2="http://schemas.microsoft.com/office/spreadsheetml/2017/richdata2" ref="A2:Y147">
    <sortCondition ref="G1:G147"/>
  </sortState>
  <tableColumns count="25">
    <tableColumn id="3" xr3:uid="{9EE29C94-CCD6-438F-89B0-7EEC9BDD206C}" name="#" dataDxfId="51"/>
    <tableColumn id="1" xr3:uid="{89953FD4-0E39-4761-82EF-F102E60B1B32}" name="Division" dataDxfId="50"/>
    <tableColumn id="2" xr3:uid="{C3F19E42-D477-4559-B929-1AF1DF6650B4}" name="Customer" dataDxfId="49"/>
    <tableColumn id="4" xr3:uid="{60ED85BA-1113-40A7-9A06-FF5D55511A9D}" name="Project Name" dataDxfId="48"/>
    <tableColumn id="5" xr3:uid="{1A25CAF9-5806-4ACF-956F-90F1CF624BE2}" name="System" dataDxfId="47"/>
    <tableColumn id="6" xr3:uid="{E252C899-BD8A-4831-A782-1BE3277BCF15}" name="Sub System" dataDxfId="46"/>
    <tableColumn id="24" xr3:uid="{E13AA562-750D-4DB5-8F04-BC0E756F59A8}" name="ENG" dataDxfId="45"/>
    <tableColumn id="7" xr3:uid="{45C82D9D-5998-48D9-9B13-C8FA14760BC6}" name="Area" dataDxfId="44"/>
    <tableColumn id="8" xr3:uid="{DB1341F8-D375-480C-91B6-22C7DE386FB7}" name="Deliverable" dataDxfId="43"/>
    <tableColumn id="9" xr3:uid="{6D47F239-8D12-480B-926A-6697B7B73F18}" name="Status" dataDxfId="42"/>
    <tableColumn id="19" xr3:uid="{992B46E7-EC90-433B-8ADA-A015418D50FF}" name="Eng Hrs" dataDxfId="41"/>
    <tableColumn id="18" xr3:uid="{959F43E8-83F7-4476-A299-2085A63862C9}" name="Duration" dataDxfId="40"/>
    <tableColumn id="17" xr3:uid="{DC546490-D984-4E9D-86DA-F3D850A51B38}" name="Min Date" dataDxfId="39"/>
    <tableColumn id="16" xr3:uid="{802DBCFD-0DA8-474C-A383-02EDA6441AE8}" name="Max Date" dataDxfId="38"/>
    <tableColumn id="11" xr3:uid="{A18373C6-A7B3-4141-B986-2C1FE90DF408}" name="Target Date" dataDxfId="37"/>
    <tableColumn id="12" xr3:uid="{6E660588-5DBC-4771-8E5C-B95E0C8A3861}" name="Project Lead" dataDxfId="36"/>
    <tableColumn id="13" xr3:uid="{D736E579-F3F5-4941-8820-9523D5D4D5A2}" name="Area Owner" dataDxfId="35"/>
    <tableColumn id="14" xr3:uid="{7F4C57AA-17E4-4CD9-80CF-0F85FD82EFBD}" name="Execution Owner" dataDxfId="34"/>
    <tableColumn id="10" xr3:uid="{15B6572F-742A-4011-B16A-2EB89FFE4426}" name="Review Date" dataDxfId="33"/>
    <tableColumn id="20" xr3:uid="{5D8E4C49-C890-423E-BAB9-4F137CD690A4}" name="Min Note" dataDxfId="32"/>
    <tableColumn id="21" xr3:uid="{23924DC5-E5B5-4B8C-94D1-37BFF78AD5E1}" name="Schedule Notes" dataDxfId="31"/>
    <tableColumn id="25" xr3:uid="{5D410E65-3243-47F2-9A66-A1FB8290E4D1}" name="Eng Terminology" dataDxfId="30"/>
    <tableColumn id="22" xr3:uid="{3996F220-4E5B-42CE-BA63-0123C3978ABA}" name="Planning Notes" dataDxfId="29"/>
    <tableColumn id="23" xr3:uid="{A1F559C4-565E-4797-8693-99442E6D3826}" name="Target Note" dataDxfId="28"/>
    <tableColumn id="15" xr3:uid="{FE8A514C-C508-4DAB-82BB-10A6256FD018}" name="Comments" dataDxfId="27"/>
  </tableColumns>
  <tableStyleInfo name="TableStyleMedium3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EEC2FC54-035F-4952-BF12-D08B308D25DB}" name="Table202225" displayName="Table202225" ref="A1:W43" totalsRowShown="0" headerRowDxfId="26" dataDxfId="25" headerRowBorderDxfId="23" tableBorderDxfId="24">
  <autoFilter ref="A1:W43" xr:uid="{23F88DF4-52B8-4041-BB2D-171F7BF10590}">
    <filterColumn colId="10">
      <customFilters>
        <customFilter operator="notEqual" val=" "/>
      </customFilters>
    </filterColumn>
  </autoFilter>
  <sortState xmlns:xlrd2="http://schemas.microsoft.com/office/spreadsheetml/2017/richdata2" ref="A2:W19">
    <sortCondition ref="K1:K43"/>
  </sortState>
  <tableColumns count="23">
    <tableColumn id="1" xr3:uid="{B1E036FF-0D82-490C-9174-BAE0535F1115}" name="Division" dataDxfId="22"/>
    <tableColumn id="2" xr3:uid="{EE672BD5-C61A-4A07-89CD-99963D1BE9E5}" name="Customer" dataDxfId="21"/>
    <tableColumn id="3" xr3:uid="{02447E49-1709-4DDB-BE98-626B5AB2E457}" name="Tag" dataDxfId="20"/>
    <tableColumn id="4" xr3:uid="{58628BF3-1FFF-4BE7-B2CE-D9FA085FD66E}" name="Name" dataDxfId="19"/>
    <tableColumn id="5" xr3:uid="{4FD02C6C-837D-4FE6-A40A-87BF6AAF341D}" name="System" dataDxfId="18"/>
    <tableColumn id="6" xr3:uid="{0F494F92-D786-4C6D-8A5E-97C3BE531931}" name="Sub System" dataDxfId="17"/>
    <tableColumn id="7" xr3:uid="{2E6250FA-8225-45DE-98F4-6D859669935C}" name="Area" dataDxfId="16"/>
    <tableColumn id="8" xr3:uid="{CBF523A9-16A9-450E-AD56-DA1D0EC4AC28}" name="Deliverable" dataDxfId="15"/>
    <tableColumn id="9" xr3:uid="{ABD8DD48-545F-4BB9-A7E7-609FC33DBFCB}" name="Status" dataDxfId="14"/>
    <tableColumn id="10" xr3:uid="{0168AFCF-0EBC-45B2-ADD4-BE015518D25D}" name="Review Date" dataDxfId="13"/>
    <tableColumn id="19" xr3:uid="{5CF8DF2E-79D3-45C7-8E2D-9FA12DE0BF13}" name="Seq" dataDxfId="12"/>
    <tableColumn id="22" xr3:uid="{CE34418C-32A5-42DD-90C3-6CC5404015BC}" name="Wks" dataDxfId="11">
      <calculatedColumnFormula>Table202225[[#This Row],[Days]]/7</calculatedColumnFormula>
    </tableColumn>
    <tableColumn id="18" xr3:uid="{A770F4AB-E180-4645-8560-F87B9AD6078B}" name="Days" dataDxfId="10">
      <calculatedColumnFormula>Table202225[[#This Row],[Wks]]*7</calculatedColumnFormula>
    </tableColumn>
    <tableColumn id="17" xr3:uid="{94EE320C-035C-48AA-8051-DA731DE0CBE6}" name="Min Date" dataDxfId="9">
      <calculatedColumnFormula>#REF!+Table202225[[#This Row],[Days]]</calculatedColumnFormula>
    </tableColumn>
    <tableColumn id="20" xr3:uid="{EFC61292-7185-492D-8E2D-587F6A53E410}" name="Min Date Notes" dataDxfId="8"/>
    <tableColumn id="16" xr3:uid="{C7CE0536-1FDA-4FD4-989E-8E8F9D5F6D5D}" name="Max Date" dataDxfId="7"/>
    <tableColumn id="21" xr3:uid="{2725EF5E-0556-45E2-B869-B2B37A93B859}" name="Notes" dataDxfId="6"/>
    <tableColumn id="11" xr3:uid="{2C8B8072-DA4F-43C3-B3D2-0308FFC941B3}" name="Target Date" dataDxfId="5"/>
    <tableColumn id="23" xr3:uid="{E1004F49-F832-4258-9CD9-A06EA6BD3018}" name="Target Note" dataDxfId="4"/>
    <tableColumn id="12" xr3:uid="{780F76EC-F0E7-4501-B654-A64305D16129}" name="Project Lead" dataDxfId="3"/>
    <tableColumn id="13" xr3:uid="{12F9E333-39B0-451C-8B9E-D1DC98551083}" name="Area Owner" dataDxfId="2"/>
    <tableColumn id="14" xr3:uid="{852F80FF-7145-456D-9A70-B69372291878}" name="Execution Owner" dataDxfId="1"/>
    <tableColumn id="15" xr3:uid="{C1FC97A7-DFB3-4BCA-892A-ADE67E2D2CED}" name="Comments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hyperlink" Target="https://projects.beumer.com/sites/amazonSSD/System/Forms/AllItems.aspx?RootFolder=%2Fsites%2FamazonSSD%2FSystem%2FSteel%2FDoubles%20Detection%20Bracket&amp;FolderCTID=0x0120005BCF5EA29CF6884DABCF1304ECDF8902&amp;View=%7B06C76036%2DC47C%2D48B6%2DB8B7%2DCCA3C219BD53%7D&amp;InitialTabId=Ribbon%2ERead&amp;VisibilityContext=WSSTabPersistence" TargetMode="External"/><Relationship Id="rId1" Type="http://schemas.openxmlformats.org/officeDocument/2006/relationships/hyperlink" Target="../../../../james_bragg_beumer_com/_layouts/15/onedrive.aspx?e=5%3A1220173eeaf64b6380340511791625cd&amp;sharingv2=true&amp;fromShare=true&amp;at=9&amp;CID=416a2193%2D9aa4%2D475d%2D9f6f%2Dbb07b17a888a&amp;id=%2Fpersonal%2Fjames%5Fbragg%5Fbeumer%5Fcom%2FDocuments%2FDocuments%2FAmazon%20Chute%20Force%20Tests&amp;FolderCTID=0x012000BA51AAEF5FD0E2428654CB6BA39C7B36&amp;view=0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projects.beumer.com/sites/902044934-21019/From_Cust_to_BG/Forms/AllItems.aspx?RootFolder=%2Fsites%2F902044934%2D21019%2FFrom%5FCust%5Fto%5FBG%2FSFL%209%20Files&amp;FolderCTID=0x01200054DDF783D832D249B36C47B5527E6B52&amp;View=%7B18A22B93%2D41E4%2D4536%2DA407%2DE6141FA76376%7D" TargetMode="External"/><Relationship Id="rId3" Type="http://schemas.openxmlformats.org/officeDocument/2006/relationships/hyperlink" Target="https://projects.beumer.com/sites/902056494/Reports/Forms/AllItems.aspx?RootFolder=/sites/902056494/Reports/Site%20Visits/MT/Wk%203%20DGajjar" TargetMode="External"/><Relationship Id="rId7" Type="http://schemas.openxmlformats.org/officeDocument/2006/relationships/hyperlink" Target="https://projects.beumer.com/sites/902056495/Reports/Forms/AllItems.aspx?RootFolder=%2Fsites%2F902056495%2FReports%2FSite%20Survey%2F2026%2D01%2D15%20Initial%20Site%20Survey&amp;FolderCTID=0x012000E36F32ED324DEF4F9815781FBE3825CE&amp;View=%7BE22682C4%2D5ED3%2D4FEE%2DAC0F%2DC6A6F6BFF075%7D" TargetMode="External"/><Relationship Id="rId2" Type="http://schemas.openxmlformats.org/officeDocument/2006/relationships/hyperlink" Target="https://projects.beumer.com/sites/902059949/Reports/Forms/AllItems.aspx?RootFolder=/sites/902059949/Reports/2026-01-16%20Initial%20Site%20Survey" TargetMode="External"/><Relationship Id="rId1" Type="http://schemas.openxmlformats.org/officeDocument/2006/relationships/hyperlink" Target="https://projects.beumer.com/sites/902059483/Reports/Forms/AllItems.aspx?RootFolder=%2Fsites%2F902059483%2FReports%2FSite%20Survey%2FME%2011%2D20%2D25&amp;FolderCTID=0x012000159B479DF7DD6D42995902A13A24E294&amp;View=%7B0926CCA5%2D14D6%2D4446%2D982A%2D9D412A66BB15%7D&amp;InitialTabId=Ribbon%2ERead&amp;VisibilityContext=WSSTabPersistence" TargetMode="External"/><Relationship Id="rId6" Type="http://schemas.openxmlformats.org/officeDocument/2006/relationships/hyperlink" Target="https://projects.beumer.com/sites/902059950/Reports/Forms/AllItems.aspx?RootFolder=/sites/902059950/Reports/Site%20Survey/2025-12-10%20Initial%20Site%20Survey" TargetMode="External"/><Relationship Id="rId5" Type="http://schemas.openxmlformats.org/officeDocument/2006/relationships/hyperlink" Target="https://projects.beumer.com/sites/902058908/Reports/Forms/AllItems.aspx?RootFolder=/sites/902058908/Reports/Site%20Visits/MT%20Visits/Wk6_DGajjar" TargetMode="External"/><Relationship Id="rId10" Type="http://schemas.openxmlformats.org/officeDocument/2006/relationships/table" Target="../tables/table4.xml"/><Relationship Id="rId4" Type="http://schemas.openxmlformats.org/officeDocument/2006/relationships/hyperlink" Target="https://projects.beumer.com/sites/902044934/Reports/Forms/AllItems.aspx?RootFolder=%2Fsites%2F902044934%2FReports%2FSite%20Visits%2FME%2FDGajjar%20WK%2024&amp;FolderCTID=0x01200044ECA753FA477B49A3060FA2592BF72B&amp;View=%7B0700740C%2DA4B5%2D4434%2DAD4D%2D09B81E30535F%7D" TargetMode="External"/><Relationship Id="rId9" Type="http://schemas.openxmlformats.org/officeDocument/2006/relationships/hyperlink" Target="https://projects.beumer.com/sites/902044934-21019/From_Cust_to_BG/Forms/AllItems.aspx?RootFolder=%2Fsites%2F902044934%2D21019%2FFrom%5FCust%5Fto%5FBG%2FSFL%209%20Files&amp;FolderCTID=0x01200054DDF783D832D249B36C47B5527E6B52&amp;View=%7B18A22B93%2D41E4%2D4536%2DA407%2DE6141FA76376%7D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hyperlink" Target="https://projects.beumer.com/sites/902061093/Reports/Forms/AllItems.aspx?RootFolder=%2Fsites%2F902061093%2FReports%2F2026%2D03%2D11%20SWI2%20Initial%20Site%20Survey&amp;FolderCTID=0x012000D778E0E83DB04449B51209B98D4CBD7A&amp;View=%7BB3494936%2D2186%2D4356%2D8E1B%2D92EE6FC9B6D8%7D" TargetMode="External"/><Relationship Id="rId1" Type="http://schemas.openxmlformats.org/officeDocument/2006/relationships/hyperlink" Target="https://projects.beumer.com/sites/902044761/Reports/Forms/AllItems.aspx?RootFolder=/sites/902044761/Reports/2026-02-18%20SGA6%20Initial%20Site%20Survey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hyperlink" Target="https://projects.beumer.com/sites/902060644/Reports/Forms/AllItems.aspx?RootFolder=/sites/902060644/Reports/2026-03-06%20SNJ6%20Initial%20Site%20Survey" TargetMode="External"/><Relationship Id="rId1" Type="http://schemas.openxmlformats.org/officeDocument/2006/relationships/hyperlink" Target="https://projects.beumer.com/sites/902058907/Reports/Forms/AllItems.aspx?RootFolder=/sites/902058907/Reports/Site%20Survey/2026-01-14%20Initial%20Site%20Survey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hyperlink" Target="https://prod.jira.beumer.com/browse/NG1WLM-134" TargetMode="External"/><Relationship Id="rId1" Type="http://schemas.openxmlformats.org/officeDocument/2006/relationships/hyperlink" Target="https://projects.beumer.com/sites/902053496/Reports/Forms/AllItems.aspx?RootFolder=/sites/902053496/Reports/Trip%20Reports/Hybrid%20destination%20test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eumergroup.sharepoint.com/:w:/r/sites/IntegratedManagement/_layouts/15/Doc.aspx?sourcedoc=%7B2FFB22DC-3431-4D65-AF9A-1144554C81F0%7D&amp;file=DOC_1561814_1009_2025_06_10T09_18_41_789.docx&amp;action=default&amp;mobileredirect=true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5644B-2606-4CAE-A50B-BCD50A2D4F25}">
  <sheetPr>
    <tabColor theme="5"/>
  </sheetPr>
  <dimension ref="A1:P772"/>
  <sheetViews>
    <sheetView workbookViewId="0">
      <selection activeCell="L466" sqref="L466"/>
    </sheetView>
  </sheetViews>
  <sheetFormatPr defaultColWidth="9.42578125" defaultRowHeight="14.25"/>
  <cols>
    <col min="1" max="1" width="11" customWidth="1"/>
    <col min="2" max="2" width="10" customWidth="1"/>
    <col min="3" max="3" width="10.140625" customWidth="1"/>
    <col min="4" max="4" width="9.42578125" customWidth="1"/>
    <col min="5" max="5" width="13.85546875" customWidth="1"/>
    <col min="6" max="6" width="21.5703125" customWidth="1"/>
    <col min="7" max="7" width="22.5703125" customWidth="1"/>
    <col min="8" max="8" width="34.85546875" customWidth="1"/>
    <col min="9" max="9" width="14.140625" customWidth="1"/>
    <col min="10" max="10" width="17" style="8" customWidth="1"/>
    <col min="11" max="11" width="13.7109375" style="9" customWidth="1"/>
    <col min="12" max="12" width="15.7109375" customWidth="1"/>
    <col min="13" max="13" width="23.85546875" customWidth="1"/>
    <col min="14" max="14" width="28" customWidth="1"/>
    <col min="15" max="15" width="81.140625" bestFit="1" customWidth="1"/>
    <col min="16" max="16" width="12.4257812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8" t="s">
        <v>9</v>
      </c>
      <c r="K1" s="9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idden="1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K2" s="9">
        <v>45824</v>
      </c>
      <c r="L2" t="s">
        <v>25</v>
      </c>
      <c r="M2" t="s">
        <v>25</v>
      </c>
      <c r="N2" t="s">
        <v>25</v>
      </c>
      <c r="O2" t="s">
        <v>26</v>
      </c>
      <c r="P2" t="s">
        <v>27</v>
      </c>
    </row>
    <row r="3" spans="1:16" hidden="1">
      <c r="A3" t="s">
        <v>16</v>
      </c>
      <c r="B3" t="s">
        <v>17</v>
      </c>
      <c r="C3" t="s">
        <v>18</v>
      </c>
      <c r="D3" t="s">
        <v>28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K3" s="8">
        <v>45981</v>
      </c>
      <c r="L3" t="s">
        <v>25</v>
      </c>
      <c r="M3" t="s">
        <v>25</v>
      </c>
      <c r="N3" t="s">
        <v>25</v>
      </c>
      <c r="O3" t="s">
        <v>29</v>
      </c>
      <c r="P3" t="s">
        <v>27</v>
      </c>
    </row>
    <row r="4" spans="1:16" hidden="1">
      <c r="A4" t="s">
        <v>16</v>
      </c>
      <c r="B4" t="s">
        <v>17</v>
      </c>
      <c r="C4" t="s">
        <v>18</v>
      </c>
      <c r="D4" t="s">
        <v>30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K4" s="8">
        <v>46001</v>
      </c>
      <c r="L4" t="s">
        <v>25</v>
      </c>
      <c r="M4" t="s">
        <v>25</v>
      </c>
      <c r="N4" t="s">
        <v>31</v>
      </c>
      <c r="O4" t="s">
        <v>32</v>
      </c>
      <c r="P4" t="s">
        <v>27</v>
      </c>
    </row>
    <row r="5" spans="1:16" hidden="1">
      <c r="A5" t="s">
        <v>16</v>
      </c>
      <c r="B5" t="s">
        <v>17</v>
      </c>
      <c r="C5" t="s">
        <v>18</v>
      </c>
      <c r="D5" t="s">
        <v>30</v>
      </c>
      <c r="E5" t="s">
        <v>20</v>
      </c>
      <c r="F5" t="s">
        <v>33</v>
      </c>
      <c r="G5" t="s">
        <v>34</v>
      </c>
      <c r="H5" t="s">
        <v>35</v>
      </c>
      <c r="I5" t="s">
        <v>24</v>
      </c>
      <c r="K5" s="8">
        <v>46023</v>
      </c>
      <c r="L5" t="s">
        <v>25</v>
      </c>
      <c r="M5" t="s">
        <v>25</v>
      </c>
      <c r="N5" t="s">
        <v>25</v>
      </c>
      <c r="P5" t="s">
        <v>27</v>
      </c>
    </row>
    <row r="6" spans="1:16" hidden="1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33</v>
      </c>
      <c r="G6" t="s">
        <v>34</v>
      </c>
      <c r="H6" t="s">
        <v>41</v>
      </c>
      <c r="I6" t="s">
        <v>24</v>
      </c>
      <c r="K6" s="8">
        <v>46023</v>
      </c>
      <c r="L6" t="s">
        <v>42</v>
      </c>
      <c r="M6" t="s">
        <v>42</v>
      </c>
      <c r="N6" t="s">
        <v>43</v>
      </c>
      <c r="P6" t="s">
        <v>44</v>
      </c>
    </row>
    <row r="7" spans="1:16" hidden="1">
      <c r="A7" t="s">
        <v>16</v>
      </c>
      <c r="B7" t="s">
        <v>17</v>
      </c>
      <c r="C7" t="s">
        <v>18</v>
      </c>
      <c r="D7" t="s">
        <v>30</v>
      </c>
      <c r="E7" t="s">
        <v>20</v>
      </c>
      <c r="F7" t="s">
        <v>21</v>
      </c>
      <c r="G7" t="s">
        <v>22</v>
      </c>
      <c r="H7" t="s">
        <v>45</v>
      </c>
      <c r="I7" t="s">
        <v>24</v>
      </c>
      <c r="K7" s="8">
        <v>46023</v>
      </c>
      <c r="L7" t="s">
        <v>25</v>
      </c>
      <c r="M7" t="s">
        <v>25</v>
      </c>
      <c r="N7" t="s">
        <v>25</v>
      </c>
      <c r="P7" t="s">
        <v>27</v>
      </c>
    </row>
    <row r="8" spans="1:16" hidden="1">
      <c r="A8" t="s">
        <v>16</v>
      </c>
      <c r="B8" t="s">
        <v>17</v>
      </c>
      <c r="C8" t="s">
        <v>18</v>
      </c>
      <c r="D8" t="s">
        <v>30</v>
      </c>
      <c r="E8" t="s">
        <v>20</v>
      </c>
      <c r="F8" t="s">
        <v>21</v>
      </c>
      <c r="G8" t="s">
        <v>22</v>
      </c>
      <c r="H8" t="s">
        <v>46</v>
      </c>
      <c r="I8" t="s">
        <v>24</v>
      </c>
      <c r="K8" s="8">
        <v>46023</v>
      </c>
      <c r="L8" t="s">
        <v>25</v>
      </c>
      <c r="M8" t="s">
        <v>25</v>
      </c>
      <c r="N8" t="s">
        <v>25</v>
      </c>
      <c r="P8" t="s">
        <v>27</v>
      </c>
    </row>
    <row r="9" spans="1:16" hidden="1">
      <c r="A9" t="s">
        <v>16</v>
      </c>
      <c r="B9" t="s">
        <v>17</v>
      </c>
      <c r="C9" t="s">
        <v>18</v>
      </c>
      <c r="D9" t="s">
        <v>30</v>
      </c>
      <c r="E9" t="s">
        <v>20</v>
      </c>
      <c r="F9" t="s">
        <v>21</v>
      </c>
      <c r="G9" t="s">
        <v>22</v>
      </c>
      <c r="H9" t="s">
        <v>47</v>
      </c>
      <c r="I9" t="s">
        <v>24</v>
      </c>
      <c r="K9" s="8">
        <v>46023</v>
      </c>
      <c r="L9" t="s">
        <v>25</v>
      </c>
      <c r="M9" t="s">
        <v>25</v>
      </c>
      <c r="N9" t="s">
        <v>25</v>
      </c>
      <c r="P9" t="s">
        <v>27</v>
      </c>
    </row>
    <row r="10" spans="1:16" hidden="1">
      <c r="A10" t="s">
        <v>16</v>
      </c>
      <c r="B10" t="s">
        <v>17</v>
      </c>
      <c r="C10" t="s">
        <v>18</v>
      </c>
      <c r="D10" t="s">
        <v>30</v>
      </c>
      <c r="E10" t="s">
        <v>20</v>
      </c>
      <c r="F10" t="s">
        <v>22</v>
      </c>
      <c r="G10" t="s">
        <v>48</v>
      </c>
      <c r="H10" t="s">
        <v>49</v>
      </c>
      <c r="I10" t="s">
        <v>24</v>
      </c>
      <c r="K10" s="8">
        <v>46023</v>
      </c>
      <c r="L10" t="s">
        <v>25</v>
      </c>
      <c r="M10" t="s">
        <v>25</v>
      </c>
      <c r="N10" t="s">
        <v>25</v>
      </c>
      <c r="P10" t="s">
        <v>27</v>
      </c>
    </row>
    <row r="11" spans="1:16" hidden="1">
      <c r="A11" t="s">
        <v>16</v>
      </c>
      <c r="B11" t="s">
        <v>17</v>
      </c>
      <c r="C11" t="s">
        <v>18</v>
      </c>
      <c r="D11" t="s">
        <v>50</v>
      </c>
      <c r="E11" t="s">
        <v>20</v>
      </c>
      <c r="F11" t="s">
        <v>21</v>
      </c>
      <c r="G11" t="s">
        <v>51</v>
      </c>
      <c r="H11" t="s">
        <v>52</v>
      </c>
      <c r="I11" t="s">
        <v>24</v>
      </c>
      <c r="K11" s="8">
        <v>46023</v>
      </c>
      <c r="L11" t="s">
        <v>25</v>
      </c>
      <c r="M11" t="s">
        <v>25</v>
      </c>
      <c r="N11" t="s">
        <v>25</v>
      </c>
      <c r="P11" t="s">
        <v>27</v>
      </c>
    </row>
    <row r="12" spans="1:16" hidden="1">
      <c r="A12" t="s">
        <v>16</v>
      </c>
      <c r="B12" t="s">
        <v>17</v>
      </c>
      <c r="C12" t="s">
        <v>18</v>
      </c>
      <c r="D12" t="s">
        <v>53</v>
      </c>
      <c r="E12" t="s">
        <v>20</v>
      </c>
      <c r="F12" t="s">
        <v>21</v>
      </c>
      <c r="G12" t="s">
        <v>51</v>
      </c>
      <c r="H12" t="s">
        <v>52</v>
      </c>
      <c r="I12" t="s">
        <v>24</v>
      </c>
      <c r="K12" s="8">
        <v>46023</v>
      </c>
      <c r="L12" t="s">
        <v>25</v>
      </c>
      <c r="M12" t="s">
        <v>25</v>
      </c>
      <c r="N12" t="s">
        <v>25</v>
      </c>
      <c r="P12" t="s">
        <v>27</v>
      </c>
    </row>
    <row r="13" spans="1:16" hidden="1">
      <c r="A13" t="s">
        <v>16</v>
      </c>
      <c r="B13" t="s">
        <v>17</v>
      </c>
      <c r="C13" t="s">
        <v>18</v>
      </c>
      <c r="D13" t="s">
        <v>54</v>
      </c>
      <c r="E13" t="s">
        <v>20</v>
      </c>
      <c r="F13" t="s">
        <v>21</v>
      </c>
      <c r="G13" t="s">
        <v>51</v>
      </c>
      <c r="H13" t="s">
        <v>52</v>
      </c>
      <c r="I13" t="s">
        <v>24</v>
      </c>
      <c r="K13" s="8">
        <v>46023</v>
      </c>
      <c r="L13" t="s">
        <v>25</v>
      </c>
      <c r="M13" t="s">
        <v>25</v>
      </c>
      <c r="N13" t="s">
        <v>25</v>
      </c>
      <c r="P13" t="s">
        <v>27</v>
      </c>
    </row>
    <row r="14" spans="1:16" hidden="1">
      <c r="A14" t="s">
        <v>16</v>
      </c>
      <c r="B14" t="s">
        <v>17</v>
      </c>
      <c r="C14" t="s">
        <v>18</v>
      </c>
      <c r="D14" t="s">
        <v>28</v>
      </c>
      <c r="E14" t="s">
        <v>20</v>
      </c>
      <c r="F14" t="s">
        <v>21</v>
      </c>
      <c r="G14" t="s">
        <v>51</v>
      </c>
      <c r="H14" t="s">
        <v>52</v>
      </c>
      <c r="I14" t="s">
        <v>24</v>
      </c>
      <c r="K14" s="8">
        <v>46023</v>
      </c>
      <c r="L14" t="s">
        <v>25</v>
      </c>
      <c r="M14" t="s">
        <v>25</v>
      </c>
      <c r="N14" t="s">
        <v>25</v>
      </c>
      <c r="P14" t="s">
        <v>27</v>
      </c>
    </row>
    <row r="15" spans="1:16" hidden="1">
      <c r="A15" t="s">
        <v>16</v>
      </c>
      <c r="B15" t="s">
        <v>17</v>
      </c>
      <c r="C15" t="s">
        <v>18</v>
      </c>
      <c r="D15" t="s">
        <v>55</v>
      </c>
      <c r="E15" t="s">
        <v>20</v>
      </c>
      <c r="F15" t="s">
        <v>21</v>
      </c>
      <c r="G15" t="s">
        <v>51</v>
      </c>
      <c r="H15" t="s">
        <v>52</v>
      </c>
      <c r="I15" t="s">
        <v>24</v>
      </c>
      <c r="K15" s="8">
        <v>46023</v>
      </c>
      <c r="L15" t="s">
        <v>25</v>
      </c>
      <c r="M15" t="s">
        <v>25</v>
      </c>
      <c r="N15" t="s">
        <v>25</v>
      </c>
      <c r="P15" t="s">
        <v>27</v>
      </c>
    </row>
    <row r="16" spans="1:16" hidden="1">
      <c r="A16" t="s">
        <v>16</v>
      </c>
      <c r="B16" t="s">
        <v>17</v>
      </c>
      <c r="C16" t="s">
        <v>18</v>
      </c>
      <c r="D16" t="s">
        <v>30</v>
      </c>
      <c r="E16" t="s">
        <v>20</v>
      </c>
      <c r="F16" t="s">
        <v>21</v>
      </c>
      <c r="G16" t="s">
        <v>51</v>
      </c>
      <c r="H16" t="s">
        <v>52</v>
      </c>
      <c r="I16" t="s">
        <v>24</v>
      </c>
      <c r="K16" s="8">
        <v>46023</v>
      </c>
      <c r="L16" t="s">
        <v>25</v>
      </c>
      <c r="M16" t="s">
        <v>25</v>
      </c>
      <c r="N16" t="s">
        <v>25</v>
      </c>
      <c r="P16" t="s">
        <v>27</v>
      </c>
    </row>
    <row r="17" spans="1:16" hidden="1">
      <c r="A17" t="s">
        <v>16</v>
      </c>
      <c r="B17" t="s">
        <v>17</v>
      </c>
      <c r="C17" t="s">
        <v>18</v>
      </c>
      <c r="D17" t="s">
        <v>30</v>
      </c>
      <c r="E17" t="s">
        <v>20</v>
      </c>
      <c r="F17" t="s">
        <v>21</v>
      </c>
      <c r="G17" t="s">
        <v>51</v>
      </c>
      <c r="H17" t="s">
        <v>56</v>
      </c>
      <c r="I17" t="s">
        <v>24</v>
      </c>
      <c r="K17" s="8">
        <v>46023</v>
      </c>
      <c r="L17" t="s">
        <v>25</v>
      </c>
      <c r="M17" t="s">
        <v>25</v>
      </c>
      <c r="N17" t="s">
        <v>25</v>
      </c>
      <c r="P17" t="s">
        <v>27</v>
      </c>
    </row>
    <row r="18" spans="1:16" hidden="1">
      <c r="A18" t="s">
        <v>16</v>
      </c>
      <c r="B18" t="s">
        <v>17</v>
      </c>
      <c r="C18" t="s">
        <v>18</v>
      </c>
      <c r="D18" t="s">
        <v>30</v>
      </c>
      <c r="E18" t="s">
        <v>20</v>
      </c>
      <c r="F18" t="s">
        <v>21</v>
      </c>
      <c r="G18" t="s">
        <v>51</v>
      </c>
      <c r="H18" t="s">
        <v>57</v>
      </c>
      <c r="I18" t="s">
        <v>24</v>
      </c>
      <c r="K18" s="8">
        <v>46023</v>
      </c>
      <c r="L18" t="s">
        <v>25</v>
      </c>
      <c r="M18" t="s">
        <v>25</v>
      </c>
      <c r="N18" t="s">
        <v>25</v>
      </c>
      <c r="P18" t="s">
        <v>27</v>
      </c>
    </row>
    <row r="19" spans="1:16" hidden="1">
      <c r="A19" t="s">
        <v>16</v>
      </c>
      <c r="B19" t="s">
        <v>17</v>
      </c>
      <c r="C19" t="s">
        <v>18</v>
      </c>
      <c r="D19" t="s">
        <v>50</v>
      </c>
      <c r="E19" t="s">
        <v>20</v>
      </c>
      <c r="F19" t="s">
        <v>21</v>
      </c>
      <c r="G19" t="s">
        <v>51</v>
      </c>
      <c r="H19" t="s">
        <v>56</v>
      </c>
      <c r="I19" t="s">
        <v>24</v>
      </c>
      <c r="K19" s="8">
        <v>46023</v>
      </c>
      <c r="L19" t="s">
        <v>25</v>
      </c>
      <c r="M19" t="s">
        <v>25</v>
      </c>
      <c r="N19" t="s">
        <v>25</v>
      </c>
      <c r="P19" t="s">
        <v>27</v>
      </c>
    </row>
    <row r="20" spans="1:16" hidden="1">
      <c r="A20" t="s">
        <v>16</v>
      </c>
      <c r="B20" t="s">
        <v>17</v>
      </c>
      <c r="C20" t="s">
        <v>18</v>
      </c>
      <c r="D20" t="s">
        <v>53</v>
      </c>
      <c r="E20" t="s">
        <v>20</v>
      </c>
      <c r="F20" t="s">
        <v>21</v>
      </c>
      <c r="G20" t="s">
        <v>51</v>
      </c>
      <c r="H20" t="s">
        <v>56</v>
      </c>
      <c r="I20" t="s">
        <v>24</v>
      </c>
      <c r="K20" s="8">
        <v>46023</v>
      </c>
      <c r="L20" t="s">
        <v>25</v>
      </c>
      <c r="M20" t="s">
        <v>25</v>
      </c>
      <c r="N20" t="s">
        <v>25</v>
      </c>
      <c r="P20" t="s">
        <v>27</v>
      </c>
    </row>
    <row r="21" spans="1:16" hidden="1">
      <c r="A21" t="s">
        <v>16</v>
      </c>
      <c r="B21" t="s">
        <v>17</v>
      </c>
      <c r="C21" t="s">
        <v>18</v>
      </c>
      <c r="D21" t="s">
        <v>54</v>
      </c>
      <c r="E21" t="s">
        <v>20</v>
      </c>
      <c r="F21" t="s">
        <v>21</v>
      </c>
      <c r="G21" t="s">
        <v>51</v>
      </c>
      <c r="H21" t="s">
        <v>56</v>
      </c>
      <c r="I21" t="s">
        <v>24</v>
      </c>
      <c r="K21" s="8">
        <v>46023</v>
      </c>
      <c r="L21" t="s">
        <v>25</v>
      </c>
      <c r="M21" t="s">
        <v>25</v>
      </c>
      <c r="N21" t="s">
        <v>25</v>
      </c>
      <c r="P21" t="s">
        <v>27</v>
      </c>
    </row>
    <row r="22" spans="1:16" hidden="1">
      <c r="A22" t="s">
        <v>16</v>
      </c>
      <c r="B22" t="s">
        <v>17</v>
      </c>
      <c r="C22" t="s">
        <v>18</v>
      </c>
      <c r="D22" t="s">
        <v>28</v>
      </c>
      <c r="E22" t="s">
        <v>20</v>
      </c>
      <c r="F22" t="s">
        <v>21</v>
      </c>
      <c r="G22" t="s">
        <v>51</v>
      </c>
      <c r="H22" t="s">
        <v>56</v>
      </c>
      <c r="I22" t="s">
        <v>24</v>
      </c>
      <c r="K22" s="8">
        <v>46023</v>
      </c>
      <c r="L22" t="s">
        <v>25</v>
      </c>
      <c r="M22" t="s">
        <v>25</v>
      </c>
      <c r="N22" t="s">
        <v>25</v>
      </c>
      <c r="P22" t="s">
        <v>27</v>
      </c>
    </row>
    <row r="23" spans="1:16" hidden="1">
      <c r="A23" t="s">
        <v>16</v>
      </c>
      <c r="B23" t="s">
        <v>17</v>
      </c>
      <c r="C23" t="s">
        <v>18</v>
      </c>
      <c r="D23" t="s">
        <v>55</v>
      </c>
      <c r="E23" t="s">
        <v>20</v>
      </c>
      <c r="F23" t="s">
        <v>21</v>
      </c>
      <c r="G23" t="s">
        <v>51</v>
      </c>
      <c r="H23" t="s">
        <v>56</v>
      </c>
      <c r="I23" t="s">
        <v>24</v>
      </c>
      <c r="K23" s="8">
        <v>46023</v>
      </c>
      <c r="L23" t="s">
        <v>25</v>
      </c>
      <c r="M23" t="s">
        <v>25</v>
      </c>
      <c r="N23" t="s">
        <v>25</v>
      </c>
      <c r="P23" t="s">
        <v>27</v>
      </c>
    </row>
    <row r="24" spans="1:16" hidden="1">
      <c r="A24" t="s">
        <v>16</v>
      </c>
      <c r="B24" t="s">
        <v>17</v>
      </c>
      <c r="C24" t="s">
        <v>58</v>
      </c>
      <c r="D24" t="s">
        <v>59</v>
      </c>
      <c r="E24" t="s">
        <v>40</v>
      </c>
      <c r="F24" t="s">
        <v>21</v>
      </c>
      <c r="G24" t="s">
        <v>51</v>
      </c>
      <c r="H24" t="s">
        <v>60</v>
      </c>
      <c r="I24" t="s">
        <v>24</v>
      </c>
      <c r="K24" s="8">
        <v>46023</v>
      </c>
      <c r="L24" t="s">
        <v>61</v>
      </c>
      <c r="N24" t="s">
        <v>62</v>
      </c>
      <c r="P24" t="s">
        <v>63</v>
      </c>
    </row>
    <row r="25" spans="1:16" hidden="1">
      <c r="A25" t="s">
        <v>36</v>
      </c>
      <c r="B25" t="s">
        <v>37</v>
      </c>
      <c r="C25" t="s">
        <v>38</v>
      </c>
      <c r="D25" t="s">
        <v>39</v>
      </c>
      <c r="E25" t="s">
        <v>40</v>
      </c>
      <c r="F25" t="s">
        <v>21</v>
      </c>
      <c r="G25" t="s">
        <v>51</v>
      </c>
      <c r="H25" t="s">
        <v>64</v>
      </c>
      <c r="I25" t="s">
        <v>24</v>
      </c>
      <c r="K25" s="8">
        <v>46023</v>
      </c>
      <c r="L25" t="s">
        <v>42</v>
      </c>
      <c r="M25" t="s">
        <v>42</v>
      </c>
      <c r="P25" t="s">
        <v>44</v>
      </c>
    </row>
    <row r="26" spans="1:16" hidden="1">
      <c r="A26" t="s">
        <v>36</v>
      </c>
      <c r="B26" t="s">
        <v>37</v>
      </c>
      <c r="C26" t="s">
        <v>38</v>
      </c>
      <c r="D26" t="s">
        <v>39</v>
      </c>
      <c r="E26" t="s">
        <v>40</v>
      </c>
      <c r="F26" t="s">
        <v>21</v>
      </c>
      <c r="G26" t="s">
        <v>51</v>
      </c>
      <c r="H26" t="s">
        <v>65</v>
      </c>
      <c r="I26" t="s">
        <v>24</v>
      </c>
      <c r="K26" s="8">
        <v>46023</v>
      </c>
      <c r="L26" t="s">
        <v>42</v>
      </c>
      <c r="M26" t="s">
        <v>66</v>
      </c>
      <c r="O26" t="s">
        <v>67</v>
      </c>
      <c r="P26" t="s">
        <v>44</v>
      </c>
    </row>
    <row r="27" spans="1:16" hidden="1">
      <c r="A27" t="s">
        <v>36</v>
      </c>
      <c r="B27" t="s">
        <v>37</v>
      </c>
      <c r="C27" t="s">
        <v>38</v>
      </c>
      <c r="D27" t="s">
        <v>39</v>
      </c>
      <c r="E27" t="s">
        <v>40</v>
      </c>
      <c r="F27" t="s">
        <v>21</v>
      </c>
      <c r="G27" t="s">
        <v>51</v>
      </c>
      <c r="H27" t="s">
        <v>68</v>
      </c>
      <c r="I27" t="s">
        <v>24</v>
      </c>
      <c r="K27" s="8">
        <v>46023</v>
      </c>
      <c r="L27" t="s">
        <v>42</v>
      </c>
      <c r="M27" t="s">
        <v>66</v>
      </c>
      <c r="O27" t="s">
        <v>67</v>
      </c>
      <c r="P27" t="s">
        <v>44</v>
      </c>
    </row>
    <row r="28" spans="1:16" hidden="1">
      <c r="A28" t="s">
        <v>16</v>
      </c>
      <c r="B28" t="s">
        <v>17</v>
      </c>
      <c r="C28" t="s">
        <v>18</v>
      </c>
      <c r="D28" t="s">
        <v>30</v>
      </c>
      <c r="E28" t="s">
        <v>20</v>
      </c>
      <c r="F28" t="s">
        <v>21</v>
      </c>
      <c r="G28" t="s">
        <v>69</v>
      </c>
      <c r="H28" t="s">
        <v>70</v>
      </c>
      <c r="I28" t="s">
        <v>24</v>
      </c>
      <c r="K28" s="8">
        <v>46023</v>
      </c>
      <c r="L28" t="s">
        <v>25</v>
      </c>
      <c r="M28" t="s">
        <v>25</v>
      </c>
      <c r="N28" t="s">
        <v>25</v>
      </c>
      <c r="P28" t="s">
        <v>27</v>
      </c>
    </row>
    <row r="29" spans="1:16" hidden="1">
      <c r="A29" t="s">
        <v>16</v>
      </c>
      <c r="B29" t="s">
        <v>17</v>
      </c>
      <c r="C29" t="s">
        <v>71</v>
      </c>
      <c r="D29" t="s">
        <v>72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K29" s="8">
        <v>46036</v>
      </c>
      <c r="L29" t="s">
        <v>25</v>
      </c>
      <c r="M29" t="s">
        <v>31</v>
      </c>
      <c r="N29" t="s">
        <v>31</v>
      </c>
      <c r="O29" t="s">
        <v>73</v>
      </c>
      <c r="P29" t="s">
        <v>74</v>
      </c>
    </row>
    <row r="30" spans="1:16" hidden="1">
      <c r="A30" t="s">
        <v>16</v>
      </c>
      <c r="B30" t="s">
        <v>17</v>
      </c>
      <c r="C30" t="s">
        <v>18</v>
      </c>
      <c r="D30" t="s">
        <v>54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K30" s="8">
        <v>46037</v>
      </c>
      <c r="L30" t="s">
        <v>25</v>
      </c>
      <c r="M30" t="s">
        <v>25</v>
      </c>
      <c r="N30" t="s">
        <v>25</v>
      </c>
      <c r="O30" t="s">
        <v>75</v>
      </c>
      <c r="P30" t="s">
        <v>27</v>
      </c>
    </row>
    <row r="31" spans="1:16" hidden="1">
      <c r="A31" t="s">
        <v>16</v>
      </c>
      <c r="B31" t="s">
        <v>17</v>
      </c>
      <c r="C31" t="s">
        <v>18</v>
      </c>
      <c r="D31" t="s">
        <v>53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K31" s="8">
        <v>46038</v>
      </c>
      <c r="L31" t="s">
        <v>25</v>
      </c>
      <c r="M31" t="s">
        <v>25</v>
      </c>
      <c r="N31" t="s">
        <v>31</v>
      </c>
      <c r="O31" t="s">
        <v>76</v>
      </c>
      <c r="P31" t="s">
        <v>27</v>
      </c>
    </row>
    <row r="32" spans="1:16" hidden="1">
      <c r="A32" t="s">
        <v>16</v>
      </c>
      <c r="B32" t="s">
        <v>17</v>
      </c>
      <c r="C32" t="s">
        <v>18</v>
      </c>
      <c r="D32" t="s">
        <v>50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K32" s="8">
        <v>46040</v>
      </c>
      <c r="L32" t="s">
        <v>25</v>
      </c>
      <c r="M32" t="s">
        <v>25</v>
      </c>
      <c r="N32" t="s">
        <v>31</v>
      </c>
      <c r="O32" t="s">
        <v>77</v>
      </c>
      <c r="P32" t="s">
        <v>27</v>
      </c>
    </row>
    <row r="33" spans="1:16" hidden="1">
      <c r="A33" t="s">
        <v>36</v>
      </c>
      <c r="B33" t="s">
        <v>37</v>
      </c>
      <c r="C33" t="s">
        <v>38</v>
      </c>
      <c r="D33" t="s">
        <v>39</v>
      </c>
      <c r="E33" t="s">
        <v>40</v>
      </c>
      <c r="F33" t="s">
        <v>21</v>
      </c>
      <c r="G33" t="s">
        <v>51</v>
      </c>
      <c r="H33" t="s">
        <v>78</v>
      </c>
      <c r="I33" t="s">
        <v>24</v>
      </c>
      <c r="K33" s="8">
        <v>46050</v>
      </c>
      <c r="L33" t="s">
        <v>42</v>
      </c>
      <c r="M33" t="s">
        <v>42</v>
      </c>
      <c r="P33" t="s">
        <v>44</v>
      </c>
    </row>
    <row r="34" spans="1:16" hidden="1">
      <c r="A34" t="s">
        <v>36</v>
      </c>
      <c r="B34" t="s">
        <v>37</v>
      </c>
      <c r="C34" t="s">
        <v>38</v>
      </c>
      <c r="D34" t="s">
        <v>39</v>
      </c>
      <c r="E34" t="s">
        <v>40</v>
      </c>
      <c r="F34" t="s">
        <v>21</v>
      </c>
      <c r="G34" t="s">
        <v>51</v>
      </c>
      <c r="H34" t="s">
        <v>79</v>
      </c>
      <c r="I34" t="s">
        <v>24</v>
      </c>
      <c r="K34" s="8">
        <v>46051</v>
      </c>
      <c r="L34" t="s">
        <v>42</v>
      </c>
      <c r="M34" t="s">
        <v>42</v>
      </c>
      <c r="O34" t="s">
        <v>80</v>
      </c>
      <c r="P34" t="s">
        <v>44</v>
      </c>
    </row>
    <row r="35" spans="1:16" hidden="1">
      <c r="A35" t="s">
        <v>16</v>
      </c>
      <c r="B35" t="s">
        <v>17</v>
      </c>
      <c r="C35" t="s">
        <v>58</v>
      </c>
      <c r="D35" t="s">
        <v>81</v>
      </c>
      <c r="E35" t="s">
        <v>20</v>
      </c>
      <c r="F35" t="s">
        <v>21</v>
      </c>
      <c r="G35" t="s">
        <v>82</v>
      </c>
      <c r="H35" t="s">
        <v>83</v>
      </c>
      <c r="I35" t="s">
        <v>24</v>
      </c>
      <c r="K35" s="8">
        <v>46054</v>
      </c>
      <c r="L35" t="s">
        <v>66</v>
      </c>
      <c r="M35" t="s">
        <v>66</v>
      </c>
      <c r="N35" t="s">
        <v>66</v>
      </c>
      <c r="P35" t="s">
        <v>84</v>
      </c>
    </row>
    <row r="36" spans="1:16" hidden="1">
      <c r="A36" t="s">
        <v>16</v>
      </c>
      <c r="B36" t="s">
        <v>17</v>
      </c>
      <c r="C36" t="s">
        <v>58</v>
      </c>
      <c r="D36" t="s">
        <v>81</v>
      </c>
      <c r="E36" t="s">
        <v>20</v>
      </c>
      <c r="F36" t="s">
        <v>33</v>
      </c>
      <c r="G36" t="s">
        <v>82</v>
      </c>
      <c r="H36" t="s">
        <v>85</v>
      </c>
      <c r="I36" t="s">
        <v>24</v>
      </c>
      <c r="K36" s="8">
        <v>46054</v>
      </c>
      <c r="L36" t="s">
        <v>66</v>
      </c>
      <c r="M36" t="s">
        <v>86</v>
      </c>
      <c r="N36" t="s">
        <v>66</v>
      </c>
      <c r="P36" t="s">
        <v>84</v>
      </c>
    </row>
    <row r="37" spans="1:16" hidden="1">
      <c r="A37" t="s">
        <v>16</v>
      </c>
      <c r="B37" t="s">
        <v>17</v>
      </c>
      <c r="C37" t="s">
        <v>58</v>
      </c>
      <c r="D37" t="s">
        <v>81</v>
      </c>
      <c r="E37" t="s">
        <v>20</v>
      </c>
      <c r="F37" t="s">
        <v>33</v>
      </c>
      <c r="G37" t="s">
        <v>82</v>
      </c>
      <c r="H37" t="s">
        <v>87</v>
      </c>
      <c r="I37" t="s">
        <v>24</v>
      </c>
      <c r="K37" s="8">
        <v>46054</v>
      </c>
      <c r="L37" t="s">
        <v>66</v>
      </c>
      <c r="M37" t="s">
        <v>66</v>
      </c>
      <c r="N37" t="s">
        <v>66</v>
      </c>
      <c r="P37" t="s">
        <v>84</v>
      </c>
    </row>
    <row r="38" spans="1:16" hidden="1">
      <c r="A38" t="s">
        <v>16</v>
      </c>
      <c r="B38" t="s">
        <v>17</v>
      </c>
      <c r="C38" t="s">
        <v>58</v>
      </c>
      <c r="D38" t="s">
        <v>81</v>
      </c>
      <c r="E38" t="s">
        <v>20</v>
      </c>
      <c r="F38" t="s">
        <v>33</v>
      </c>
      <c r="G38" t="s">
        <v>82</v>
      </c>
      <c r="H38" t="s">
        <v>88</v>
      </c>
      <c r="I38" t="s">
        <v>24</v>
      </c>
      <c r="K38" s="8">
        <v>46054</v>
      </c>
      <c r="L38" t="s">
        <v>66</v>
      </c>
      <c r="M38" t="s">
        <v>86</v>
      </c>
      <c r="N38" t="s">
        <v>66</v>
      </c>
      <c r="P38" t="s">
        <v>84</v>
      </c>
    </row>
    <row r="39" spans="1:16" hidden="1">
      <c r="A39" t="s">
        <v>16</v>
      </c>
      <c r="B39" t="s">
        <v>17</v>
      </c>
      <c r="C39" t="s">
        <v>58</v>
      </c>
      <c r="D39" t="s">
        <v>81</v>
      </c>
      <c r="E39" t="s">
        <v>20</v>
      </c>
      <c r="F39" t="s">
        <v>33</v>
      </c>
      <c r="G39" t="s">
        <v>82</v>
      </c>
      <c r="H39" t="s">
        <v>89</v>
      </c>
      <c r="I39" t="s">
        <v>24</v>
      </c>
      <c r="K39" s="8">
        <v>46054</v>
      </c>
      <c r="L39" t="s">
        <v>66</v>
      </c>
      <c r="M39" t="s">
        <v>66</v>
      </c>
      <c r="N39" t="s">
        <v>66</v>
      </c>
      <c r="P39" t="s">
        <v>84</v>
      </c>
    </row>
    <row r="40" spans="1:16" hidden="1">
      <c r="A40" t="s">
        <v>16</v>
      </c>
      <c r="B40" t="s">
        <v>17</v>
      </c>
      <c r="C40" t="s">
        <v>58</v>
      </c>
      <c r="D40" t="s">
        <v>81</v>
      </c>
      <c r="E40" t="s">
        <v>20</v>
      </c>
      <c r="F40" t="s">
        <v>33</v>
      </c>
      <c r="G40" t="s">
        <v>82</v>
      </c>
      <c r="H40" t="s">
        <v>90</v>
      </c>
      <c r="I40" t="s">
        <v>24</v>
      </c>
      <c r="K40" s="8">
        <v>46054</v>
      </c>
      <c r="L40" t="s">
        <v>66</v>
      </c>
      <c r="M40" t="s">
        <v>66</v>
      </c>
      <c r="N40" t="s">
        <v>66</v>
      </c>
      <c r="P40" t="s">
        <v>84</v>
      </c>
    </row>
    <row r="41" spans="1:16" hidden="1">
      <c r="A41" t="s">
        <v>16</v>
      </c>
      <c r="B41" t="s">
        <v>17</v>
      </c>
      <c r="C41" t="s">
        <v>58</v>
      </c>
      <c r="D41" t="s">
        <v>81</v>
      </c>
      <c r="E41" t="s">
        <v>20</v>
      </c>
      <c r="F41" t="s">
        <v>21</v>
      </c>
      <c r="G41" t="s">
        <v>82</v>
      </c>
      <c r="H41" t="s">
        <v>91</v>
      </c>
      <c r="I41" t="s">
        <v>24</v>
      </c>
      <c r="K41" s="8">
        <v>46054</v>
      </c>
      <c r="L41" t="s">
        <v>66</v>
      </c>
      <c r="M41" t="s">
        <v>66</v>
      </c>
      <c r="N41" t="s">
        <v>66</v>
      </c>
      <c r="O41" t="s">
        <v>92</v>
      </c>
      <c r="P41" t="s">
        <v>84</v>
      </c>
    </row>
    <row r="42" spans="1:16" hidden="1">
      <c r="A42" t="s">
        <v>16</v>
      </c>
      <c r="B42" t="s">
        <v>17</v>
      </c>
      <c r="C42" t="s">
        <v>58</v>
      </c>
      <c r="D42" t="s">
        <v>81</v>
      </c>
      <c r="E42" t="s">
        <v>20</v>
      </c>
      <c r="F42" t="s">
        <v>33</v>
      </c>
      <c r="G42" t="s">
        <v>82</v>
      </c>
      <c r="H42" t="s">
        <v>93</v>
      </c>
      <c r="I42" t="s">
        <v>24</v>
      </c>
      <c r="K42" s="8">
        <v>46054</v>
      </c>
      <c r="L42" t="s">
        <v>66</v>
      </c>
      <c r="M42" t="s">
        <v>66</v>
      </c>
      <c r="N42" t="s">
        <v>66</v>
      </c>
      <c r="P42" t="s">
        <v>84</v>
      </c>
    </row>
    <row r="43" spans="1:16" hidden="1">
      <c r="A43" t="s">
        <v>16</v>
      </c>
      <c r="B43" t="s">
        <v>17</v>
      </c>
      <c r="C43" t="s">
        <v>58</v>
      </c>
      <c r="D43" t="s">
        <v>81</v>
      </c>
      <c r="E43" t="s">
        <v>20</v>
      </c>
      <c r="F43" t="s">
        <v>33</v>
      </c>
      <c r="G43" t="s">
        <v>82</v>
      </c>
      <c r="H43" t="s">
        <v>94</v>
      </c>
      <c r="I43" t="s">
        <v>24</v>
      </c>
      <c r="K43" s="8">
        <v>46054</v>
      </c>
      <c r="L43" t="s">
        <v>66</v>
      </c>
      <c r="M43" t="s">
        <v>66</v>
      </c>
      <c r="N43" t="s">
        <v>66</v>
      </c>
      <c r="P43" t="s">
        <v>84</v>
      </c>
    </row>
    <row r="44" spans="1:16" hidden="1">
      <c r="A44" t="s">
        <v>16</v>
      </c>
      <c r="B44" t="s">
        <v>17</v>
      </c>
      <c r="C44" t="s">
        <v>58</v>
      </c>
      <c r="D44" t="s">
        <v>81</v>
      </c>
      <c r="E44" t="s">
        <v>20</v>
      </c>
      <c r="F44" t="s">
        <v>21</v>
      </c>
      <c r="G44" t="s">
        <v>82</v>
      </c>
      <c r="H44" t="s">
        <v>95</v>
      </c>
      <c r="I44" t="s">
        <v>24</v>
      </c>
      <c r="K44" s="8">
        <v>46054</v>
      </c>
      <c r="L44" t="s">
        <v>66</v>
      </c>
      <c r="M44" t="s">
        <v>66</v>
      </c>
      <c r="N44" t="s">
        <v>66</v>
      </c>
      <c r="P44" t="s">
        <v>84</v>
      </c>
    </row>
    <row r="45" spans="1:16" hidden="1">
      <c r="A45" t="s">
        <v>16</v>
      </c>
      <c r="B45" t="s">
        <v>17</v>
      </c>
      <c r="C45" t="s">
        <v>58</v>
      </c>
      <c r="D45" t="s">
        <v>81</v>
      </c>
      <c r="E45" t="s">
        <v>20</v>
      </c>
      <c r="F45" t="s">
        <v>33</v>
      </c>
      <c r="G45" t="s">
        <v>82</v>
      </c>
      <c r="H45" t="s">
        <v>96</v>
      </c>
      <c r="I45" t="s">
        <v>24</v>
      </c>
      <c r="K45" s="8">
        <v>46054</v>
      </c>
      <c r="L45" t="s">
        <v>66</v>
      </c>
      <c r="M45" t="s">
        <v>66</v>
      </c>
      <c r="N45" t="s">
        <v>66</v>
      </c>
      <c r="P45" t="s">
        <v>84</v>
      </c>
    </row>
    <row r="46" spans="1:16" hidden="1">
      <c r="A46" t="s">
        <v>16</v>
      </c>
      <c r="B46" t="s">
        <v>17</v>
      </c>
      <c r="C46" t="s">
        <v>58</v>
      </c>
      <c r="D46" t="s">
        <v>81</v>
      </c>
      <c r="E46" t="s">
        <v>20</v>
      </c>
      <c r="F46" t="s">
        <v>21</v>
      </c>
      <c r="G46" t="s">
        <v>82</v>
      </c>
      <c r="H46" t="s">
        <v>97</v>
      </c>
      <c r="I46" t="s">
        <v>24</v>
      </c>
      <c r="K46" s="8">
        <v>46054</v>
      </c>
      <c r="L46" t="s">
        <v>66</v>
      </c>
      <c r="M46" t="s">
        <v>66</v>
      </c>
      <c r="N46" t="s">
        <v>66</v>
      </c>
      <c r="P46" t="s">
        <v>84</v>
      </c>
    </row>
    <row r="47" spans="1:16" hidden="1">
      <c r="A47" t="s">
        <v>16</v>
      </c>
      <c r="B47" t="s">
        <v>17</v>
      </c>
      <c r="C47" t="s">
        <v>58</v>
      </c>
      <c r="D47" t="s">
        <v>81</v>
      </c>
      <c r="E47" t="s">
        <v>20</v>
      </c>
      <c r="F47" t="s">
        <v>21</v>
      </c>
      <c r="G47" t="s">
        <v>82</v>
      </c>
      <c r="H47" t="s">
        <v>98</v>
      </c>
      <c r="I47" t="s">
        <v>24</v>
      </c>
      <c r="K47" s="8">
        <v>46054</v>
      </c>
      <c r="L47" t="s">
        <v>66</v>
      </c>
      <c r="M47" t="s">
        <v>66</v>
      </c>
      <c r="N47" t="s">
        <v>66</v>
      </c>
      <c r="P47" t="s">
        <v>84</v>
      </c>
    </row>
    <row r="48" spans="1:16" hidden="1">
      <c r="A48" t="s">
        <v>16</v>
      </c>
      <c r="B48" t="s">
        <v>17</v>
      </c>
      <c r="C48" t="s">
        <v>18</v>
      </c>
      <c r="D48" t="s">
        <v>55</v>
      </c>
      <c r="E48" t="s">
        <v>20</v>
      </c>
      <c r="F48" t="s">
        <v>33</v>
      </c>
      <c r="G48" t="s">
        <v>82</v>
      </c>
      <c r="H48" t="s">
        <v>98</v>
      </c>
      <c r="I48" t="s">
        <v>24</v>
      </c>
      <c r="K48" s="8">
        <v>46054</v>
      </c>
      <c r="L48" t="s">
        <v>25</v>
      </c>
      <c r="M48" t="s">
        <v>66</v>
      </c>
      <c r="N48" t="s">
        <v>66</v>
      </c>
      <c r="P48" t="s">
        <v>27</v>
      </c>
    </row>
    <row r="49" spans="1:16" hidden="1">
      <c r="A49" t="s">
        <v>16</v>
      </c>
      <c r="B49" t="s">
        <v>17</v>
      </c>
      <c r="C49" t="s">
        <v>18</v>
      </c>
      <c r="D49" t="s">
        <v>50</v>
      </c>
      <c r="E49" t="s">
        <v>20</v>
      </c>
      <c r="F49" t="s">
        <v>33</v>
      </c>
      <c r="G49" t="s">
        <v>82</v>
      </c>
      <c r="H49" t="s">
        <v>98</v>
      </c>
      <c r="I49" t="s">
        <v>24</v>
      </c>
      <c r="K49" s="8">
        <v>46054</v>
      </c>
      <c r="L49" t="s">
        <v>25</v>
      </c>
      <c r="M49" t="s">
        <v>66</v>
      </c>
      <c r="N49" t="s">
        <v>66</v>
      </c>
      <c r="P49" t="s">
        <v>27</v>
      </c>
    </row>
    <row r="50" spans="1:16" hidden="1">
      <c r="A50" t="s">
        <v>16</v>
      </c>
      <c r="B50" t="s">
        <v>17</v>
      </c>
      <c r="C50" t="s">
        <v>18</v>
      </c>
      <c r="D50" t="s">
        <v>53</v>
      </c>
      <c r="E50" t="s">
        <v>20</v>
      </c>
      <c r="F50" t="s">
        <v>33</v>
      </c>
      <c r="G50" t="s">
        <v>82</v>
      </c>
      <c r="H50" t="s">
        <v>98</v>
      </c>
      <c r="I50" t="s">
        <v>24</v>
      </c>
      <c r="K50" s="8">
        <v>46054</v>
      </c>
      <c r="L50" t="s">
        <v>25</v>
      </c>
      <c r="M50" t="s">
        <v>66</v>
      </c>
      <c r="N50" t="s">
        <v>66</v>
      </c>
      <c r="P50" t="s">
        <v>27</v>
      </c>
    </row>
    <row r="51" spans="1:16" hidden="1">
      <c r="A51" t="s">
        <v>16</v>
      </c>
      <c r="B51" t="s">
        <v>17</v>
      </c>
      <c r="C51" t="s">
        <v>18</v>
      </c>
      <c r="D51" t="s">
        <v>54</v>
      </c>
      <c r="E51" t="s">
        <v>20</v>
      </c>
      <c r="F51" t="s">
        <v>33</v>
      </c>
      <c r="G51" t="s">
        <v>82</v>
      </c>
      <c r="H51" t="s">
        <v>98</v>
      </c>
      <c r="I51" t="s">
        <v>24</v>
      </c>
      <c r="K51" s="8">
        <v>46054</v>
      </c>
      <c r="L51" t="s">
        <v>25</v>
      </c>
      <c r="M51" t="s">
        <v>66</v>
      </c>
      <c r="N51" t="s">
        <v>66</v>
      </c>
      <c r="P51" t="s">
        <v>27</v>
      </c>
    </row>
    <row r="52" spans="1:16" hidden="1">
      <c r="A52" t="s">
        <v>16</v>
      </c>
      <c r="B52" t="s">
        <v>17</v>
      </c>
      <c r="C52" t="s">
        <v>18</v>
      </c>
      <c r="D52" t="s">
        <v>28</v>
      </c>
      <c r="E52" t="s">
        <v>20</v>
      </c>
      <c r="F52" t="s">
        <v>33</v>
      </c>
      <c r="G52" t="s">
        <v>82</v>
      </c>
      <c r="H52" t="s">
        <v>98</v>
      </c>
      <c r="I52" t="s">
        <v>24</v>
      </c>
      <c r="K52" s="8">
        <v>46054</v>
      </c>
      <c r="L52" t="s">
        <v>25</v>
      </c>
      <c r="M52" t="s">
        <v>66</v>
      </c>
      <c r="N52" t="s">
        <v>66</v>
      </c>
      <c r="P52" t="s">
        <v>27</v>
      </c>
    </row>
    <row r="53" spans="1:16" hidden="1">
      <c r="A53" t="s">
        <v>16</v>
      </c>
      <c r="B53" t="s">
        <v>17</v>
      </c>
      <c r="C53" t="s">
        <v>18</v>
      </c>
      <c r="D53" t="s">
        <v>55</v>
      </c>
      <c r="E53" t="s">
        <v>20</v>
      </c>
      <c r="F53" t="s">
        <v>33</v>
      </c>
      <c r="G53" t="s">
        <v>82</v>
      </c>
      <c r="H53" t="s">
        <v>99</v>
      </c>
      <c r="I53" t="s">
        <v>24</v>
      </c>
      <c r="K53" s="8">
        <v>46054</v>
      </c>
      <c r="L53" t="s">
        <v>25</v>
      </c>
      <c r="M53" t="s">
        <v>66</v>
      </c>
      <c r="N53" t="s">
        <v>66</v>
      </c>
      <c r="P53" t="s">
        <v>27</v>
      </c>
    </row>
    <row r="54" spans="1:16" hidden="1">
      <c r="A54" t="s">
        <v>16</v>
      </c>
      <c r="B54" t="s">
        <v>17</v>
      </c>
      <c r="C54" t="s">
        <v>18</v>
      </c>
      <c r="D54" t="s">
        <v>50</v>
      </c>
      <c r="E54" t="s">
        <v>20</v>
      </c>
      <c r="F54" t="s">
        <v>33</v>
      </c>
      <c r="G54" t="s">
        <v>82</v>
      </c>
      <c r="H54" t="s">
        <v>99</v>
      </c>
      <c r="I54" t="s">
        <v>24</v>
      </c>
      <c r="K54" s="8">
        <v>46054</v>
      </c>
      <c r="L54" t="s">
        <v>25</v>
      </c>
      <c r="M54" t="s">
        <v>66</v>
      </c>
      <c r="N54" t="s">
        <v>66</v>
      </c>
      <c r="P54" t="s">
        <v>27</v>
      </c>
    </row>
    <row r="55" spans="1:16" hidden="1">
      <c r="A55" t="s">
        <v>16</v>
      </c>
      <c r="B55" t="s">
        <v>17</v>
      </c>
      <c r="C55" t="s">
        <v>18</v>
      </c>
      <c r="D55" t="s">
        <v>53</v>
      </c>
      <c r="E55" t="s">
        <v>20</v>
      </c>
      <c r="F55" t="s">
        <v>33</v>
      </c>
      <c r="G55" t="s">
        <v>82</v>
      </c>
      <c r="H55" t="s">
        <v>99</v>
      </c>
      <c r="I55" t="s">
        <v>24</v>
      </c>
      <c r="K55" s="8">
        <v>46054</v>
      </c>
      <c r="L55" t="s">
        <v>25</v>
      </c>
      <c r="M55" t="s">
        <v>66</v>
      </c>
      <c r="N55" t="s">
        <v>66</v>
      </c>
      <c r="P55" t="s">
        <v>27</v>
      </c>
    </row>
    <row r="56" spans="1:16" hidden="1">
      <c r="A56" t="s">
        <v>16</v>
      </c>
      <c r="B56" t="s">
        <v>17</v>
      </c>
      <c r="C56" t="s">
        <v>18</v>
      </c>
      <c r="D56" t="s">
        <v>54</v>
      </c>
      <c r="E56" t="s">
        <v>20</v>
      </c>
      <c r="F56" t="s">
        <v>33</v>
      </c>
      <c r="G56" t="s">
        <v>82</v>
      </c>
      <c r="H56" t="s">
        <v>99</v>
      </c>
      <c r="I56" t="s">
        <v>24</v>
      </c>
      <c r="K56" s="8">
        <v>46054</v>
      </c>
      <c r="L56" t="s">
        <v>25</v>
      </c>
      <c r="M56" t="s">
        <v>66</v>
      </c>
      <c r="N56" t="s">
        <v>66</v>
      </c>
      <c r="P56" t="s">
        <v>27</v>
      </c>
    </row>
    <row r="57" spans="1:16" hidden="1">
      <c r="A57" t="s">
        <v>16</v>
      </c>
      <c r="B57" t="s">
        <v>17</v>
      </c>
      <c r="C57" t="s">
        <v>18</v>
      </c>
      <c r="D57" t="s">
        <v>28</v>
      </c>
      <c r="E57" t="s">
        <v>20</v>
      </c>
      <c r="F57" t="s">
        <v>33</v>
      </c>
      <c r="G57" t="s">
        <v>82</v>
      </c>
      <c r="H57" t="s">
        <v>99</v>
      </c>
      <c r="I57" t="s">
        <v>24</v>
      </c>
      <c r="K57" s="8">
        <v>46054</v>
      </c>
      <c r="L57" t="s">
        <v>25</v>
      </c>
      <c r="M57" t="s">
        <v>66</v>
      </c>
      <c r="N57" t="s">
        <v>66</v>
      </c>
      <c r="P57" t="s">
        <v>27</v>
      </c>
    </row>
    <row r="58" spans="1:16" hidden="1">
      <c r="A58" t="s">
        <v>16</v>
      </c>
      <c r="B58" t="s">
        <v>17</v>
      </c>
      <c r="C58" t="s">
        <v>18</v>
      </c>
      <c r="D58" t="s">
        <v>30</v>
      </c>
      <c r="E58" t="s">
        <v>20</v>
      </c>
      <c r="F58" t="s">
        <v>33</v>
      </c>
      <c r="G58" t="s">
        <v>82</v>
      </c>
      <c r="H58" t="s">
        <v>100</v>
      </c>
      <c r="I58" t="s">
        <v>24</v>
      </c>
      <c r="K58" s="8">
        <v>46054</v>
      </c>
      <c r="L58" t="s">
        <v>25</v>
      </c>
      <c r="M58" t="s">
        <v>66</v>
      </c>
      <c r="N58" t="s">
        <v>86</v>
      </c>
      <c r="P58" t="s">
        <v>27</v>
      </c>
    </row>
    <row r="59" spans="1:16" hidden="1">
      <c r="A59" t="s">
        <v>16</v>
      </c>
      <c r="B59" t="s">
        <v>17</v>
      </c>
      <c r="C59" t="s">
        <v>18</v>
      </c>
      <c r="D59" t="s">
        <v>50</v>
      </c>
      <c r="E59" t="s">
        <v>20</v>
      </c>
      <c r="F59" t="s">
        <v>33</v>
      </c>
      <c r="G59" t="s">
        <v>82</v>
      </c>
      <c r="H59" t="s">
        <v>100</v>
      </c>
      <c r="I59" t="s">
        <v>24</v>
      </c>
      <c r="K59" s="8">
        <v>46054</v>
      </c>
      <c r="L59" t="s">
        <v>25</v>
      </c>
      <c r="M59" t="s">
        <v>66</v>
      </c>
      <c r="N59" t="s">
        <v>66</v>
      </c>
      <c r="P59" t="s">
        <v>27</v>
      </c>
    </row>
    <row r="60" spans="1:16" hidden="1">
      <c r="A60" t="s">
        <v>16</v>
      </c>
      <c r="B60" t="s">
        <v>17</v>
      </c>
      <c r="C60" t="s">
        <v>18</v>
      </c>
      <c r="D60" t="s">
        <v>53</v>
      </c>
      <c r="E60" t="s">
        <v>20</v>
      </c>
      <c r="F60" t="s">
        <v>33</v>
      </c>
      <c r="G60" t="s">
        <v>82</v>
      </c>
      <c r="H60" t="s">
        <v>100</v>
      </c>
      <c r="I60" t="s">
        <v>24</v>
      </c>
      <c r="K60" s="8">
        <v>46054</v>
      </c>
      <c r="L60" t="s">
        <v>25</v>
      </c>
      <c r="M60" t="s">
        <v>66</v>
      </c>
      <c r="N60" t="s">
        <v>66</v>
      </c>
      <c r="P60" t="s">
        <v>27</v>
      </c>
    </row>
    <row r="61" spans="1:16" hidden="1">
      <c r="A61" t="s">
        <v>16</v>
      </c>
      <c r="B61" t="s">
        <v>17</v>
      </c>
      <c r="C61" t="s">
        <v>18</v>
      </c>
      <c r="D61" t="s">
        <v>55</v>
      </c>
      <c r="E61" t="s">
        <v>20</v>
      </c>
      <c r="F61" t="s">
        <v>33</v>
      </c>
      <c r="G61" t="s">
        <v>82</v>
      </c>
      <c r="H61" t="s">
        <v>100</v>
      </c>
      <c r="I61" t="s">
        <v>24</v>
      </c>
      <c r="K61" s="8">
        <v>46054</v>
      </c>
      <c r="L61" t="s">
        <v>25</v>
      </c>
      <c r="M61" t="s">
        <v>66</v>
      </c>
      <c r="N61" t="s">
        <v>66</v>
      </c>
      <c r="P61" t="s">
        <v>27</v>
      </c>
    </row>
    <row r="62" spans="1:16" hidden="1">
      <c r="A62" t="s">
        <v>16</v>
      </c>
      <c r="B62" t="s">
        <v>17</v>
      </c>
      <c r="C62" t="s">
        <v>18</v>
      </c>
      <c r="D62" t="s">
        <v>54</v>
      </c>
      <c r="E62" t="s">
        <v>20</v>
      </c>
      <c r="F62" t="s">
        <v>33</v>
      </c>
      <c r="G62" t="s">
        <v>82</v>
      </c>
      <c r="H62" t="s">
        <v>100</v>
      </c>
      <c r="I62" t="s">
        <v>24</v>
      </c>
      <c r="K62" s="8">
        <v>46054</v>
      </c>
      <c r="L62" t="s">
        <v>25</v>
      </c>
      <c r="M62" t="s">
        <v>66</v>
      </c>
      <c r="N62" t="s">
        <v>66</v>
      </c>
      <c r="P62" t="s">
        <v>27</v>
      </c>
    </row>
    <row r="63" spans="1:16" hidden="1">
      <c r="A63" t="s">
        <v>16</v>
      </c>
      <c r="B63" t="s">
        <v>17</v>
      </c>
      <c r="C63" t="s">
        <v>18</v>
      </c>
      <c r="D63" t="s">
        <v>28</v>
      </c>
      <c r="E63" t="s">
        <v>20</v>
      </c>
      <c r="F63" t="s">
        <v>33</v>
      </c>
      <c r="G63" t="s">
        <v>82</v>
      </c>
      <c r="H63" t="s">
        <v>100</v>
      </c>
      <c r="I63" t="s">
        <v>24</v>
      </c>
      <c r="K63" s="8">
        <v>46054</v>
      </c>
      <c r="L63" t="s">
        <v>25</v>
      </c>
      <c r="M63" t="s">
        <v>66</v>
      </c>
      <c r="N63" t="s">
        <v>66</v>
      </c>
      <c r="P63" t="s">
        <v>27</v>
      </c>
    </row>
    <row r="64" spans="1:16" hidden="1">
      <c r="A64" t="s">
        <v>16</v>
      </c>
      <c r="B64" t="s">
        <v>17</v>
      </c>
      <c r="C64" t="s">
        <v>18</v>
      </c>
      <c r="D64" t="s">
        <v>50</v>
      </c>
      <c r="E64" t="s">
        <v>20</v>
      </c>
      <c r="F64" t="s">
        <v>33</v>
      </c>
      <c r="G64" t="s">
        <v>34</v>
      </c>
      <c r="H64" t="s">
        <v>35</v>
      </c>
      <c r="I64" t="s">
        <v>24</v>
      </c>
      <c r="K64" s="8">
        <v>46054</v>
      </c>
      <c r="L64" t="s">
        <v>25</v>
      </c>
      <c r="M64" t="s">
        <v>25</v>
      </c>
      <c r="N64" t="s">
        <v>25</v>
      </c>
      <c r="P64" t="s">
        <v>27</v>
      </c>
    </row>
    <row r="65" spans="1:16" hidden="1">
      <c r="A65" t="s">
        <v>16</v>
      </c>
      <c r="B65" t="s">
        <v>17</v>
      </c>
      <c r="C65" t="s">
        <v>18</v>
      </c>
      <c r="D65" t="s">
        <v>53</v>
      </c>
      <c r="E65" t="s">
        <v>20</v>
      </c>
      <c r="F65" t="s">
        <v>33</v>
      </c>
      <c r="G65" t="s">
        <v>34</v>
      </c>
      <c r="H65" t="s">
        <v>35</v>
      </c>
      <c r="I65" t="s">
        <v>24</v>
      </c>
      <c r="K65" s="8">
        <v>46054</v>
      </c>
      <c r="L65" t="s">
        <v>25</v>
      </c>
      <c r="M65" t="s">
        <v>25</v>
      </c>
      <c r="N65" t="s">
        <v>25</v>
      </c>
      <c r="P65" t="s">
        <v>27</v>
      </c>
    </row>
    <row r="66" spans="1:16" hidden="1">
      <c r="A66" t="s">
        <v>16</v>
      </c>
      <c r="B66" t="s">
        <v>17</v>
      </c>
      <c r="C66" t="s">
        <v>18</v>
      </c>
      <c r="D66" t="s">
        <v>55</v>
      </c>
      <c r="E66" t="s">
        <v>20</v>
      </c>
      <c r="F66" t="s">
        <v>33</v>
      </c>
      <c r="G66" t="s">
        <v>34</v>
      </c>
      <c r="H66" t="s">
        <v>35</v>
      </c>
      <c r="I66" t="s">
        <v>24</v>
      </c>
      <c r="K66" s="8">
        <v>46054</v>
      </c>
      <c r="L66" t="s">
        <v>25</v>
      </c>
      <c r="M66" t="s">
        <v>25</v>
      </c>
      <c r="N66" t="s">
        <v>25</v>
      </c>
      <c r="P66" t="s">
        <v>27</v>
      </c>
    </row>
    <row r="67" spans="1:16" hidden="1">
      <c r="A67" t="s">
        <v>16</v>
      </c>
      <c r="B67" t="s">
        <v>17</v>
      </c>
      <c r="C67" t="s">
        <v>18</v>
      </c>
      <c r="D67" t="s">
        <v>54</v>
      </c>
      <c r="E67" t="s">
        <v>20</v>
      </c>
      <c r="F67" t="s">
        <v>33</v>
      </c>
      <c r="G67" t="s">
        <v>34</v>
      </c>
      <c r="H67" t="s">
        <v>35</v>
      </c>
      <c r="I67" t="s">
        <v>24</v>
      </c>
      <c r="K67" s="8">
        <v>46054</v>
      </c>
      <c r="L67" t="s">
        <v>25</v>
      </c>
      <c r="M67" t="s">
        <v>25</v>
      </c>
      <c r="N67" t="s">
        <v>25</v>
      </c>
      <c r="P67" t="s">
        <v>27</v>
      </c>
    </row>
    <row r="68" spans="1:16" hidden="1">
      <c r="A68" t="s">
        <v>16</v>
      </c>
      <c r="B68" t="s">
        <v>17</v>
      </c>
      <c r="C68" t="s">
        <v>18</v>
      </c>
      <c r="D68" t="s">
        <v>28</v>
      </c>
      <c r="E68" t="s">
        <v>20</v>
      </c>
      <c r="F68" t="s">
        <v>33</v>
      </c>
      <c r="G68" t="s">
        <v>34</v>
      </c>
      <c r="H68" t="s">
        <v>35</v>
      </c>
      <c r="I68" t="s">
        <v>24</v>
      </c>
      <c r="K68" s="8">
        <v>46054</v>
      </c>
      <c r="L68" t="s">
        <v>25</v>
      </c>
      <c r="M68" t="s">
        <v>25</v>
      </c>
      <c r="N68" t="s">
        <v>25</v>
      </c>
      <c r="P68" t="s">
        <v>27</v>
      </c>
    </row>
    <row r="69" spans="1:16" hidden="1">
      <c r="A69" t="s">
        <v>16</v>
      </c>
      <c r="B69" t="s">
        <v>17</v>
      </c>
      <c r="C69" t="s">
        <v>18</v>
      </c>
      <c r="D69" t="s">
        <v>55</v>
      </c>
      <c r="E69" t="s">
        <v>20</v>
      </c>
      <c r="F69" t="s">
        <v>21</v>
      </c>
      <c r="G69" t="s">
        <v>22</v>
      </c>
      <c r="H69" t="s">
        <v>45</v>
      </c>
      <c r="I69" t="s">
        <v>24</v>
      </c>
      <c r="K69" s="8">
        <v>46054</v>
      </c>
      <c r="L69" t="s">
        <v>25</v>
      </c>
      <c r="M69" t="s">
        <v>25</v>
      </c>
      <c r="N69" t="s">
        <v>25</v>
      </c>
      <c r="P69" t="s">
        <v>27</v>
      </c>
    </row>
    <row r="70" spans="1:16" hidden="1">
      <c r="A70" t="s">
        <v>16</v>
      </c>
      <c r="B70" t="s">
        <v>17</v>
      </c>
      <c r="C70" t="s">
        <v>18</v>
      </c>
      <c r="D70" t="s">
        <v>50</v>
      </c>
      <c r="E70" t="s">
        <v>20</v>
      </c>
      <c r="F70" t="s">
        <v>21</v>
      </c>
      <c r="G70" t="s">
        <v>22</v>
      </c>
      <c r="H70" t="s">
        <v>45</v>
      </c>
      <c r="I70" t="s">
        <v>24</v>
      </c>
      <c r="K70" s="8">
        <v>46054</v>
      </c>
      <c r="L70" t="s">
        <v>25</v>
      </c>
      <c r="M70" t="s">
        <v>25</v>
      </c>
      <c r="N70" t="s">
        <v>25</v>
      </c>
      <c r="P70" t="s">
        <v>27</v>
      </c>
    </row>
    <row r="71" spans="1:16" hidden="1">
      <c r="A71" t="s">
        <v>16</v>
      </c>
      <c r="B71" t="s">
        <v>17</v>
      </c>
      <c r="C71" t="s">
        <v>18</v>
      </c>
      <c r="D71" t="s">
        <v>53</v>
      </c>
      <c r="E71" t="s">
        <v>20</v>
      </c>
      <c r="F71" t="s">
        <v>21</v>
      </c>
      <c r="G71" t="s">
        <v>22</v>
      </c>
      <c r="H71" t="s">
        <v>45</v>
      </c>
      <c r="I71" t="s">
        <v>24</v>
      </c>
      <c r="K71" s="8">
        <v>46054</v>
      </c>
      <c r="L71" t="s">
        <v>25</v>
      </c>
      <c r="M71" t="s">
        <v>25</v>
      </c>
      <c r="N71" t="s">
        <v>25</v>
      </c>
      <c r="P71" t="s">
        <v>27</v>
      </c>
    </row>
    <row r="72" spans="1:16" hidden="1">
      <c r="A72" t="s">
        <v>16</v>
      </c>
      <c r="B72" t="s">
        <v>17</v>
      </c>
      <c r="C72" t="s">
        <v>18</v>
      </c>
      <c r="D72" t="s">
        <v>54</v>
      </c>
      <c r="E72" t="s">
        <v>20</v>
      </c>
      <c r="F72" t="s">
        <v>21</v>
      </c>
      <c r="G72" t="s">
        <v>22</v>
      </c>
      <c r="H72" t="s">
        <v>45</v>
      </c>
      <c r="I72" t="s">
        <v>24</v>
      </c>
      <c r="K72" s="8">
        <v>46054</v>
      </c>
      <c r="L72" t="s">
        <v>25</v>
      </c>
      <c r="M72" t="s">
        <v>25</v>
      </c>
      <c r="N72" t="s">
        <v>25</v>
      </c>
      <c r="P72" t="s">
        <v>27</v>
      </c>
    </row>
    <row r="73" spans="1:16" hidden="1">
      <c r="A73" t="s">
        <v>16</v>
      </c>
      <c r="B73" t="s">
        <v>17</v>
      </c>
      <c r="C73" t="s">
        <v>18</v>
      </c>
      <c r="D73" t="s">
        <v>28</v>
      </c>
      <c r="E73" t="s">
        <v>20</v>
      </c>
      <c r="F73" t="s">
        <v>21</v>
      </c>
      <c r="G73" t="s">
        <v>22</v>
      </c>
      <c r="H73" t="s">
        <v>45</v>
      </c>
      <c r="I73" t="s">
        <v>24</v>
      </c>
      <c r="K73" s="8">
        <v>46054</v>
      </c>
      <c r="L73" t="s">
        <v>25</v>
      </c>
      <c r="M73" t="s">
        <v>25</v>
      </c>
      <c r="N73" t="s">
        <v>25</v>
      </c>
      <c r="P73" t="s">
        <v>27</v>
      </c>
    </row>
    <row r="74" spans="1:16" hidden="1">
      <c r="A74" t="s">
        <v>16</v>
      </c>
      <c r="B74" t="s">
        <v>17</v>
      </c>
      <c r="C74" t="s">
        <v>58</v>
      </c>
      <c r="D74" t="s">
        <v>81</v>
      </c>
      <c r="E74" t="s">
        <v>20</v>
      </c>
      <c r="F74" t="s">
        <v>101</v>
      </c>
      <c r="G74" t="s">
        <v>51</v>
      </c>
      <c r="H74" t="s">
        <v>102</v>
      </c>
      <c r="I74" t="s">
        <v>24</v>
      </c>
      <c r="K74" s="8">
        <v>46054</v>
      </c>
      <c r="L74" t="s">
        <v>66</v>
      </c>
      <c r="M74" t="s">
        <v>66</v>
      </c>
      <c r="N74" t="s">
        <v>62</v>
      </c>
      <c r="P74" t="s">
        <v>84</v>
      </c>
    </row>
    <row r="75" spans="1:16" hidden="1">
      <c r="A75" t="s">
        <v>16</v>
      </c>
      <c r="B75" t="s">
        <v>17</v>
      </c>
      <c r="C75" t="s">
        <v>18</v>
      </c>
      <c r="D75" t="s">
        <v>50</v>
      </c>
      <c r="E75" t="s">
        <v>20</v>
      </c>
      <c r="F75" t="s">
        <v>21</v>
      </c>
      <c r="G75" t="s">
        <v>51</v>
      </c>
      <c r="H75" t="s">
        <v>103</v>
      </c>
      <c r="I75" t="s">
        <v>24</v>
      </c>
      <c r="K75" s="8">
        <v>46054</v>
      </c>
      <c r="L75" t="s">
        <v>25</v>
      </c>
      <c r="M75" t="s">
        <v>31</v>
      </c>
      <c r="N75" t="s">
        <v>43</v>
      </c>
      <c r="P75" t="s">
        <v>27</v>
      </c>
    </row>
    <row r="76" spans="1:16" hidden="1">
      <c r="A76" t="s">
        <v>16</v>
      </c>
      <c r="B76" t="s">
        <v>17</v>
      </c>
      <c r="C76" t="s">
        <v>18</v>
      </c>
      <c r="D76" t="s">
        <v>53</v>
      </c>
      <c r="E76" t="s">
        <v>20</v>
      </c>
      <c r="F76" t="s">
        <v>21</v>
      </c>
      <c r="G76" t="s">
        <v>51</v>
      </c>
      <c r="H76" t="s">
        <v>103</v>
      </c>
      <c r="I76" t="s">
        <v>24</v>
      </c>
      <c r="K76" s="8">
        <v>46054</v>
      </c>
      <c r="L76" t="s">
        <v>25</v>
      </c>
      <c r="M76" t="s">
        <v>31</v>
      </c>
      <c r="N76" t="s">
        <v>43</v>
      </c>
      <c r="P76" t="s">
        <v>27</v>
      </c>
    </row>
    <row r="77" spans="1:16" hidden="1">
      <c r="A77" t="s">
        <v>16</v>
      </c>
      <c r="B77" t="s">
        <v>17</v>
      </c>
      <c r="C77" t="s">
        <v>18</v>
      </c>
      <c r="D77" t="s">
        <v>54</v>
      </c>
      <c r="E77" t="s">
        <v>20</v>
      </c>
      <c r="F77" t="s">
        <v>21</v>
      </c>
      <c r="G77" t="s">
        <v>51</v>
      </c>
      <c r="H77" t="s">
        <v>103</v>
      </c>
      <c r="I77" t="s">
        <v>24</v>
      </c>
      <c r="K77" s="8">
        <v>46054</v>
      </c>
      <c r="L77" t="s">
        <v>25</v>
      </c>
      <c r="M77" t="s">
        <v>31</v>
      </c>
      <c r="N77" t="s">
        <v>43</v>
      </c>
      <c r="P77" t="s">
        <v>27</v>
      </c>
    </row>
    <row r="78" spans="1:16" hidden="1">
      <c r="A78" t="s">
        <v>16</v>
      </c>
      <c r="B78" t="s">
        <v>17</v>
      </c>
      <c r="C78" t="s">
        <v>18</v>
      </c>
      <c r="D78" t="s">
        <v>28</v>
      </c>
      <c r="E78" t="s">
        <v>20</v>
      </c>
      <c r="F78" t="s">
        <v>21</v>
      </c>
      <c r="G78" t="s">
        <v>51</v>
      </c>
      <c r="H78" t="s">
        <v>103</v>
      </c>
      <c r="I78" t="s">
        <v>24</v>
      </c>
      <c r="K78" s="8">
        <v>46054</v>
      </c>
      <c r="L78" t="s">
        <v>25</v>
      </c>
      <c r="M78" t="s">
        <v>31</v>
      </c>
      <c r="N78" t="s">
        <v>43</v>
      </c>
      <c r="P78" t="s">
        <v>27</v>
      </c>
    </row>
    <row r="79" spans="1:16" hidden="1">
      <c r="A79" t="s">
        <v>16</v>
      </c>
      <c r="B79" t="s">
        <v>17</v>
      </c>
      <c r="C79" t="s">
        <v>18</v>
      </c>
      <c r="D79" t="s">
        <v>55</v>
      </c>
      <c r="E79" t="s">
        <v>20</v>
      </c>
      <c r="F79" t="s">
        <v>21</v>
      </c>
      <c r="G79" t="s">
        <v>51</v>
      </c>
      <c r="H79" t="s">
        <v>103</v>
      </c>
      <c r="I79" t="s">
        <v>24</v>
      </c>
      <c r="K79" s="8">
        <v>46054</v>
      </c>
      <c r="L79" t="s">
        <v>25</v>
      </c>
      <c r="M79" t="s">
        <v>31</v>
      </c>
      <c r="N79" t="s">
        <v>43</v>
      </c>
      <c r="P79" t="s">
        <v>27</v>
      </c>
    </row>
    <row r="80" spans="1:16" hidden="1">
      <c r="A80" t="s">
        <v>16</v>
      </c>
      <c r="B80" t="s">
        <v>37</v>
      </c>
      <c r="C80" t="s">
        <v>38</v>
      </c>
      <c r="D80" t="s">
        <v>104</v>
      </c>
      <c r="E80" t="s">
        <v>40</v>
      </c>
      <c r="F80" t="s">
        <v>101</v>
      </c>
      <c r="G80" t="s">
        <v>105</v>
      </c>
      <c r="H80" t="s">
        <v>106</v>
      </c>
      <c r="I80" t="s">
        <v>24</v>
      </c>
      <c r="K80" s="8">
        <v>46059</v>
      </c>
      <c r="M80" t="s">
        <v>66</v>
      </c>
      <c r="N80" t="s">
        <v>66</v>
      </c>
      <c r="P80" t="s">
        <v>107</v>
      </c>
    </row>
    <row r="81" spans="1:16" hidden="1">
      <c r="A81" t="s">
        <v>36</v>
      </c>
      <c r="B81" t="s">
        <v>37</v>
      </c>
      <c r="C81" t="s">
        <v>38</v>
      </c>
      <c r="D81" t="s">
        <v>39</v>
      </c>
      <c r="E81" t="s">
        <v>40</v>
      </c>
      <c r="F81" t="s">
        <v>101</v>
      </c>
      <c r="G81" t="s">
        <v>105</v>
      </c>
      <c r="H81" t="s">
        <v>108</v>
      </c>
      <c r="I81" t="s">
        <v>24</v>
      </c>
      <c r="K81" s="8">
        <v>46062</v>
      </c>
      <c r="L81" t="s">
        <v>42</v>
      </c>
      <c r="M81" t="s">
        <v>42</v>
      </c>
      <c r="P81" t="s">
        <v>44</v>
      </c>
    </row>
    <row r="82" spans="1:16" hidden="1">
      <c r="A82" t="s">
        <v>36</v>
      </c>
      <c r="B82" t="s">
        <v>37</v>
      </c>
      <c r="C82" t="s">
        <v>38</v>
      </c>
      <c r="D82" t="s">
        <v>39</v>
      </c>
      <c r="E82" t="s">
        <v>40</v>
      </c>
      <c r="F82" t="s">
        <v>101</v>
      </c>
      <c r="G82" t="s">
        <v>105</v>
      </c>
      <c r="H82" t="s">
        <v>109</v>
      </c>
      <c r="I82" t="s">
        <v>24</v>
      </c>
      <c r="K82" s="8">
        <v>46062</v>
      </c>
      <c r="L82" t="s">
        <v>42</v>
      </c>
      <c r="M82" t="s">
        <v>42</v>
      </c>
      <c r="P82" t="s">
        <v>44</v>
      </c>
    </row>
    <row r="83" spans="1:16" hidden="1">
      <c r="A83" t="s">
        <v>36</v>
      </c>
      <c r="B83" t="s">
        <v>37</v>
      </c>
      <c r="C83" t="s">
        <v>38</v>
      </c>
      <c r="D83" t="s">
        <v>39</v>
      </c>
      <c r="E83" t="s">
        <v>40</v>
      </c>
      <c r="F83" t="s">
        <v>101</v>
      </c>
      <c r="G83" t="s">
        <v>105</v>
      </c>
      <c r="H83" t="s">
        <v>110</v>
      </c>
      <c r="I83" t="s">
        <v>24</v>
      </c>
      <c r="K83" s="8">
        <v>46062</v>
      </c>
      <c r="L83" t="s">
        <v>42</v>
      </c>
      <c r="M83" t="s">
        <v>42</v>
      </c>
      <c r="P83" t="s">
        <v>44</v>
      </c>
    </row>
    <row r="84" spans="1:16" hidden="1">
      <c r="A84" t="s">
        <v>36</v>
      </c>
      <c r="B84" t="s">
        <v>37</v>
      </c>
      <c r="C84" t="s">
        <v>38</v>
      </c>
      <c r="D84" t="s">
        <v>39</v>
      </c>
      <c r="E84" t="s">
        <v>40</v>
      </c>
      <c r="F84" t="s">
        <v>101</v>
      </c>
      <c r="G84" t="s">
        <v>105</v>
      </c>
      <c r="H84" t="s">
        <v>49</v>
      </c>
      <c r="I84" t="s">
        <v>24</v>
      </c>
      <c r="K84" s="8">
        <v>46062</v>
      </c>
      <c r="L84" t="s">
        <v>42</v>
      </c>
      <c r="M84" t="s">
        <v>42</v>
      </c>
      <c r="P84" t="s">
        <v>44</v>
      </c>
    </row>
    <row r="85" spans="1:16" hidden="1">
      <c r="A85" t="s">
        <v>16</v>
      </c>
      <c r="B85" t="s">
        <v>17</v>
      </c>
      <c r="C85" t="s">
        <v>18</v>
      </c>
      <c r="D85" t="s">
        <v>30</v>
      </c>
      <c r="E85" t="s">
        <v>20</v>
      </c>
      <c r="F85" t="s">
        <v>21</v>
      </c>
      <c r="G85" t="s">
        <v>51</v>
      </c>
      <c r="H85" t="s">
        <v>111</v>
      </c>
      <c r="I85" t="s">
        <v>112</v>
      </c>
      <c r="K85" s="8">
        <v>46062</v>
      </c>
      <c r="L85" t="s">
        <v>25</v>
      </c>
      <c r="M85" t="s">
        <v>31</v>
      </c>
      <c r="N85" t="s">
        <v>62</v>
      </c>
      <c r="P85" t="s">
        <v>27</v>
      </c>
    </row>
    <row r="86" spans="1:16" hidden="1">
      <c r="A86" t="s">
        <v>16</v>
      </c>
      <c r="B86" t="s">
        <v>17</v>
      </c>
      <c r="C86" t="s">
        <v>18</v>
      </c>
      <c r="D86" t="s">
        <v>30</v>
      </c>
      <c r="E86" t="s">
        <v>20</v>
      </c>
      <c r="F86" t="s">
        <v>21</v>
      </c>
      <c r="G86" t="s">
        <v>51</v>
      </c>
      <c r="H86" t="s">
        <v>113</v>
      </c>
      <c r="I86" t="s">
        <v>24</v>
      </c>
      <c r="K86" s="8">
        <v>46062</v>
      </c>
      <c r="L86" t="s">
        <v>25</v>
      </c>
      <c r="M86" t="s">
        <v>25</v>
      </c>
      <c r="N86" t="s">
        <v>114</v>
      </c>
      <c r="O86" t="s">
        <v>115</v>
      </c>
      <c r="P86" t="s">
        <v>27</v>
      </c>
    </row>
    <row r="87" spans="1:16" hidden="1">
      <c r="A87" t="s">
        <v>16</v>
      </c>
      <c r="B87" t="s">
        <v>17</v>
      </c>
      <c r="C87" t="s">
        <v>18</v>
      </c>
      <c r="D87" t="s">
        <v>30</v>
      </c>
      <c r="E87" t="s">
        <v>20</v>
      </c>
      <c r="F87" t="s">
        <v>21</v>
      </c>
      <c r="G87" t="s">
        <v>51</v>
      </c>
      <c r="H87" t="s">
        <v>116</v>
      </c>
      <c r="I87" t="s">
        <v>24</v>
      </c>
      <c r="K87" s="8">
        <v>46062</v>
      </c>
      <c r="L87" t="s">
        <v>25</v>
      </c>
      <c r="M87" t="s">
        <v>25</v>
      </c>
      <c r="N87" t="s">
        <v>25</v>
      </c>
      <c r="O87" t="s">
        <v>117</v>
      </c>
      <c r="P87" t="s">
        <v>27</v>
      </c>
    </row>
    <row r="88" spans="1:16" hidden="1">
      <c r="A88" t="s">
        <v>16</v>
      </c>
      <c r="B88" t="s">
        <v>17</v>
      </c>
      <c r="C88" t="s">
        <v>18</v>
      </c>
      <c r="D88" t="s">
        <v>30</v>
      </c>
      <c r="E88" t="s">
        <v>20</v>
      </c>
      <c r="F88" t="s">
        <v>21</v>
      </c>
      <c r="G88" t="s">
        <v>51</v>
      </c>
      <c r="H88" t="s">
        <v>118</v>
      </c>
      <c r="I88" t="s">
        <v>24</v>
      </c>
      <c r="K88" s="8">
        <v>46062</v>
      </c>
      <c r="L88" t="s">
        <v>25</v>
      </c>
      <c r="M88" t="s">
        <v>25</v>
      </c>
      <c r="N88" t="s">
        <v>114</v>
      </c>
      <c r="O88" t="s">
        <v>119</v>
      </c>
      <c r="P88" t="s">
        <v>27</v>
      </c>
    </row>
    <row r="89" spans="1:16" hidden="1">
      <c r="A89" t="s">
        <v>16</v>
      </c>
      <c r="B89" t="s">
        <v>17</v>
      </c>
      <c r="C89" t="s">
        <v>18</v>
      </c>
      <c r="D89" t="s">
        <v>30</v>
      </c>
      <c r="E89" t="s">
        <v>20</v>
      </c>
      <c r="F89" t="s">
        <v>21</v>
      </c>
      <c r="G89" t="s">
        <v>51</v>
      </c>
      <c r="H89" t="s">
        <v>120</v>
      </c>
      <c r="I89" t="s">
        <v>24</v>
      </c>
      <c r="K89" s="8">
        <v>46062</v>
      </c>
      <c r="L89" t="s">
        <v>25</v>
      </c>
      <c r="M89" t="s">
        <v>25</v>
      </c>
      <c r="N89" t="s">
        <v>25</v>
      </c>
      <c r="O89" t="s">
        <v>121</v>
      </c>
      <c r="P89" t="s">
        <v>27</v>
      </c>
    </row>
    <row r="90" spans="1:16" hidden="1">
      <c r="A90" t="s">
        <v>16</v>
      </c>
      <c r="B90" t="s">
        <v>17</v>
      </c>
      <c r="C90" t="s">
        <v>18</v>
      </c>
      <c r="D90" t="s">
        <v>30</v>
      </c>
      <c r="E90" t="s">
        <v>20</v>
      </c>
      <c r="F90" t="s">
        <v>22</v>
      </c>
      <c r="G90" t="s">
        <v>48</v>
      </c>
      <c r="H90" t="s">
        <v>122</v>
      </c>
      <c r="I90" t="s">
        <v>112</v>
      </c>
      <c r="K90" s="8">
        <v>46062</v>
      </c>
      <c r="L90" t="s">
        <v>25</v>
      </c>
      <c r="M90" t="s">
        <v>25</v>
      </c>
      <c r="N90" t="s">
        <v>42</v>
      </c>
      <c r="O90" t="s">
        <v>123</v>
      </c>
      <c r="P90" t="s">
        <v>27</v>
      </c>
    </row>
    <row r="91" spans="1:16" hidden="1">
      <c r="A91" t="s">
        <v>16</v>
      </c>
      <c r="B91" t="s">
        <v>17</v>
      </c>
      <c r="C91" t="s">
        <v>18</v>
      </c>
      <c r="D91" t="s">
        <v>30</v>
      </c>
      <c r="E91" t="s">
        <v>20</v>
      </c>
      <c r="F91" t="s">
        <v>21</v>
      </c>
      <c r="G91" t="s">
        <v>51</v>
      </c>
      <c r="H91" t="s">
        <v>103</v>
      </c>
      <c r="I91" t="s">
        <v>24</v>
      </c>
      <c r="K91" s="8">
        <v>46062</v>
      </c>
      <c r="L91" t="s">
        <v>25</v>
      </c>
      <c r="M91" t="s">
        <v>31</v>
      </c>
      <c r="N91" t="s">
        <v>43</v>
      </c>
      <c r="P91" t="s">
        <v>27</v>
      </c>
    </row>
    <row r="92" spans="1:16" hidden="1">
      <c r="A92" t="s">
        <v>16</v>
      </c>
      <c r="B92" t="s">
        <v>17</v>
      </c>
      <c r="C92" t="s">
        <v>18</v>
      </c>
      <c r="D92" t="s">
        <v>30</v>
      </c>
      <c r="E92" t="s">
        <v>20</v>
      </c>
      <c r="F92" t="s">
        <v>21</v>
      </c>
      <c r="G92" t="s">
        <v>51</v>
      </c>
      <c r="H92" t="s">
        <v>49</v>
      </c>
      <c r="I92" t="s">
        <v>24</v>
      </c>
      <c r="K92" s="8">
        <v>46062</v>
      </c>
      <c r="L92" t="s">
        <v>25</v>
      </c>
      <c r="M92" t="s">
        <v>31</v>
      </c>
      <c r="N92" t="s">
        <v>124</v>
      </c>
      <c r="P92" t="s">
        <v>27</v>
      </c>
    </row>
    <row r="93" spans="1:16" hidden="1">
      <c r="A93" t="s">
        <v>16</v>
      </c>
      <c r="B93" t="s">
        <v>17</v>
      </c>
      <c r="C93" t="s">
        <v>18</v>
      </c>
      <c r="D93" t="s">
        <v>50</v>
      </c>
      <c r="E93" t="s">
        <v>20</v>
      </c>
      <c r="F93" t="s">
        <v>21</v>
      </c>
      <c r="G93" t="s">
        <v>51</v>
      </c>
      <c r="H93" t="s">
        <v>120</v>
      </c>
      <c r="I93" t="s">
        <v>24</v>
      </c>
      <c r="K93" s="8">
        <v>46062</v>
      </c>
      <c r="L93" t="s">
        <v>25</v>
      </c>
      <c r="M93" t="s">
        <v>25</v>
      </c>
      <c r="N93" t="s">
        <v>25</v>
      </c>
      <c r="O93" t="s">
        <v>125</v>
      </c>
      <c r="P93" t="s">
        <v>27</v>
      </c>
    </row>
    <row r="94" spans="1:16" hidden="1">
      <c r="A94" t="s">
        <v>16</v>
      </c>
      <c r="B94" t="s">
        <v>17</v>
      </c>
      <c r="C94" t="s">
        <v>18</v>
      </c>
      <c r="D94" t="s">
        <v>53</v>
      </c>
      <c r="E94" t="s">
        <v>20</v>
      </c>
      <c r="F94" t="s">
        <v>21</v>
      </c>
      <c r="G94" t="s">
        <v>51</v>
      </c>
      <c r="H94" t="s">
        <v>120</v>
      </c>
      <c r="I94" t="s">
        <v>24</v>
      </c>
      <c r="K94" s="8">
        <v>46062</v>
      </c>
      <c r="L94" t="s">
        <v>25</v>
      </c>
      <c r="M94" t="s">
        <v>25</v>
      </c>
      <c r="N94" t="s">
        <v>25</v>
      </c>
      <c r="O94" t="s">
        <v>125</v>
      </c>
      <c r="P94" t="s">
        <v>27</v>
      </c>
    </row>
    <row r="95" spans="1:16" hidden="1">
      <c r="A95" t="s">
        <v>16</v>
      </c>
      <c r="B95" t="s">
        <v>17</v>
      </c>
      <c r="C95" t="s">
        <v>18</v>
      </c>
      <c r="D95" t="s">
        <v>54</v>
      </c>
      <c r="E95" t="s">
        <v>20</v>
      </c>
      <c r="F95" t="s">
        <v>21</v>
      </c>
      <c r="G95" t="s">
        <v>51</v>
      </c>
      <c r="H95" t="s">
        <v>120</v>
      </c>
      <c r="I95" t="s">
        <v>24</v>
      </c>
      <c r="K95" s="8">
        <v>46062</v>
      </c>
      <c r="L95" t="s">
        <v>25</v>
      </c>
      <c r="M95" t="s">
        <v>25</v>
      </c>
      <c r="N95" t="s">
        <v>25</v>
      </c>
      <c r="O95" t="s">
        <v>125</v>
      </c>
      <c r="P95" t="s">
        <v>27</v>
      </c>
    </row>
    <row r="96" spans="1:16" hidden="1">
      <c r="A96" t="s">
        <v>16</v>
      </c>
      <c r="B96" t="s">
        <v>17</v>
      </c>
      <c r="C96" t="s">
        <v>18</v>
      </c>
      <c r="D96" t="s">
        <v>28</v>
      </c>
      <c r="E96" t="s">
        <v>20</v>
      </c>
      <c r="F96" t="s">
        <v>21</v>
      </c>
      <c r="G96" t="s">
        <v>51</v>
      </c>
      <c r="H96" t="s">
        <v>120</v>
      </c>
      <c r="I96" t="s">
        <v>24</v>
      </c>
      <c r="K96" s="8">
        <v>46062</v>
      </c>
      <c r="L96" t="s">
        <v>25</v>
      </c>
      <c r="M96" t="s">
        <v>25</v>
      </c>
      <c r="N96" t="s">
        <v>25</v>
      </c>
      <c r="O96" t="s">
        <v>125</v>
      </c>
      <c r="P96" t="s">
        <v>27</v>
      </c>
    </row>
    <row r="97" spans="1:16" hidden="1">
      <c r="A97" t="s">
        <v>16</v>
      </c>
      <c r="B97" t="s">
        <v>17</v>
      </c>
      <c r="C97" t="s">
        <v>18</v>
      </c>
      <c r="D97" t="s">
        <v>55</v>
      </c>
      <c r="E97" t="s">
        <v>20</v>
      </c>
      <c r="F97" t="s">
        <v>21</v>
      </c>
      <c r="G97" t="s">
        <v>51</v>
      </c>
      <c r="H97" t="s">
        <v>120</v>
      </c>
      <c r="I97" t="s">
        <v>24</v>
      </c>
      <c r="K97" s="8">
        <v>46062</v>
      </c>
      <c r="L97" t="s">
        <v>25</v>
      </c>
      <c r="M97" t="s">
        <v>25</v>
      </c>
      <c r="N97" t="s">
        <v>25</v>
      </c>
      <c r="O97" t="s">
        <v>125</v>
      </c>
      <c r="P97" t="s">
        <v>27</v>
      </c>
    </row>
    <row r="98" spans="1:16" hidden="1">
      <c r="A98" t="s">
        <v>16</v>
      </c>
      <c r="B98" t="s">
        <v>17</v>
      </c>
      <c r="C98" t="s">
        <v>18</v>
      </c>
      <c r="D98" t="s">
        <v>30</v>
      </c>
      <c r="E98" t="s">
        <v>20</v>
      </c>
      <c r="F98" t="s">
        <v>21</v>
      </c>
      <c r="G98" t="s">
        <v>51</v>
      </c>
      <c r="H98" t="s">
        <v>126</v>
      </c>
      <c r="I98" t="s">
        <v>24</v>
      </c>
      <c r="K98" s="8">
        <v>46062</v>
      </c>
      <c r="L98" t="s">
        <v>25</v>
      </c>
      <c r="M98" t="s">
        <v>31</v>
      </c>
      <c r="N98" t="s">
        <v>43</v>
      </c>
      <c r="O98" t="s">
        <v>127</v>
      </c>
      <c r="P98" t="s">
        <v>27</v>
      </c>
    </row>
    <row r="99" spans="1:16" hidden="1">
      <c r="A99" t="s">
        <v>16</v>
      </c>
      <c r="B99" t="s">
        <v>37</v>
      </c>
      <c r="C99" t="s">
        <v>38</v>
      </c>
      <c r="D99" t="s">
        <v>104</v>
      </c>
      <c r="E99" t="s">
        <v>40</v>
      </c>
      <c r="F99" t="s">
        <v>101</v>
      </c>
      <c r="G99" t="s">
        <v>105</v>
      </c>
      <c r="H99" t="s">
        <v>128</v>
      </c>
      <c r="I99" t="s">
        <v>24</v>
      </c>
      <c r="K99" s="8">
        <v>46063</v>
      </c>
      <c r="M99" t="s">
        <v>66</v>
      </c>
      <c r="N99" t="s">
        <v>124</v>
      </c>
      <c r="P99" t="s">
        <v>107</v>
      </c>
    </row>
    <row r="100" spans="1:16" hidden="1">
      <c r="A100" t="s">
        <v>16</v>
      </c>
      <c r="B100" t="s">
        <v>37</v>
      </c>
      <c r="C100" t="s">
        <v>38</v>
      </c>
      <c r="D100" t="s">
        <v>104</v>
      </c>
      <c r="E100" t="s">
        <v>40</v>
      </c>
      <c r="F100" t="s">
        <v>101</v>
      </c>
      <c r="G100" t="s">
        <v>105</v>
      </c>
      <c r="H100" t="s">
        <v>129</v>
      </c>
      <c r="I100" t="s">
        <v>24</v>
      </c>
      <c r="K100" s="8">
        <v>46063</v>
      </c>
      <c r="M100" t="s">
        <v>66</v>
      </c>
      <c r="N100" t="s">
        <v>124</v>
      </c>
      <c r="P100" t="s">
        <v>107</v>
      </c>
    </row>
    <row r="101" spans="1:16" hidden="1">
      <c r="A101" t="s">
        <v>16</v>
      </c>
      <c r="B101" t="s">
        <v>37</v>
      </c>
      <c r="C101" t="s">
        <v>38</v>
      </c>
      <c r="D101" t="s">
        <v>104</v>
      </c>
      <c r="E101" t="s">
        <v>40</v>
      </c>
      <c r="F101" t="s">
        <v>101</v>
      </c>
      <c r="G101" t="s">
        <v>105</v>
      </c>
      <c r="H101" t="s">
        <v>130</v>
      </c>
      <c r="I101" t="s">
        <v>24</v>
      </c>
      <c r="K101" s="8">
        <v>46063</v>
      </c>
      <c r="M101" t="s">
        <v>66</v>
      </c>
      <c r="N101" t="s">
        <v>66</v>
      </c>
      <c r="P101" t="s">
        <v>107</v>
      </c>
    </row>
    <row r="102" spans="1:16" hidden="1">
      <c r="A102" t="s">
        <v>16</v>
      </c>
      <c r="B102" t="s">
        <v>17</v>
      </c>
      <c r="C102" t="s">
        <v>58</v>
      </c>
      <c r="D102" t="s">
        <v>131</v>
      </c>
      <c r="E102" t="s">
        <v>40</v>
      </c>
      <c r="F102" t="s">
        <v>33</v>
      </c>
      <c r="G102" t="s">
        <v>82</v>
      </c>
      <c r="H102" t="s">
        <v>132</v>
      </c>
      <c r="K102" s="8">
        <v>46066</v>
      </c>
      <c r="L102" t="s">
        <v>61</v>
      </c>
      <c r="P102" t="s">
        <v>133</v>
      </c>
    </row>
    <row r="103" spans="1:16" hidden="1">
      <c r="A103" t="s">
        <v>16</v>
      </c>
      <c r="B103" t="s">
        <v>17</v>
      </c>
      <c r="C103" t="s">
        <v>18</v>
      </c>
      <c r="D103" t="s">
        <v>55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K103" s="8">
        <v>46066</v>
      </c>
      <c r="L103" t="s">
        <v>25</v>
      </c>
      <c r="M103" t="s">
        <v>25</v>
      </c>
      <c r="N103" t="s">
        <v>25</v>
      </c>
      <c r="O103" t="s">
        <v>134</v>
      </c>
      <c r="P103" t="s">
        <v>27</v>
      </c>
    </row>
    <row r="104" spans="1:16" hidden="1">
      <c r="A104" t="s">
        <v>16</v>
      </c>
      <c r="B104" t="s">
        <v>17</v>
      </c>
      <c r="C104" t="s">
        <v>58</v>
      </c>
      <c r="D104" t="s">
        <v>131</v>
      </c>
      <c r="E104" t="s">
        <v>40</v>
      </c>
      <c r="F104" t="s">
        <v>33</v>
      </c>
      <c r="G104" t="s">
        <v>34</v>
      </c>
      <c r="H104" t="s">
        <v>135</v>
      </c>
      <c r="K104" s="8">
        <v>46070</v>
      </c>
      <c r="L104" t="s">
        <v>61</v>
      </c>
      <c r="P104" t="s">
        <v>133</v>
      </c>
    </row>
    <row r="105" spans="1:16" hidden="1">
      <c r="A105" t="s">
        <v>16</v>
      </c>
      <c r="B105" t="s">
        <v>17</v>
      </c>
      <c r="C105" t="s">
        <v>136</v>
      </c>
      <c r="D105" t="s">
        <v>137</v>
      </c>
      <c r="E105" t="s">
        <v>20</v>
      </c>
      <c r="F105" t="s">
        <v>21</v>
      </c>
      <c r="G105" t="s">
        <v>22</v>
      </c>
      <c r="H105" t="s">
        <v>23</v>
      </c>
      <c r="I105" t="s">
        <v>112</v>
      </c>
      <c r="K105" s="8">
        <v>46071</v>
      </c>
      <c r="L105" t="s">
        <v>31</v>
      </c>
      <c r="M105" t="s">
        <v>31</v>
      </c>
      <c r="O105" t="s">
        <v>138</v>
      </c>
      <c r="P105" t="s">
        <v>139</v>
      </c>
    </row>
    <row r="106" spans="1:16" hidden="1">
      <c r="A106" t="s">
        <v>16</v>
      </c>
      <c r="B106" t="s">
        <v>37</v>
      </c>
      <c r="C106" t="s">
        <v>38</v>
      </c>
      <c r="D106" t="s">
        <v>104</v>
      </c>
      <c r="E106" t="s">
        <v>40</v>
      </c>
      <c r="F106" t="s">
        <v>21</v>
      </c>
      <c r="G106" t="s">
        <v>51</v>
      </c>
      <c r="H106" t="s">
        <v>140</v>
      </c>
      <c r="I106" t="s">
        <v>24</v>
      </c>
      <c r="K106" s="9">
        <v>46072</v>
      </c>
      <c r="M106" t="s">
        <v>86</v>
      </c>
      <c r="N106" t="s">
        <v>86</v>
      </c>
      <c r="O106" t="s">
        <v>141</v>
      </c>
      <c r="P106" t="s">
        <v>107</v>
      </c>
    </row>
    <row r="107" spans="1:16" hidden="1">
      <c r="A107" t="s">
        <v>16</v>
      </c>
      <c r="B107" t="s">
        <v>17</v>
      </c>
      <c r="C107" t="s">
        <v>58</v>
      </c>
      <c r="D107" t="s">
        <v>131</v>
      </c>
      <c r="E107" t="s">
        <v>40</v>
      </c>
      <c r="F107" t="s">
        <v>22</v>
      </c>
      <c r="G107" t="s">
        <v>142</v>
      </c>
      <c r="H107" t="s">
        <v>49</v>
      </c>
      <c r="K107" s="8">
        <v>46073</v>
      </c>
      <c r="L107" t="s">
        <v>61</v>
      </c>
      <c r="P107" t="s">
        <v>133</v>
      </c>
    </row>
    <row r="108" spans="1:16" hidden="1">
      <c r="A108" t="s">
        <v>16</v>
      </c>
      <c r="B108" t="s">
        <v>17</v>
      </c>
      <c r="C108" t="s">
        <v>58</v>
      </c>
      <c r="D108" t="s">
        <v>131</v>
      </c>
      <c r="E108" t="s">
        <v>40</v>
      </c>
      <c r="F108" t="s">
        <v>22</v>
      </c>
      <c r="G108" t="s">
        <v>142</v>
      </c>
      <c r="H108" t="s">
        <v>135</v>
      </c>
      <c r="K108" s="8">
        <v>46073</v>
      </c>
      <c r="L108" t="s">
        <v>61</v>
      </c>
      <c r="P108" t="s">
        <v>133</v>
      </c>
    </row>
    <row r="109" spans="1:16" hidden="1">
      <c r="A109" t="s">
        <v>16</v>
      </c>
      <c r="B109" t="s">
        <v>17</v>
      </c>
      <c r="C109" t="s">
        <v>18</v>
      </c>
      <c r="D109" t="s">
        <v>30</v>
      </c>
      <c r="E109" t="s">
        <v>20</v>
      </c>
      <c r="F109" t="s">
        <v>33</v>
      </c>
      <c r="G109" t="s">
        <v>82</v>
      </c>
      <c r="H109" t="s">
        <v>143</v>
      </c>
      <c r="I109" t="s">
        <v>24</v>
      </c>
      <c r="K109" s="8">
        <v>46076</v>
      </c>
      <c r="L109" t="s">
        <v>25</v>
      </c>
      <c r="M109" t="s">
        <v>25</v>
      </c>
      <c r="N109" t="s">
        <v>66</v>
      </c>
      <c r="P109" t="s">
        <v>27</v>
      </c>
    </row>
    <row r="110" spans="1:16" hidden="1">
      <c r="A110" t="s">
        <v>16</v>
      </c>
      <c r="B110" t="s">
        <v>17</v>
      </c>
      <c r="C110" t="s">
        <v>18</v>
      </c>
      <c r="D110" t="s">
        <v>30</v>
      </c>
      <c r="E110" t="s">
        <v>20</v>
      </c>
      <c r="F110" t="s">
        <v>33</v>
      </c>
      <c r="G110" t="s">
        <v>82</v>
      </c>
      <c r="H110" t="s">
        <v>144</v>
      </c>
      <c r="I110" t="s">
        <v>112</v>
      </c>
      <c r="K110" s="8">
        <v>46076</v>
      </c>
      <c r="L110" t="s">
        <v>25</v>
      </c>
      <c r="M110" t="s">
        <v>25</v>
      </c>
      <c r="N110" t="s">
        <v>114</v>
      </c>
      <c r="O110" t="s">
        <v>145</v>
      </c>
      <c r="P110" t="s">
        <v>27</v>
      </c>
    </row>
    <row r="111" spans="1:16" hidden="1">
      <c r="A111" t="s">
        <v>16</v>
      </c>
      <c r="B111" t="s">
        <v>17</v>
      </c>
      <c r="C111" t="s">
        <v>18</v>
      </c>
      <c r="D111" t="s">
        <v>30</v>
      </c>
      <c r="E111" t="s">
        <v>20</v>
      </c>
      <c r="F111" t="s">
        <v>33</v>
      </c>
      <c r="G111" t="s">
        <v>82</v>
      </c>
      <c r="H111" t="s">
        <v>98</v>
      </c>
      <c r="I111" t="s">
        <v>24</v>
      </c>
      <c r="K111" s="8">
        <v>46076</v>
      </c>
      <c r="L111" t="s">
        <v>25</v>
      </c>
      <c r="M111" t="s">
        <v>66</v>
      </c>
      <c r="N111" t="s">
        <v>86</v>
      </c>
      <c r="P111" t="s">
        <v>27</v>
      </c>
    </row>
    <row r="112" spans="1:16" hidden="1">
      <c r="A112" t="s">
        <v>16</v>
      </c>
      <c r="B112" t="s">
        <v>17</v>
      </c>
      <c r="C112" t="s">
        <v>18</v>
      </c>
      <c r="D112" t="s">
        <v>30</v>
      </c>
      <c r="E112" t="s">
        <v>20</v>
      </c>
      <c r="F112" t="s">
        <v>33</v>
      </c>
      <c r="G112" t="s">
        <v>82</v>
      </c>
      <c r="H112" t="s">
        <v>99</v>
      </c>
      <c r="I112" t="s">
        <v>24</v>
      </c>
      <c r="K112" s="8">
        <v>46076</v>
      </c>
      <c r="L112" t="s">
        <v>25</v>
      </c>
      <c r="M112" t="s">
        <v>66</v>
      </c>
      <c r="N112" t="s">
        <v>66</v>
      </c>
      <c r="P112" t="s">
        <v>27</v>
      </c>
    </row>
    <row r="113" spans="1:16" hidden="1">
      <c r="A113" t="s">
        <v>16</v>
      </c>
      <c r="B113" t="s">
        <v>17</v>
      </c>
      <c r="C113" t="s">
        <v>18</v>
      </c>
      <c r="D113" t="s">
        <v>30</v>
      </c>
      <c r="E113" t="s">
        <v>20</v>
      </c>
      <c r="F113" t="s">
        <v>33</v>
      </c>
      <c r="G113" t="s">
        <v>34</v>
      </c>
      <c r="H113" t="s">
        <v>146</v>
      </c>
      <c r="I113" t="s">
        <v>24</v>
      </c>
      <c r="K113" s="8">
        <v>46083</v>
      </c>
      <c r="L113" t="s">
        <v>25</v>
      </c>
      <c r="M113" t="s">
        <v>25</v>
      </c>
      <c r="O113" t="s">
        <v>147</v>
      </c>
      <c r="P113" t="s">
        <v>27</v>
      </c>
    </row>
    <row r="114" spans="1:16" hidden="1">
      <c r="A114" t="s">
        <v>16</v>
      </c>
      <c r="B114" t="s">
        <v>17</v>
      </c>
      <c r="C114" t="s">
        <v>58</v>
      </c>
      <c r="D114" t="s">
        <v>81</v>
      </c>
      <c r="E114" t="s">
        <v>20</v>
      </c>
      <c r="F114" t="s">
        <v>21</v>
      </c>
      <c r="G114" t="s">
        <v>51</v>
      </c>
      <c r="H114" t="s">
        <v>111</v>
      </c>
      <c r="I114" t="s">
        <v>112</v>
      </c>
      <c r="K114" s="8">
        <v>46083</v>
      </c>
      <c r="L114" t="s">
        <v>66</v>
      </c>
      <c r="M114" t="s">
        <v>66</v>
      </c>
      <c r="N114" t="s">
        <v>62</v>
      </c>
      <c r="P114" t="s">
        <v>84</v>
      </c>
    </row>
    <row r="115" spans="1:16" hidden="1">
      <c r="A115" t="s">
        <v>16</v>
      </c>
      <c r="B115" t="s">
        <v>17</v>
      </c>
      <c r="C115" t="s">
        <v>58</v>
      </c>
      <c r="D115" t="s">
        <v>81</v>
      </c>
      <c r="E115" t="s">
        <v>20</v>
      </c>
      <c r="F115" t="s">
        <v>21</v>
      </c>
      <c r="G115" t="s">
        <v>22</v>
      </c>
      <c r="H115" t="s">
        <v>148</v>
      </c>
      <c r="I115" t="s">
        <v>112</v>
      </c>
      <c r="K115" s="8">
        <v>46083</v>
      </c>
      <c r="L115" t="s">
        <v>66</v>
      </c>
      <c r="M115" t="s">
        <v>66</v>
      </c>
      <c r="N115" t="s">
        <v>66</v>
      </c>
      <c r="P115" t="s">
        <v>84</v>
      </c>
    </row>
    <row r="116" spans="1:16" hidden="1">
      <c r="A116" t="s">
        <v>16</v>
      </c>
      <c r="B116" t="s">
        <v>17</v>
      </c>
      <c r="C116" t="s">
        <v>58</v>
      </c>
      <c r="D116" t="s">
        <v>81</v>
      </c>
      <c r="E116" t="s">
        <v>20</v>
      </c>
      <c r="F116" t="s">
        <v>21</v>
      </c>
      <c r="G116" t="s">
        <v>51</v>
      </c>
      <c r="H116" t="s">
        <v>149</v>
      </c>
      <c r="I116" t="s">
        <v>112</v>
      </c>
      <c r="K116" s="8">
        <v>46083</v>
      </c>
      <c r="L116" t="s">
        <v>66</v>
      </c>
      <c r="M116" t="s">
        <v>66</v>
      </c>
      <c r="N116" t="s">
        <v>66</v>
      </c>
      <c r="P116" t="s">
        <v>84</v>
      </c>
    </row>
    <row r="117" spans="1:16" hidden="1">
      <c r="A117" t="s">
        <v>16</v>
      </c>
      <c r="B117" t="s">
        <v>17</v>
      </c>
      <c r="C117" t="s">
        <v>18</v>
      </c>
      <c r="D117" t="s">
        <v>30</v>
      </c>
      <c r="E117" t="s">
        <v>20</v>
      </c>
      <c r="F117" t="s">
        <v>21</v>
      </c>
      <c r="G117" t="s">
        <v>22</v>
      </c>
      <c r="H117" t="s">
        <v>148</v>
      </c>
      <c r="I117" t="s">
        <v>112</v>
      </c>
      <c r="K117" s="8">
        <v>46083</v>
      </c>
      <c r="L117" t="s">
        <v>25</v>
      </c>
      <c r="M117" t="s">
        <v>66</v>
      </c>
      <c r="N117" t="s">
        <v>66</v>
      </c>
      <c r="O117" t="s">
        <v>150</v>
      </c>
      <c r="P117" t="s">
        <v>27</v>
      </c>
    </row>
    <row r="118" spans="1:16" hidden="1">
      <c r="A118" t="s">
        <v>16</v>
      </c>
      <c r="B118" t="s">
        <v>17</v>
      </c>
      <c r="C118" t="s">
        <v>58</v>
      </c>
      <c r="D118" t="s">
        <v>131</v>
      </c>
      <c r="E118" t="s">
        <v>40</v>
      </c>
      <c r="F118" t="s">
        <v>33</v>
      </c>
      <c r="G118" t="s">
        <v>34</v>
      </c>
      <c r="H118" t="s">
        <v>151</v>
      </c>
      <c r="K118" s="8">
        <v>46084</v>
      </c>
      <c r="L118" t="s">
        <v>61</v>
      </c>
      <c r="P118" t="s">
        <v>133</v>
      </c>
    </row>
    <row r="119" spans="1:16" hidden="1">
      <c r="A119" t="s">
        <v>16</v>
      </c>
      <c r="B119" t="s">
        <v>17</v>
      </c>
      <c r="C119" t="s">
        <v>58</v>
      </c>
      <c r="D119" t="s">
        <v>131</v>
      </c>
      <c r="E119" t="s">
        <v>40</v>
      </c>
      <c r="F119" t="s">
        <v>21</v>
      </c>
      <c r="G119" t="s">
        <v>51</v>
      </c>
      <c r="H119" t="s">
        <v>152</v>
      </c>
      <c r="K119" s="8">
        <v>46087</v>
      </c>
      <c r="L119" t="s">
        <v>61</v>
      </c>
      <c r="P119" t="s">
        <v>133</v>
      </c>
    </row>
    <row r="120" spans="1:16" hidden="1">
      <c r="A120" t="s">
        <v>16</v>
      </c>
      <c r="B120" t="s">
        <v>17</v>
      </c>
      <c r="C120" t="s">
        <v>58</v>
      </c>
      <c r="D120" t="s">
        <v>131</v>
      </c>
      <c r="E120" t="s">
        <v>40</v>
      </c>
      <c r="F120" t="s">
        <v>21</v>
      </c>
      <c r="G120" t="s">
        <v>51</v>
      </c>
      <c r="H120" t="s">
        <v>153</v>
      </c>
      <c r="K120" s="8">
        <v>46087</v>
      </c>
      <c r="L120" t="s">
        <v>61</v>
      </c>
      <c r="P120" t="s">
        <v>133</v>
      </c>
    </row>
    <row r="121" spans="1:16" hidden="1">
      <c r="A121" t="s">
        <v>16</v>
      </c>
      <c r="B121" t="s">
        <v>17</v>
      </c>
      <c r="C121" t="s">
        <v>58</v>
      </c>
      <c r="D121" t="s">
        <v>131</v>
      </c>
      <c r="E121" t="s">
        <v>40</v>
      </c>
      <c r="F121" t="s">
        <v>22</v>
      </c>
      <c r="G121" t="s">
        <v>22</v>
      </c>
      <c r="H121" t="s">
        <v>148</v>
      </c>
      <c r="K121" s="8">
        <v>46087</v>
      </c>
      <c r="L121" t="s">
        <v>61</v>
      </c>
      <c r="P121" t="s">
        <v>133</v>
      </c>
    </row>
    <row r="122" spans="1:16" hidden="1">
      <c r="A122" t="s">
        <v>16</v>
      </c>
      <c r="B122" t="s">
        <v>17</v>
      </c>
      <c r="C122" t="s">
        <v>58</v>
      </c>
      <c r="D122" t="s">
        <v>131</v>
      </c>
      <c r="E122" t="s">
        <v>40</v>
      </c>
      <c r="F122" t="s">
        <v>21</v>
      </c>
      <c r="G122" t="s">
        <v>51</v>
      </c>
      <c r="H122" t="s">
        <v>122</v>
      </c>
      <c r="K122" s="8">
        <v>46087</v>
      </c>
      <c r="L122" t="s">
        <v>61</v>
      </c>
      <c r="P122" t="s">
        <v>133</v>
      </c>
    </row>
    <row r="123" spans="1:16" hidden="1">
      <c r="A123" t="s">
        <v>16</v>
      </c>
      <c r="B123" t="s">
        <v>17</v>
      </c>
      <c r="C123" t="s">
        <v>58</v>
      </c>
      <c r="D123" t="s">
        <v>131</v>
      </c>
      <c r="E123" t="s">
        <v>40</v>
      </c>
      <c r="F123" t="s">
        <v>21</v>
      </c>
      <c r="G123" t="s">
        <v>51</v>
      </c>
      <c r="H123" t="s">
        <v>49</v>
      </c>
      <c r="I123" t="s">
        <v>24</v>
      </c>
      <c r="K123" s="8">
        <v>46087</v>
      </c>
      <c r="L123" t="s">
        <v>61</v>
      </c>
      <c r="P123" t="s">
        <v>133</v>
      </c>
    </row>
    <row r="124" spans="1:16" hidden="1">
      <c r="A124" t="s">
        <v>16</v>
      </c>
      <c r="B124" t="s">
        <v>17</v>
      </c>
      <c r="C124" t="s">
        <v>58</v>
      </c>
      <c r="D124" t="s">
        <v>131</v>
      </c>
      <c r="E124" t="s">
        <v>40</v>
      </c>
      <c r="F124" t="s">
        <v>22</v>
      </c>
      <c r="G124" t="s">
        <v>142</v>
      </c>
      <c r="H124" t="s">
        <v>151</v>
      </c>
      <c r="K124" s="8">
        <v>46087</v>
      </c>
      <c r="L124" t="s">
        <v>61</v>
      </c>
      <c r="P124" t="s">
        <v>133</v>
      </c>
    </row>
    <row r="125" spans="1:16" hidden="1">
      <c r="A125" t="s">
        <v>16</v>
      </c>
      <c r="B125" t="s">
        <v>17</v>
      </c>
      <c r="C125" t="s">
        <v>58</v>
      </c>
      <c r="D125" t="s">
        <v>131</v>
      </c>
      <c r="E125" t="s">
        <v>40</v>
      </c>
      <c r="F125" t="s">
        <v>21</v>
      </c>
      <c r="G125" t="s">
        <v>51</v>
      </c>
      <c r="H125" t="s">
        <v>151</v>
      </c>
      <c r="K125" s="8">
        <v>46087</v>
      </c>
      <c r="L125" t="s">
        <v>61</v>
      </c>
      <c r="P125" t="s">
        <v>133</v>
      </c>
    </row>
    <row r="126" spans="1:16" hidden="1">
      <c r="A126" t="s">
        <v>16</v>
      </c>
      <c r="B126" t="s">
        <v>37</v>
      </c>
      <c r="C126" t="s">
        <v>38</v>
      </c>
      <c r="D126" t="s">
        <v>104</v>
      </c>
      <c r="E126" t="s">
        <v>40</v>
      </c>
      <c r="F126" t="s">
        <v>101</v>
      </c>
      <c r="G126" t="s">
        <v>105</v>
      </c>
      <c r="H126" t="s">
        <v>154</v>
      </c>
      <c r="I126" t="s">
        <v>112</v>
      </c>
      <c r="K126" s="8">
        <v>46087</v>
      </c>
      <c r="M126" t="s">
        <v>61</v>
      </c>
      <c r="N126" t="s">
        <v>124</v>
      </c>
      <c r="O126" t="s">
        <v>155</v>
      </c>
      <c r="P126" t="s">
        <v>107</v>
      </c>
    </row>
    <row r="127" spans="1:16" hidden="1">
      <c r="A127" t="s">
        <v>16</v>
      </c>
      <c r="B127" t="s">
        <v>17</v>
      </c>
      <c r="C127" t="s">
        <v>58</v>
      </c>
      <c r="D127" t="s">
        <v>81</v>
      </c>
      <c r="E127" t="s">
        <v>20</v>
      </c>
      <c r="F127" t="s">
        <v>33</v>
      </c>
      <c r="G127" t="s">
        <v>82</v>
      </c>
      <c r="H127" t="s">
        <v>156</v>
      </c>
      <c r="I127" t="s">
        <v>112</v>
      </c>
      <c r="K127" s="8">
        <v>46087</v>
      </c>
      <c r="L127" t="s">
        <v>66</v>
      </c>
      <c r="M127" t="s">
        <v>66</v>
      </c>
      <c r="N127" t="s">
        <v>86</v>
      </c>
      <c r="P127" t="s">
        <v>84</v>
      </c>
    </row>
    <row r="128" spans="1:16" hidden="1">
      <c r="A128" t="s">
        <v>16</v>
      </c>
      <c r="B128" t="s">
        <v>17</v>
      </c>
      <c r="C128" t="s">
        <v>157</v>
      </c>
      <c r="D128" t="s">
        <v>158</v>
      </c>
      <c r="E128" t="s">
        <v>40</v>
      </c>
      <c r="F128" t="s">
        <v>21</v>
      </c>
      <c r="G128" t="s">
        <v>105</v>
      </c>
      <c r="H128" t="s">
        <v>128</v>
      </c>
      <c r="I128" t="s">
        <v>112</v>
      </c>
      <c r="K128" s="8">
        <v>46090</v>
      </c>
      <c r="L128" t="s">
        <v>31</v>
      </c>
      <c r="M128" t="s">
        <v>31</v>
      </c>
      <c r="N128" t="s">
        <v>124</v>
      </c>
      <c r="O128" t="s">
        <v>159</v>
      </c>
      <c r="P128" t="s">
        <v>160</v>
      </c>
    </row>
    <row r="129" spans="1:16" hidden="1">
      <c r="A129" t="s">
        <v>16</v>
      </c>
      <c r="B129" t="s">
        <v>17</v>
      </c>
      <c r="C129" t="s">
        <v>71</v>
      </c>
      <c r="D129" t="s">
        <v>161</v>
      </c>
      <c r="E129" t="s">
        <v>20</v>
      </c>
      <c r="F129" t="s">
        <v>101</v>
      </c>
      <c r="G129" t="s">
        <v>105</v>
      </c>
      <c r="H129" t="s">
        <v>162</v>
      </c>
      <c r="I129" t="s">
        <v>112</v>
      </c>
      <c r="K129" s="8">
        <v>46090</v>
      </c>
      <c r="L129" t="s">
        <v>25</v>
      </c>
      <c r="M129" t="s">
        <v>114</v>
      </c>
      <c r="P129" t="s">
        <v>74</v>
      </c>
    </row>
    <row r="130" spans="1:16" hidden="1">
      <c r="A130" t="s">
        <v>16</v>
      </c>
      <c r="B130" t="s">
        <v>17</v>
      </c>
      <c r="C130" t="s">
        <v>71</v>
      </c>
      <c r="D130" t="s">
        <v>161</v>
      </c>
      <c r="E130" t="s">
        <v>20</v>
      </c>
      <c r="F130" t="s">
        <v>101</v>
      </c>
      <c r="G130" t="s">
        <v>105</v>
      </c>
      <c r="H130" t="s">
        <v>163</v>
      </c>
      <c r="I130" t="s">
        <v>112</v>
      </c>
      <c r="K130" s="8">
        <v>46090</v>
      </c>
      <c r="L130" t="s">
        <v>25</v>
      </c>
      <c r="M130" t="s">
        <v>62</v>
      </c>
      <c r="N130" t="s">
        <v>164</v>
      </c>
      <c r="P130" t="s">
        <v>74</v>
      </c>
    </row>
    <row r="131" spans="1:16" hidden="1">
      <c r="A131" t="s">
        <v>16</v>
      </c>
      <c r="B131" t="s">
        <v>17</v>
      </c>
      <c r="C131" t="s">
        <v>18</v>
      </c>
      <c r="D131" t="s">
        <v>30</v>
      </c>
      <c r="E131" t="s">
        <v>20</v>
      </c>
      <c r="F131" t="s">
        <v>101</v>
      </c>
      <c r="G131" t="s">
        <v>105</v>
      </c>
      <c r="H131" t="s">
        <v>165</v>
      </c>
      <c r="I131" t="s">
        <v>24</v>
      </c>
      <c r="K131" s="8">
        <v>46090</v>
      </c>
      <c r="L131" t="s">
        <v>25</v>
      </c>
      <c r="M131" t="s">
        <v>25</v>
      </c>
      <c r="N131" t="s">
        <v>164</v>
      </c>
      <c r="P131" t="s">
        <v>27</v>
      </c>
    </row>
    <row r="132" spans="1:16" hidden="1">
      <c r="A132" t="s">
        <v>16</v>
      </c>
      <c r="B132" t="s">
        <v>17</v>
      </c>
      <c r="C132" t="s">
        <v>71</v>
      </c>
      <c r="D132" t="s">
        <v>161</v>
      </c>
      <c r="E132" t="s">
        <v>20</v>
      </c>
      <c r="F132" t="s">
        <v>101</v>
      </c>
      <c r="G132" t="s">
        <v>105</v>
      </c>
      <c r="H132" t="s">
        <v>166</v>
      </c>
      <c r="I132" t="s">
        <v>112</v>
      </c>
      <c r="K132" s="8">
        <v>46090</v>
      </c>
      <c r="L132" t="s">
        <v>25</v>
      </c>
      <c r="M132" t="s">
        <v>62</v>
      </c>
      <c r="N132" t="s">
        <v>164</v>
      </c>
      <c r="P132" t="s">
        <v>74</v>
      </c>
    </row>
    <row r="133" spans="1:16" hidden="1">
      <c r="A133" t="s">
        <v>16</v>
      </c>
      <c r="B133" t="s">
        <v>17</v>
      </c>
      <c r="C133" t="s">
        <v>71</v>
      </c>
      <c r="D133" t="s">
        <v>161</v>
      </c>
      <c r="E133" t="s">
        <v>20</v>
      </c>
      <c r="F133" t="s">
        <v>101</v>
      </c>
      <c r="G133" t="s">
        <v>105</v>
      </c>
      <c r="H133" t="s">
        <v>167</v>
      </c>
      <c r="I133" t="s">
        <v>112</v>
      </c>
      <c r="K133" s="8">
        <v>46090</v>
      </c>
      <c r="L133" t="s">
        <v>25</v>
      </c>
      <c r="M133" t="s">
        <v>42</v>
      </c>
      <c r="N133" t="s">
        <v>164</v>
      </c>
      <c r="P133" t="s">
        <v>74</v>
      </c>
    </row>
    <row r="134" spans="1:16" hidden="1">
      <c r="A134" t="s">
        <v>16</v>
      </c>
      <c r="B134" t="s">
        <v>17</v>
      </c>
      <c r="C134" t="s">
        <v>71</v>
      </c>
      <c r="D134" t="s">
        <v>161</v>
      </c>
      <c r="E134" t="s">
        <v>20</v>
      </c>
      <c r="F134" t="s">
        <v>101</v>
      </c>
      <c r="G134" t="s">
        <v>105</v>
      </c>
      <c r="H134" t="s">
        <v>103</v>
      </c>
      <c r="I134" t="s">
        <v>112</v>
      </c>
      <c r="K134" s="8">
        <v>46090</v>
      </c>
      <c r="L134" t="s">
        <v>25</v>
      </c>
      <c r="M134" t="s">
        <v>43</v>
      </c>
      <c r="N134" t="s">
        <v>164</v>
      </c>
      <c r="P134" t="s">
        <v>74</v>
      </c>
    </row>
    <row r="135" spans="1:16" hidden="1">
      <c r="A135" t="s">
        <v>16</v>
      </c>
      <c r="B135" t="s">
        <v>17</v>
      </c>
      <c r="C135" t="s">
        <v>71</v>
      </c>
      <c r="D135" t="s">
        <v>161</v>
      </c>
      <c r="E135" t="s">
        <v>20</v>
      </c>
      <c r="F135" t="s">
        <v>101</v>
      </c>
      <c r="G135" t="s">
        <v>105</v>
      </c>
      <c r="H135" t="s">
        <v>168</v>
      </c>
      <c r="I135" t="s">
        <v>112</v>
      </c>
      <c r="K135" s="8">
        <v>46090</v>
      </c>
      <c r="L135" t="s">
        <v>25</v>
      </c>
      <c r="M135" t="s">
        <v>114</v>
      </c>
      <c r="N135" t="s">
        <v>164</v>
      </c>
      <c r="P135" t="s">
        <v>74</v>
      </c>
    </row>
    <row r="136" spans="1:16" hidden="1">
      <c r="A136" t="s">
        <v>16</v>
      </c>
      <c r="B136" t="s">
        <v>17</v>
      </c>
      <c r="C136" t="s">
        <v>18</v>
      </c>
      <c r="D136" t="s">
        <v>30</v>
      </c>
      <c r="E136" t="s">
        <v>20</v>
      </c>
      <c r="F136" t="s">
        <v>101</v>
      </c>
      <c r="G136" t="s">
        <v>105</v>
      </c>
      <c r="H136" t="s">
        <v>162</v>
      </c>
      <c r="I136" t="s">
        <v>24</v>
      </c>
      <c r="K136" s="8">
        <v>46090</v>
      </c>
      <c r="L136" t="s">
        <v>25</v>
      </c>
      <c r="M136" t="s">
        <v>114</v>
      </c>
      <c r="N136" t="s">
        <v>114</v>
      </c>
      <c r="P136" t="s">
        <v>27</v>
      </c>
    </row>
    <row r="137" spans="1:16" hidden="1">
      <c r="A137" t="s">
        <v>16</v>
      </c>
      <c r="B137" t="s">
        <v>17</v>
      </c>
      <c r="C137" t="s">
        <v>71</v>
      </c>
      <c r="D137" t="s">
        <v>161</v>
      </c>
      <c r="E137" t="s">
        <v>20</v>
      </c>
      <c r="F137" t="s">
        <v>101</v>
      </c>
      <c r="G137" t="s">
        <v>105</v>
      </c>
      <c r="H137" t="s">
        <v>169</v>
      </c>
      <c r="I137" t="s">
        <v>112</v>
      </c>
      <c r="K137" s="8">
        <v>46090</v>
      </c>
      <c r="L137" t="s">
        <v>25</v>
      </c>
      <c r="M137" t="s">
        <v>43</v>
      </c>
      <c r="P137" t="s">
        <v>74</v>
      </c>
    </row>
    <row r="138" spans="1:16" hidden="1">
      <c r="A138" t="s">
        <v>16</v>
      </c>
      <c r="B138" t="s">
        <v>17</v>
      </c>
      <c r="C138" t="s">
        <v>71</v>
      </c>
      <c r="D138" t="s">
        <v>161</v>
      </c>
      <c r="E138" t="s">
        <v>20</v>
      </c>
      <c r="F138" t="s">
        <v>101</v>
      </c>
      <c r="G138" t="s">
        <v>105</v>
      </c>
      <c r="H138" t="s">
        <v>49</v>
      </c>
      <c r="I138" t="s">
        <v>112</v>
      </c>
      <c r="K138" s="8">
        <v>46090</v>
      </c>
      <c r="L138" t="s">
        <v>25</v>
      </c>
      <c r="M138" t="s">
        <v>124</v>
      </c>
      <c r="N138" t="s">
        <v>164</v>
      </c>
      <c r="P138" t="s">
        <v>74</v>
      </c>
    </row>
    <row r="139" spans="1:16" hidden="1">
      <c r="A139" t="s">
        <v>16</v>
      </c>
      <c r="B139" t="s">
        <v>17</v>
      </c>
      <c r="C139" t="s">
        <v>71</v>
      </c>
      <c r="D139" t="s">
        <v>161</v>
      </c>
      <c r="E139" t="s">
        <v>20</v>
      </c>
      <c r="F139" t="s">
        <v>101</v>
      </c>
      <c r="G139" t="s">
        <v>105</v>
      </c>
      <c r="H139" t="s">
        <v>122</v>
      </c>
      <c r="I139" t="s">
        <v>112</v>
      </c>
      <c r="K139" s="8">
        <v>46090</v>
      </c>
      <c r="L139" t="s">
        <v>25</v>
      </c>
      <c r="M139" t="s">
        <v>42</v>
      </c>
      <c r="N139" t="s">
        <v>164</v>
      </c>
      <c r="P139" t="s">
        <v>74</v>
      </c>
    </row>
    <row r="140" spans="1:16" hidden="1">
      <c r="A140" t="s">
        <v>16</v>
      </c>
      <c r="B140" t="s">
        <v>17</v>
      </c>
      <c r="C140" t="s">
        <v>71</v>
      </c>
      <c r="D140" t="s">
        <v>161</v>
      </c>
      <c r="E140" t="s">
        <v>20</v>
      </c>
      <c r="F140" t="s">
        <v>101</v>
      </c>
      <c r="G140" t="s">
        <v>105</v>
      </c>
      <c r="H140" t="s">
        <v>118</v>
      </c>
      <c r="I140" t="s">
        <v>112</v>
      </c>
      <c r="K140" s="8">
        <v>46090</v>
      </c>
      <c r="L140" t="s">
        <v>25</v>
      </c>
      <c r="M140" t="s">
        <v>114</v>
      </c>
      <c r="N140" t="s">
        <v>164</v>
      </c>
      <c r="P140" t="s">
        <v>74</v>
      </c>
    </row>
    <row r="141" spans="1:16" hidden="1">
      <c r="A141" t="s">
        <v>16</v>
      </c>
      <c r="B141" t="s">
        <v>17</v>
      </c>
      <c r="C141" t="s">
        <v>18</v>
      </c>
      <c r="D141" t="s">
        <v>30</v>
      </c>
      <c r="E141" t="s">
        <v>20</v>
      </c>
      <c r="F141" t="s">
        <v>101</v>
      </c>
      <c r="G141" t="s">
        <v>105</v>
      </c>
      <c r="H141" t="s">
        <v>163</v>
      </c>
      <c r="I141" t="s">
        <v>112</v>
      </c>
      <c r="K141" s="8">
        <v>46090</v>
      </c>
      <c r="L141" t="s">
        <v>25</v>
      </c>
      <c r="M141" t="s">
        <v>62</v>
      </c>
      <c r="N141" t="s">
        <v>164</v>
      </c>
      <c r="P141" t="s">
        <v>27</v>
      </c>
    </row>
    <row r="142" spans="1:16" hidden="1">
      <c r="A142" t="s">
        <v>16</v>
      </c>
      <c r="B142" t="s">
        <v>17</v>
      </c>
      <c r="C142" t="s">
        <v>18</v>
      </c>
      <c r="D142" t="s">
        <v>30</v>
      </c>
      <c r="E142" t="s">
        <v>20</v>
      </c>
      <c r="F142" t="s">
        <v>101</v>
      </c>
      <c r="G142" t="s">
        <v>105</v>
      </c>
      <c r="H142" t="s">
        <v>166</v>
      </c>
      <c r="I142" t="s">
        <v>112</v>
      </c>
      <c r="K142" s="8">
        <v>46090</v>
      </c>
      <c r="L142" t="s">
        <v>25</v>
      </c>
      <c r="M142" t="s">
        <v>62</v>
      </c>
      <c r="N142" t="s">
        <v>164</v>
      </c>
      <c r="P142" t="s">
        <v>27</v>
      </c>
    </row>
    <row r="143" spans="1:16" hidden="1">
      <c r="A143" t="s">
        <v>16</v>
      </c>
      <c r="B143" t="s">
        <v>17</v>
      </c>
      <c r="C143" t="s">
        <v>18</v>
      </c>
      <c r="D143" t="s">
        <v>30</v>
      </c>
      <c r="E143" t="s">
        <v>20</v>
      </c>
      <c r="F143" t="s">
        <v>101</v>
      </c>
      <c r="G143" t="s">
        <v>105</v>
      </c>
      <c r="H143" t="s">
        <v>167</v>
      </c>
      <c r="I143" t="s">
        <v>112</v>
      </c>
      <c r="K143" s="8">
        <v>46090</v>
      </c>
      <c r="L143" t="s">
        <v>25</v>
      </c>
      <c r="M143" t="s">
        <v>42</v>
      </c>
      <c r="N143" t="s">
        <v>164</v>
      </c>
      <c r="P143" t="s">
        <v>27</v>
      </c>
    </row>
    <row r="144" spans="1:16" hidden="1">
      <c r="A144" t="s">
        <v>16</v>
      </c>
      <c r="B144" t="s">
        <v>17</v>
      </c>
      <c r="C144" t="s">
        <v>18</v>
      </c>
      <c r="D144" t="s">
        <v>30</v>
      </c>
      <c r="E144" t="s">
        <v>20</v>
      </c>
      <c r="F144" t="s">
        <v>101</v>
      </c>
      <c r="G144" t="s">
        <v>105</v>
      </c>
      <c r="H144" t="s">
        <v>103</v>
      </c>
      <c r="I144" t="s">
        <v>112</v>
      </c>
      <c r="K144" s="8">
        <v>46090</v>
      </c>
      <c r="L144" t="s">
        <v>25</v>
      </c>
      <c r="M144" t="s">
        <v>43</v>
      </c>
      <c r="N144" t="s">
        <v>164</v>
      </c>
      <c r="P144" t="s">
        <v>27</v>
      </c>
    </row>
    <row r="145" spans="1:16" hidden="1">
      <c r="A145" t="s">
        <v>16</v>
      </c>
      <c r="B145" t="s">
        <v>17</v>
      </c>
      <c r="C145" t="s">
        <v>18</v>
      </c>
      <c r="D145" t="s">
        <v>30</v>
      </c>
      <c r="E145" t="s">
        <v>20</v>
      </c>
      <c r="F145" t="s">
        <v>101</v>
      </c>
      <c r="G145" t="s">
        <v>105</v>
      </c>
      <c r="H145" t="s">
        <v>168</v>
      </c>
      <c r="I145" t="s">
        <v>112</v>
      </c>
      <c r="K145" s="8">
        <v>46090</v>
      </c>
      <c r="L145" t="s">
        <v>25</v>
      </c>
      <c r="M145" t="s">
        <v>114</v>
      </c>
      <c r="N145" t="s">
        <v>164</v>
      </c>
      <c r="P145" t="s">
        <v>27</v>
      </c>
    </row>
    <row r="146" spans="1:16" hidden="1">
      <c r="A146" t="s">
        <v>16</v>
      </c>
      <c r="B146" t="s">
        <v>17</v>
      </c>
      <c r="C146" t="s">
        <v>18</v>
      </c>
      <c r="D146" t="s">
        <v>30</v>
      </c>
      <c r="E146" t="s">
        <v>20</v>
      </c>
      <c r="F146" t="s">
        <v>101</v>
      </c>
      <c r="G146" t="s">
        <v>105</v>
      </c>
      <c r="H146" t="s">
        <v>169</v>
      </c>
      <c r="I146" t="s">
        <v>112</v>
      </c>
      <c r="K146" s="8">
        <v>46090</v>
      </c>
      <c r="L146" t="s">
        <v>25</v>
      </c>
      <c r="M146" t="s">
        <v>43</v>
      </c>
      <c r="O146" t="s">
        <v>170</v>
      </c>
      <c r="P146" t="s">
        <v>27</v>
      </c>
    </row>
    <row r="147" spans="1:16" hidden="1">
      <c r="A147" t="s">
        <v>16</v>
      </c>
      <c r="B147" t="s">
        <v>17</v>
      </c>
      <c r="C147" t="s">
        <v>18</v>
      </c>
      <c r="D147" t="s">
        <v>30</v>
      </c>
      <c r="E147" t="s">
        <v>20</v>
      </c>
      <c r="F147" t="s">
        <v>101</v>
      </c>
      <c r="G147" t="s">
        <v>105</v>
      </c>
      <c r="H147" t="s">
        <v>49</v>
      </c>
      <c r="I147" t="s">
        <v>112</v>
      </c>
      <c r="K147" s="8">
        <v>46090</v>
      </c>
      <c r="L147" t="s">
        <v>25</v>
      </c>
      <c r="M147" t="s">
        <v>124</v>
      </c>
      <c r="N147" t="s">
        <v>164</v>
      </c>
      <c r="P147" t="s">
        <v>27</v>
      </c>
    </row>
    <row r="148" spans="1:16" hidden="1">
      <c r="A148" t="s">
        <v>16</v>
      </c>
      <c r="B148" t="s">
        <v>17</v>
      </c>
      <c r="C148" t="s">
        <v>18</v>
      </c>
      <c r="D148" t="s">
        <v>30</v>
      </c>
      <c r="E148" t="s">
        <v>20</v>
      </c>
      <c r="F148" t="s">
        <v>101</v>
      </c>
      <c r="G148" t="s">
        <v>105</v>
      </c>
      <c r="H148" t="s">
        <v>122</v>
      </c>
      <c r="I148" t="s">
        <v>112</v>
      </c>
      <c r="K148" s="8">
        <v>46090</v>
      </c>
      <c r="L148" t="s">
        <v>25</v>
      </c>
      <c r="M148" t="s">
        <v>42</v>
      </c>
      <c r="N148" t="s">
        <v>164</v>
      </c>
      <c r="O148" t="s">
        <v>123</v>
      </c>
      <c r="P148" t="s">
        <v>27</v>
      </c>
    </row>
    <row r="149" spans="1:16" hidden="1">
      <c r="A149" t="s">
        <v>16</v>
      </c>
      <c r="B149" t="s">
        <v>17</v>
      </c>
      <c r="C149" t="s">
        <v>18</v>
      </c>
      <c r="D149" t="s">
        <v>30</v>
      </c>
      <c r="E149" t="s">
        <v>20</v>
      </c>
      <c r="F149" t="s">
        <v>101</v>
      </c>
      <c r="G149" t="s">
        <v>105</v>
      </c>
      <c r="H149" t="s">
        <v>118</v>
      </c>
      <c r="I149" t="s">
        <v>112</v>
      </c>
      <c r="K149" s="8">
        <v>46090</v>
      </c>
      <c r="L149" t="s">
        <v>25</v>
      </c>
      <c r="M149" t="s">
        <v>114</v>
      </c>
      <c r="N149" t="s">
        <v>164</v>
      </c>
      <c r="P149" t="s">
        <v>27</v>
      </c>
    </row>
    <row r="150" spans="1:16" hidden="1">
      <c r="A150" t="s">
        <v>16</v>
      </c>
      <c r="B150" t="s">
        <v>17</v>
      </c>
      <c r="C150" t="s">
        <v>18</v>
      </c>
      <c r="D150" t="s">
        <v>28</v>
      </c>
      <c r="E150" t="s">
        <v>20</v>
      </c>
      <c r="F150" t="s">
        <v>101</v>
      </c>
      <c r="G150" t="s">
        <v>105</v>
      </c>
      <c r="H150" t="s">
        <v>163</v>
      </c>
      <c r="I150" t="s">
        <v>112</v>
      </c>
      <c r="K150" s="8">
        <v>46092</v>
      </c>
      <c r="L150" t="s">
        <v>25</v>
      </c>
      <c r="M150" t="s">
        <v>62</v>
      </c>
      <c r="N150" t="s">
        <v>164</v>
      </c>
      <c r="P150" t="s">
        <v>27</v>
      </c>
    </row>
    <row r="151" spans="1:16" hidden="1">
      <c r="A151" t="s">
        <v>16</v>
      </c>
      <c r="B151" t="s">
        <v>17</v>
      </c>
      <c r="C151" t="s">
        <v>18</v>
      </c>
      <c r="D151" t="s">
        <v>28</v>
      </c>
      <c r="E151" t="s">
        <v>20</v>
      </c>
      <c r="F151" t="s">
        <v>101</v>
      </c>
      <c r="G151" t="s">
        <v>105</v>
      </c>
      <c r="H151" t="s">
        <v>166</v>
      </c>
      <c r="I151" t="s">
        <v>112</v>
      </c>
      <c r="K151" s="8">
        <v>46092</v>
      </c>
      <c r="L151" t="s">
        <v>25</v>
      </c>
      <c r="M151" t="s">
        <v>62</v>
      </c>
      <c r="N151" t="s">
        <v>164</v>
      </c>
      <c r="P151" t="s">
        <v>27</v>
      </c>
    </row>
    <row r="152" spans="1:16" hidden="1">
      <c r="A152" t="s">
        <v>16</v>
      </c>
      <c r="B152" t="s">
        <v>17</v>
      </c>
      <c r="C152" t="s">
        <v>18</v>
      </c>
      <c r="D152" t="s">
        <v>28</v>
      </c>
      <c r="E152" t="s">
        <v>20</v>
      </c>
      <c r="F152" t="s">
        <v>101</v>
      </c>
      <c r="G152" t="s">
        <v>105</v>
      </c>
      <c r="H152" t="s">
        <v>167</v>
      </c>
      <c r="I152" t="s">
        <v>112</v>
      </c>
      <c r="K152" s="8">
        <v>46092</v>
      </c>
      <c r="L152" t="s">
        <v>25</v>
      </c>
      <c r="M152" t="s">
        <v>42</v>
      </c>
      <c r="N152" t="s">
        <v>164</v>
      </c>
      <c r="P152" t="s">
        <v>27</v>
      </c>
    </row>
    <row r="153" spans="1:16" hidden="1">
      <c r="A153" t="s">
        <v>16</v>
      </c>
      <c r="B153" t="s">
        <v>17</v>
      </c>
      <c r="C153" t="s">
        <v>18</v>
      </c>
      <c r="D153" t="s">
        <v>28</v>
      </c>
      <c r="E153" t="s">
        <v>20</v>
      </c>
      <c r="F153" t="s">
        <v>101</v>
      </c>
      <c r="G153" t="s">
        <v>105</v>
      </c>
      <c r="H153" t="s">
        <v>103</v>
      </c>
      <c r="I153" t="s">
        <v>112</v>
      </c>
      <c r="K153" s="8">
        <v>46092</v>
      </c>
      <c r="L153" t="s">
        <v>25</v>
      </c>
      <c r="M153" t="s">
        <v>43</v>
      </c>
      <c r="N153" t="s">
        <v>164</v>
      </c>
      <c r="P153" t="s">
        <v>27</v>
      </c>
    </row>
    <row r="154" spans="1:16" hidden="1">
      <c r="A154" t="s">
        <v>16</v>
      </c>
      <c r="B154" t="s">
        <v>17</v>
      </c>
      <c r="C154" t="s">
        <v>18</v>
      </c>
      <c r="D154" t="s">
        <v>28</v>
      </c>
      <c r="E154" t="s">
        <v>20</v>
      </c>
      <c r="F154" t="s">
        <v>101</v>
      </c>
      <c r="G154" t="s">
        <v>105</v>
      </c>
      <c r="H154" t="s">
        <v>168</v>
      </c>
      <c r="I154" t="s">
        <v>112</v>
      </c>
      <c r="K154" s="8">
        <v>46092</v>
      </c>
      <c r="L154" t="s">
        <v>25</v>
      </c>
      <c r="M154" t="s">
        <v>114</v>
      </c>
      <c r="N154" t="s">
        <v>164</v>
      </c>
      <c r="P154" t="s">
        <v>27</v>
      </c>
    </row>
    <row r="155" spans="1:16" hidden="1">
      <c r="A155" t="s">
        <v>16</v>
      </c>
      <c r="B155" t="s">
        <v>17</v>
      </c>
      <c r="C155" t="s">
        <v>18</v>
      </c>
      <c r="D155" t="s">
        <v>28</v>
      </c>
      <c r="E155" t="s">
        <v>20</v>
      </c>
      <c r="F155" t="s">
        <v>101</v>
      </c>
      <c r="G155" t="s">
        <v>105</v>
      </c>
      <c r="H155" t="s">
        <v>169</v>
      </c>
      <c r="I155" t="s">
        <v>112</v>
      </c>
      <c r="K155" s="8">
        <v>46092</v>
      </c>
      <c r="L155" t="s">
        <v>25</v>
      </c>
      <c r="M155" t="s">
        <v>43</v>
      </c>
      <c r="O155" t="s">
        <v>170</v>
      </c>
      <c r="P155" t="s">
        <v>27</v>
      </c>
    </row>
    <row r="156" spans="1:16" hidden="1">
      <c r="A156" t="s">
        <v>16</v>
      </c>
      <c r="B156" t="s">
        <v>17</v>
      </c>
      <c r="C156" t="s">
        <v>18</v>
      </c>
      <c r="D156" t="s">
        <v>28</v>
      </c>
      <c r="E156" t="s">
        <v>20</v>
      </c>
      <c r="F156" t="s">
        <v>101</v>
      </c>
      <c r="G156" t="s">
        <v>105</v>
      </c>
      <c r="H156" t="s">
        <v>49</v>
      </c>
      <c r="I156" t="s">
        <v>112</v>
      </c>
      <c r="K156" s="8">
        <v>46092</v>
      </c>
      <c r="L156" t="s">
        <v>25</v>
      </c>
      <c r="M156" t="s">
        <v>124</v>
      </c>
      <c r="N156" t="s">
        <v>164</v>
      </c>
      <c r="P156" t="s">
        <v>27</v>
      </c>
    </row>
    <row r="157" spans="1:16" hidden="1">
      <c r="A157" t="s">
        <v>16</v>
      </c>
      <c r="B157" t="s">
        <v>17</v>
      </c>
      <c r="C157" t="s">
        <v>18</v>
      </c>
      <c r="D157" t="s">
        <v>28</v>
      </c>
      <c r="E157" t="s">
        <v>20</v>
      </c>
      <c r="F157" t="s">
        <v>101</v>
      </c>
      <c r="G157" t="s">
        <v>105</v>
      </c>
      <c r="H157" t="s">
        <v>122</v>
      </c>
      <c r="I157" t="s">
        <v>112</v>
      </c>
      <c r="K157" s="8">
        <v>46092</v>
      </c>
      <c r="L157" t="s">
        <v>25</v>
      </c>
      <c r="M157" t="s">
        <v>42</v>
      </c>
      <c r="N157" t="s">
        <v>164</v>
      </c>
      <c r="O157" t="s">
        <v>123</v>
      </c>
      <c r="P157" t="s">
        <v>27</v>
      </c>
    </row>
    <row r="158" spans="1:16" hidden="1">
      <c r="A158" t="s">
        <v>16</v>
      </c>
      <c r="B158" t="s">
        <v>17</v>
      </c>
      <c r="C158" t="s">
        <v>18</v>
      </c>
      <c r="D158" t="s">
        <v>28</v>
      </c>
      <c r="E158" t="s">
        <v>20</v>
      </c>
      <c r="F158" t="s">
        <v>101</v>
      </c>
      <c r="G158" t="s">
        <v>105</v>
      </c>
      <c r="H158" t="s">
        <v>118</v>
      </c>
      <c r="I158" t="s">
        <v>112</v>
      </c>
      <c r="K158" s="8">
        <v>46092</v>
      </c>
      <c r="L158" t="s">
        <v>25</v>
      </c>
      <c r="M158" t="s">
        <v>114</v>
      </c>
      <c r="N158" t="s">
        <v>164</v>
      </c>
      <c r="P158" t="s">
        <v>27</v>
      </c>
    </row>
    <row r="159" spans="1:16" hidden="1">
      <c r="A159" t="s">
        <v>16</v>
      </c>
      <c r="B159" t="s">
        <v>17</v>
      </c>
      <c r="C159" t="s">
        <v>58</v>
      </c>
      <c r="D159" t="s">
        <v>81</v>
      </c>
      <c r="E159" t="s">
        <v>20</v>
      </c>
      <c r="F159" t="s">
        <v>33</v>
      </c>
      <c r="G159" t="s">
        <v>82</v>
      </c>
      <c r="H159" t="s">
        <v>171</v>
      </c>
      <c r="I159" t="s">
        <v>112</v>
      </c>
      <c r="K159" s="8">
        <v>46092</v>
      </c>
      <c r="L159" t="s">
        <v>66</v>
      </c>
      <c r="M159" t="s">
        <v>66</v>
      </c>
      <c r="N159" t="s">
        <v>86</v>
      </c>
      <c r="P159" t="s">
        <v>84</v>
      </c>
    </row>
    <row r="160" spans="1:16" hidden="1">
      <c r="A160" t="s">
        <v>16</v>
      </c>
      <c r="B160" t="s">
        <v>17</v>
      </c>
      <c r="C160" t="s">
        <v>58</v>
      </c>
      <c r="D160" t="s">
        <v>81</v>
      </c>
      <c r="E160" t="s">
        <v>20</v>
      </c>
      <c r="F160" t="s">
        <v>33</v>
      </c>
      <c r="G160" t="s">
        <v>82</v>
      </c>
      <c r="H160" t="s">
        <v>172</v>
      </c>
      <c r="I160" t="s">
        <v>112</v>
      </c>
      <c r="K160" s="8">
        <v>46092</v>
      </c>
      <c r="L160" t="s">
        <v>66</v>
      </c>
      <c r="M160" t="s">
        <v>66</v>
      </c>
      <c r="N160" t="s">
        <v>86</v>
      </c>
      <c r="P160" t="s">
        <v>84</v>
      </c>
    </row>
    <row r="161" spans="1:16" hidden="1">
      <c r="A161" t="s">
        <v>16</v>
      </c>
      <c r="B161" t="s">
        <v>17</v>
      </c>
      <c r="C161" t="s">
        <v>157</v>
      </c>
      <c r="D161" t="s">
        <v>158</v>
      </c>
      <c r="E161" t="s">
        <v>40</v>
      </c>
      <c r="F161" t="s">
        <v>22</v>
      </c>
      <c r="G161" t="s">
        <v>48</v>
      </c>
      <c r="H161" t="s">
        <v>173</v>
      </c>
      <c r="I161" t="s">
        <v>24</v>
      </c>
      <c r="K161" s="8">
        <v>46094</v>
      </c>
      <c r="L161" t="s">
        <v>31</v>
      </c>
      <c r="M161" t="s">
        <v>43</v>
      </c>
      <c r="O161" t="s">
        <v>174</v>
      </c>
      <c r="P161" t="s">
        <v>160</v>
      </c>
    </row>
    <row r="162" spans="1:16" hidden="1">
      <c r="A162" t="s">
        <v>16</v>
      </c>
      <c r="B162" t="s">
        <v>17</v>
      </c>
      <c r="C162" t="s">
        <v>18</v>
      </c>
      <c r="D162" t="s">
        <v>53</v>
      </c>
      <c r="E162" t="s">
        <v>20</v>
      </c>
      <c r="F162" t="s">
        <v>101</v>
      </c>
      <c r="G162" t="s">
        <v>105</v>
      </c>
      <c r="H162" t="s">
        <v>163</v>
      </c>
      <c r="I162" t="s">
        <v>112</v>
      </c>
      <c r="K162" s="8">
        <v>46097</v>
      </c>
      <c r="L162" t="s">
        <v>25</v>
      </c>
      <c r="M162" t="s">
        <v>62</v>
      </c>
      <c r="N162" t="s">
        <v>164</v>
      </c>
      <c r="P162" t="s">
        <v>27</v>
      </c>
    </row>
    <row r="163" spans="1:16">
      <c r="A163" t="s">
        <v>16</v>
      </c>
      <c r="B163" t="s">
        <v>17</v>
      </c>
      <c r="C163" t="s">
        <v>136</v>
      </c>
      <c r="D163" t="s">
        <v>175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K163" s="8">
        <v>46097</v>
      </c>
      <c r="L163" t="s">
        <v>31</v>
      </c>
      <c r="M163" t="s">
        <v>31</v>
      </c>
      <c r="N163" t="s">
        <v>114</v>
      </c>
      <c r="O163" t="s">
        <v>176</v>
      </c>
      <c r="P163" t="s">
        <v>139</v>
      </c>
    </row>
    <row r="164" spans="1:16" hidden="1">
      <c r="A164" t="s">
        <v>16</v>
      </c>
      <c r="B164" t="s">
        <v>17</v>
      </c>
      <c r="C164" t="s">
        <v>18</v>
      </c>
      <c r="D164" t="s">
        <v>53</v>
      </c>
      <c r="E164" t="s">
        <v>20</v>
      </c>
      <c r="F164" t="s">
        <v>101</v>
      </c>
      <c r="G164" t="s">
        <v>105</v>
      </c>
      <c r="H164" t="s">
        <v>162</v>
      </c>
      <c r="I164" t="s">
        <v>24</v>
      </c>
      <c r="K164" s="8">
        <v>46097</v>
      </c>
      <c r="L164" t="s">
        <v>25</v>
      </c>
      <c r="M164" t="s">
        <v>114</v>
      </c>
      <c r="P164" t="s">
        <v>27</v>
      </c>
    </row>
    <row r="165" spans="1:16" hidden="1">
      <c r="A165" t="s">
        <v>16</v>
      </c>
      <c r="B165" t="s">
        <v>17</v>
      </c>
      <c r="C165" t="s">
        <v>18</v>
      </c>
      <c r="D165" t="s">
        <v>53</v>
      </c>
      <c r="E165" t="s">
        <v>20</v>
      </c>
      <c r="F165" t="s">
        <v>101</v>
      </c>
      <c r="G165" t="s">
        <v>105</v>
      </c>
      <c r="H165" t="s">
        <v>166</v>
      </c>
      <c r="I165" t="s">
        <v>112</v>
      </c>
      <c r="K165" s="8">
        <v>46097</v>
      </c>
      <c r="L165" t="s">
        <v>25</v>
      </c>
      <c r="M165" t="s">
        <v>62</v>
      </c>
      <c r="N165" t="s">
        <v>164</v>
      </c>
      <c r="P165" t="s">
        <v>27</v>
      </c>
    </row>
    <row r="166" spans="1:16" hidden="1">
      <c r="A166" t="s">
        <v>16</v>
      </c>
      <c r="B166" t="s">
        <v>17</v>
      </c>
      <c r="C166" t="s">
        <v>18</v>
      </c>
      <c r="D166" t="s">
        <v>53</v>
      </c>
      <c r="E166" t="s">
        <v>20</v>
      </c>
      <c r="F166" t="s">
        <v>101</v>
      </c>
      <c r="G166" t="s">
        <v>105</v>
      </c>
      <c r="H166" t="s">
        <v>167</v>
      </c>
      <c r="I166" t="s">
        <v>112</v>
      </c>
      <c r="K166" s="8">
        <v>46097</v>
      </c>
      <c r="L166" t="s">
        <v>25</v>
      </c>
      <c r="M166" t="s">
        <v>42</v>
      </c>
      <c r="N166" t="s">
        <v>164</v>
      </c>
      <c r="P166" t="s">
        <v>27</v>
      </c>
    </row>
    <row r="167" spans="1:16" hidden="1">
      <c r="A167" t="s">
        <v>16</v>
      </c>
      <c r="B167" t="s">
        <v>17</v>
      </c>
      <c r="C167" t="s">
        <v>18</v>
      </c>
      <c r="D167" t="s">
        <v>53</v>
      </c>
      <c r="E167" t="s">
        <v>20</v>
      </c>
      <c r="F167" t="s">
        <v>101</v>
      </c>
      <c r="G167" t="s">
        <v>105</v>
      </c>
      <c r="H167" t="s">
        <v>103</v>
      </c>
      <c r="I167" t="s">
        <v>112</v>
      </c>
      <c r="K167" s="8">
        <v>46097</v>
      </c>
      <c r="L167" t="s">
        <v>25</v>
      </c>
      <c r="M167" t="s">
        <v>43</v>
      </c>
      <c r="N167" t="s">
        <v>164</v>
      </c>
      <c r="P167" t="s">
        <v>27</v>
      </c>
    </row>
    <row r="168" spans="1:16" hidden="1">
      <c r="A168" t="s">
        <v>16</v>
      </c>
      <c r="B168" t="s">
        <v>17</v>
      </c>
      <c r="C168" t="s">
        <v>18</v>
      </c>
      <c r="D168" t="s">
        <v>53</v>
      </c>
      <c r="E168" t="s">
        <v>20</v>
      </c>
      <c r="F168" t="s">
        <v>101</v>
      </c>
      <c r="G168" t="s">
        <v>105</v>
      </c>
      <c r="H168" t="s">
        <v>168</v>
      </c>
      <c r="I168" t="s">
        <v>112</v>
      </c>
      <c r="K168" s="8">
        <v>46097</v>
      </c>
      <c r="L168" t="s">
        <v>25</v>
      </c>
      <c r="M168" t="s">
        <v>114</v>
      </c>
      <c r="N168" t="s">
        <v>164</v>
      </c>
      <c r="P168" t="s">
        <v>27</v>
      </c>
    </row>
    <row r="169" spans="1:16" hidden="1">
      <c r="A169" t="s">
        <v>16</v>
      </c>
      <c r="B169" t="s">
        <v>17</v>
      </c>
      <c r="C169" t="s">
        <v>18</v>
      </c>
      <c r="D169" t="s">
        <v>53</v>
      </c>
      <c r="E169" t="s">
        <v>20</v>
      </c>
      <c r="F169" t="s">
        <v>101</v>
      </c>
      <c r="G169" t="s">
        <v>105</v>
      </c>
      <c r="H169" t="s">
        <v>169</v>
      </c>
      <c r="I169" t="s">
        <v>112</v>
      </c>
      <c r="K169" s="8">
        <v>46097</v>
      </c>
      <c r="L169" t="s">
        <v>25</v>
      </c>
      <c r="M169" t="s">
        <v>43</v>
      </c>
      <c r="O169" t="s">
        <v>170</v>
      </c>
      <c r="P169" t="s">
        <v>27</v>
      </c>
    </row>
    <row r="170" spans="1:16" hidden="1">
      <c r="A170" t="s">
        <v>16</v>
      </c>
      <c r="B170" t="s">
        <v>17</v>
      </c>
      <c r="C170" t="s">
        <v>18</v>
      </c>
      <c r="D170" t="s">
        <v>53</v>
      </c>
      <c r="E170" t="s">
        <v>20</v>
      </c>
      <c r="F170" t="s">
        <v>101</v>
      </c>
      <c r="G170" t="s">
        <v>105</v>
      </c>
      <c r="H170" t="s">
        <v>49</v>
      </c>
      <c r="I170" t="s">
        <v>112</v>
      </c>
      <c r="K170" s="8">
        <v>46097</v>
      </c>
      <c r="L170" t="s">
        <v>25</v>
      </c>
      <c r="M170" t="s">
        <v>124</v>
      </c>
      <c r="N170" t="s">
        <v>164</v>
      </c>
      <c r="P170" t="s">
        <v>27</v>
      </c>
    </row>
    <row r="171" spans="1:16" hidden="1">
      <c r="A171" t="s">
        <v>16</v>
      </c>
      <c r="B171" t="s">
        <v>17</v>
      </c>
      <c r="C171" t="s">
        <v>18</v>
      </c>
      <c r="D171" t="s">
        <v>53</v>
      </c>
      <c r="E171" t="s">
        <v>20</v>
      </c>
      <c r="F171" t="s">
        <v>101</v>
      </c>
      <c r="G171" t="s">
        <v>105</v>
      </c>
      <c r="H171" t="s">
        <v>122</v>
      </c>
      <c r="I171" t="s">
        <v>112</v>
      </c>
      <c r="K171" s="8">
        <v>46097</v>
      </c>
      <c r="L171" t="s">
        <v>25</v>
      </c>
      <c r="M171" t="s">
        <v>42</v>
      </c>
      <c r="N171" t="s">
        <v>164</v>
      </c>
      <c r="O171" t="s">
        <v>123</v>
      </c>
      <c r="P171" t="s">
        <v>27</v>
      </c>
    </row>
    <row r="172" spans="1:16" hidden="1">
      <c r="A172" t="s">
        <v>16</v>
      </c>
      <c r="B172" t="s">
        <v>17</v>
      </c>
      <c r="C172" t="s">
        <v>18</v>
      </c>
      <c r="D172" t="s">
        <v>53</v>
      </c>
      <c r="E172" t="s">
        <v>20</v>
      </c>
      <c r="F172" t="s">
        <v>101</v>
      </c>
      <c r="G172" t="s">
        <v>105</v>
      </c>
      <c r="H172" t="s">
        <v>118</v>
      </c>
      <c r="I172" t="s">
        <v>112</v>
      </c>
      <c r="K172" s="8">
        <v>46097</v>
      </c>
      <c r="L172" t="s">
        <v>25</v>
      </c>
      <c r="M172" t="s">
        <v>114</v>
      </c>
      <c r="N172" t="s">
        <v>164</v>
      </c>
      <c r="P172" t="s">
        <v>27</v>
      </c>
    </row>
    <row r="173" spans="1:16" hidden="1">
      <c r="A173" t="s">
        <v>16</v>
      </c>
      <c r="B173" t="s">
        <v>17</v>
      </c>
      <c r="C173" t="s">
        <v>18</v>
      </c>
      <c r="D173" t="s">
        <v>30</v>
      </c>
      <c r="E173" t="s">
        <v>20</v>
      </c>
      <c r="F173" t="s">
        <v>21</v>
      </c>
      <c r="G173" t="s">
        <v>22</v>
      </c>
      <c r="H173" t="s">
        <v>177</v>
      </c>
      <c r="I173" t="s">
        <v>112</v>
      </c>
      <c r="K173" s="8">
        <v>46097</v>
      </c>
      <c r="L173" t="s">
        <v>25</v>
      </c>
      <c r="M173" t="s">
        <v>31</v>
      </c>
      <c r="O173" t="s">
        <v>178</v>
      </c>
      <c r="P173" t="s">
        <v>27</v>
      </c>
    </row>
    <row r="174" spans="1:16" hidden="1">
      <c r="A174" t="s">
        <v>16</v>
      </c>
      <c r="B174" t="s">
        <v>17</v>
      </c>
      <c r="C174" t="s">
        <v>157</v>
      </c>
      <c r="D174" t="s">
        <v>158</v>
      </c>
      <c r="E174" t="s">
        <v>40</v>
      </c>
      <c r="F174" t="s">
        <v>21</v>
      </c>
      <c r="G174" t="s">
        <v>22</v>
      </c>
      <c r="H174" t="s">
        <v>179</v>
      </c>
      <c r="I174" t="s">
        <v>112</v>
      </c>
      <c r="K174" s="8">
        <v>46099</v>
      </c>
      <c r="L174" t="s">
        <v>31</v>
      </c>
      <c r="M174" t="s">
        <v>43</v>
      </c>
      <c r="N174" t="s">
        <v>43</v>
      </c>
      <c r="O174" t="s">
        <v>180</v>
      </c>
      <c r="P174" t="s">
        <v>160</v>
      </c>
    </row>
    <row r="175" spans="1:16" hidden="1">
      <c r="A175" t="s">
        <v>16</v>
      </c>
      <c r="B175" t="s">
        <v>17</v>
      </c>
      <c r="C175" t="s">
        <v>71</v>
      </c>
      <c r="D175" t="s">
        <v>181</v>
      </c>
      <c r="E175" t="s">
        <v>20</v>
      </c>
      <c r="F175" t="s">
        <v>101</v>
      </c>
      <c r="G175" t="s">
        <v>105</v>
      </c>
      <c r="H175" t="s">
        <v>162</v>
      </c>
      <c r="I175" t="s">
        <v>112</v>
      </c>
      <c r="K175" s="8">
        <v>46105</v>
      </c>
      <c r="L175" t="s">
        <v>25</v>
      </c>
      <c r="M175" t="s">
        <v>114</v>
      </c>
      <c r="P175" t="s">
        <v>74</v>
      </c>
    </row>
    <row r="176" spans="1:16" hidden="1">
      <c r="A176" t="s">
        <v>16</v>
      </c>
      <c r="B176" t="s">
        <v>17</v>
      </c>
      <c r="C176" t="s">
        <v>71</v>
      </c>
      <c r="D176" t="s">
        <v>181</v>
      </c>
      <c r="E176" t="s">
        <v>20</v>
      </c>
      <c r="F176" t="s">
        <v>101</v>
      </c>
      <c r="G176" t="s">
        <v>105</v>
      </c>
      <c r="H176" t="s">
        <v>163</v>
      </c>
      <c r="I176" t="s">
        <v>112</v>
      </c>
      <c r="K176" s="8">
        <v>46105</v>
      </c>
      <c r="L176" t="s">
        <v>25</v>
      </c>
      <c r="M176" t="s">
        <v>62</v>
      </c>
      <c r="N176" t="s">
        <v>164</v>
      </c>
      <c r="P176" t="s">
        <v>74</v>
      </c>
    </row>
    <row r="177" spans="1:16" hidden="1">
      <c r="A177" t="s">
        <v>16</v>
      </c>
      <c r="B177" t="s">
        <v>17</v>
      </c>
      <c r="C177" t="s">
        <v>71</v>
      </c>
      <c r="D177" t="s">
        <v>181</v>
      </c>
      <c r="E177" t="s">
        <v>20</v>
      </c>
      <c r="F177" t="s">
        <v>101</v>
      </c>
      <c r="G177" t="s">
        <v>105</v>
      </c>
      <c r="H177" t="s">
        <v>166</v>
      </c>
      <c r="I177" t="s">
        <v>112</v>
      </c>
      <c r="K177" s="9">
        <v>46105</v>
      </c>
      <c r="L177" t="s">
        <v>25</v>
      </c>
      <c r="M177" t="s">
        <v>62</v>
      </c>
      <c r="N177" t="s">
        <v>164</v>
      </c>
      <c r="P177" t="s">
        <v>74</v>
      </c>
    </row>
    <row r="178" spans="1:16" hidden="1">
      <c r="A178" t="s">
        <v>16</v>
      </c>
      <c r="B178" t="s">
        <v>17</v>
      </c>
      <c r="C178" t="s">
        <v>71</v>
      </c>
      <c r="D178" t="s">
        <v>181</v>
      </c>
      <c r="E178" t="s">
        <v>20</v>
      </c>
      <c r="F178" t="s">
        <v>101</v>
      </c>
      <c r="G178" t="s">
        <v>105</v>
      </c>
      <c r="H178" t="s">
        <v>167</v>
      </c>
      <c r="I178" t="s">
        <v>112</v>
      </c>
      <c r="K178" s="8">
        <v>46105</v>
      </c>
      <c r="L178" t="s">
        <v>25</v>
      </c>
      <c r="M178" t="s">
        <v>42</v>
      </c>
      <c r="N178" t="s">
        <v>164</v>
      </c>
      <c r="P178" t="s">
        <v>74</v>
      </c>
    </row>
    <row r="179" spans="1:16" hidden="1">
      <c r="A179" t="s">
        <v>16</v>
      </c>
      <c r="B179" t="s">
        <v>17</v>
      </c>
      <c r="C179" t="s">
        <v>71</v>
      </c>
      <c r="D179" t="s">
        <v>181</v>
      </c>
      <c r="E179" t="s">
        <v>20</v>
      </c>
      <c r="F179" t="s">
        <v>101</v>
      </c>
      <c r="G179" t="s">
        <v>105</v>
      </c>
      <c r="H179" t="s">
        <v>103</v>
      </c>
      <c r="I179" t="s">
        <v>112</v>
      </c>
      <c r="K179" s="8">
        <v>46105</v>
      </c>
      <c r="L179" t="s">
        <v>25</v>
      </c>
      <c r="M179" t="s">
        <v>43</v>
      </c>
      <c r="N179" t="s">
        <v>164</v>
      </c>
      <c r="P179" t="s">
        <v>74</v>
      </c>
    </row>
    <row r="180" spans="1:16" hidden="1">
      <c r="A180" t="s">
        <v>16</v>
      </c>
      <c r="B180" t="s">
        <v>17</v>
      </c>
      <c r="C180" t="s">
        <v>71</v>
      </c>
      <c r="D180" t="s">
        <v>181</v>
      </c>
      <c r="E180" t="s">
        <v>20</v>
      </c>
      <c r="F180" t="s">
        <v>101</v>
      </c>
      <c r="G180" t="s">
        <v>105</v>
      </c>
      <c r="H180" t="s">
        <v>168</v>
      </c>
      <c r="I180" t="s">
        <v>112</v>
      </c>
      <c r="K180" s="9">
        <v>46105</v>
      </c>
      <c r="L180" t="s">
        <v>25</v>
      </c>
      <c r="M180" t="s">
        <v>114</v>
      </c>
      <c r="N180" t="s">
        <v>164</v>
      </c>
      <c r="P180" t="s">
        <v>74</v>
      </c>
    </row>
    <row r="181" spans="1:16" hidden="1">
      <c r="A181" t="s">
        <v>16</v>
      </c>
      <c r="B181" t="s">
        <v>17</v>
      </c>
      <c r="C181" t="s">
        <v>71</v>
      </c>
      <c r="D181" t="s">
        <v>181</v>
      </c>
      <c r="E181" t="s">
        <v>20</v>
      </c>
      <c r="F181" t="s">
        <v>101</v>
      </c>
      <c r="G181" t="s">
        <v>105</v>
      </c>
      <c r="H181" t="s">
        <v>169</v>
      </c>
      <c r="I181" t="s">
        <v>112</v>
      </c>
      <c r="K181" s="8">
        <v>46105</v>
      </c>
      <c r="L181" t="s">
        <v>25</v>
      </c>
      <c r="M181" t="s">
        <v>43</v>
      </c>
      <c r="P181" t="s">
        <v>74</v>
      </c>
    </row>
    <row r="182" spans="1:16" hidden="1">
      <c r="A182" t="s">
        <v>16</v>
      </c>
      <c r="B182" t="s">
        <v>17</v>
      </c>
      <c r="C182" t="s">
        <v>71</v>
      </c>
      <c r="D182" t="s">
        <v>181</v>
      </c>
      <c r="E182" t="s">
        <v>20</v>
      </c>
      <c r="F182" t="s">
        <v>101</v>
      </c>
      <c r="G182" t="s">
        <v>105</v>
      </c>
      <c r="H182" t="s">
        <v>49</v>
      </c>
      <c r="I182" t="s">
        <v>112</v>
      </c>
      <c r="K182" s="8">
        <v>46105</v>
      </c>
      <c r="L182" t="s">
        <v>25</v>
      </c>
      <c r="M182" t="s">
        <v>124</v>
      </c>
      <c r="N182" t="s">
        <v>164</v>
      </c>
      <c r="P182" t="s">
        <v>74</v>
      </c>
    </row>
    <row r="183" spans="1:16" hidden="1">
      <c r="A183" t="s">
        <v>16</v>
      </c>
      <c r="B183" t="s">
        <v>17</v>
      </c>
      <c r="C183" t="s">
        <v>71</v>
      </c>
      <c r="D183" t="s">
        <v>181</v>
      </c>
      <c r="E183" t="s">
        <v>20</v>
      </c>
      <c r="F183" t="s">
        <v>101</v>
      </c>
      <c r="G183" t="s">
        <v>105</v>
      </c>
      <c r="H183" t="s">
        <v>122</v>
      </c>
      <c r="I183" t="s">
        <v>112</v>
      </c>
      <c r="K183" s="8">
        <v>46105</v>
      </c>
      <c r="L183" t="s">
        <v>25</v>
      </c>
      <c r="M183" t="s">
        <v>42</v>
      </c>
      <c r="N183" t="s">
        <v>164</v>
      </c>
      <c r="P183" t="s">
        <v>74</v>
      </c>
    </row>
    <row r="184" spans="1:16" hidden="1">
      <c r="A184" t="s">
        <v>16</v>
      </c>
      <c r="B184" t="s">
        <v>17</v>
      </c>
      <c r="C184" t="s">
        <v>71</v>
      </c>
      <c r="D184" t="s">
        <v>181</v>
      </c>
      <c r="E184" t="s">
        <v>20</v>
      </c>
      <c r="F184" t="s">
        <v>101</v>
      </c>
      <c r="G184" t="s">
        <v>105</v>
      </c>
      <c r="H184" t="s">
        <v>118</v>
      </c>
      <c r="I184" t="s">
        <v>112</v>
      </c>
      <c r="K184" s="8">
        <v>46105</v>
      </c>
      <c r="L184" t="s">
        <v>25</v>
      </c>
      <c r="M184" t="s">
        <v>114</v>
      </c>
      <c r="N184" t="s">
        <v>164</v>
      </c>
      <c r="P184" t="s">
        <v>74</v>
      </c>
    </row>
    <row r="185" spans="1:16" hidden="1">
      <c r="A185" t="s">
        <v>16</v>
      </c>
      <c r="B185" t="s">
        <v>17</v>
      </c>
      <c r="C185" t="s">
        <v>71</v>
      </c>
      <c r="D185" t="s">
        <v>72</v>
      </c>
      <c r="E185" t="s">
        <v>20</v>
      </c>
      <c r="F185" t="s">
        <v>101</v>
      </c>
      <c r="G185" t="s">
        <v>105</v>
      </c>
      <c r="H185" t="s">
        <v>162</v>
      </c>
      <c r="I185" t="s">
        <v>112</v>
      </c>
      <c r="K185" s="8">
        <v>46106</v>
      </c>
      <c r="L185" t="s">
        <v>25</v>
      </c>
      <c r="M185" t="s">
        <v>114</v>
      </c>
      <c r="P185" t="s">
        <v>74</v>
      </c>
    </row>
    <row r="186" spans="1:16" hidden="1">
      <c r="A186" t="s">
        <v>16</v>
      </c>
      <c r="B186" t="s">
        <v>17</v>
      </c>
      <c r="C186" t="s">
        <v>71</v>
      </c>
      <c r="D186" t="s">
        <v>72</v>
      </c>
      <c r="E186" t="s">
        <v>20</v>
      </c>
      <c r="F186" t="s">
        <v>101</v>
      </c>
      <c r="G186" t="s">
        <v>105</v>
      </c>
      <c r="H186" t="s">
        <v>163</v>
      </c>
      <c r="I186" t="s">
        <v>112</v>
      </c>
      <c r="K186" s="8">
        <v>46106</v>
      </c>
      <c r="L186" t="s">
        <v>25</v>
      </c>
      <c r="M186" t="s">
        <v>62</v>
      </c>
      <c r="N186" t="s">
        <v>164</v>
      </c>
      <c r="P186" t="s">
        <v>74</v>
      </c>
    </row>
    <row r="187" spans="1:16" hidden="1">
      <c r="A187" t="s">
        <v>16</v>
      </c>
      <c r="B187" t="s">
        <v>17</v>
      </c>
      <c r="C187" t="s">
        <v>71</v>
      </c>
      <c r="D187" t="s">
        <v>72</v>
      </c>
      <c r="E187" t="s">
        <v>20</v>
      </c>
      <c r="F187" t="s">
        <v>101</v>
      </c>
      <c r="G187" t="s">
        <v>105</v>
      </c>
      <c r="H187" t="s">
        <v>166</v>
      </c>
      <c r="I187" t="s">
        <v>112</v>
      </c>
      <c r="K187" s="8">
        <v>46106</v>
      </c>
      <c r="L187" t="s">
        <v>25</v>
      </c>
      <c r="M187" t="s">
        <v>62</v>
      </c>
      <c r="N187" t="s">
        <v>164</v>
      </c>
      <c r="P187" t="s">
        <v>74</v>
      </c>
    </row>
    <row r="188" spans="1:16" hidden="1">
      <c r="A188" t="s">
        <v>16</v>
      </c>
      <c r="B188" t="s">
        <v>17</v>
      </c>
      <c r="C188" t="s">
        <v>71</v>
      </c>
      <c r="D188" t="s">
        <v>72</v>
      </c>
      <c r="E188" t="s">
        <v>20</v>
      </c>
      <c r="F188" t="s">
        <v>101</v>
      </c>
      <c r="G188" t="s">
        <v>105</v>
      </c>
      <c r="H188" t="s">
        <v>167</v>
      </c>
      <c r="I188" t="s">
        <v>112</v>
      </c>
      <c r="K188" s="8">
        <v>46106</v>
      </c>
      <c r="L188" t="s">
        <v>25</v>
      </c>
      <c r="M188" t="s">
        <v>42</v>
      </c>
      <c r="N188" t="s">
        <v>164</v>
      </c>
      <c r="P188" t="s">
        <v>74</v>
      </c>
    </row>
    <row r="189" spans="1:16" hidden="1">
      <c r="A189" t="s">
        <v>16</v>
      </c>
      <c r="B189" t="s">
        <v>17</v>
      </c>
      <c r="C189" t="s">
        <v>71</v>
      </c>
      <c r="D189" t="s">
        <v>72</v>
      </c>
      <c r="E189" t="s">
        <v>20</v>
      </c>
      <c r="F189" t="s">
        <v>101</v>
      </c>
      <c r="G189" t="s">
        <v>105</v>
      </c>
      <c r="H189" t="s">
        <v>103</v>
      </c>
      <c r="I189" t="s">
        <v>112</v>
      </c>
      <c r="K189" s="8">
        <v>46106</v>
      </c>
      <c r="L189" t="s">
        <v>25</v>
      </c>
      <c r="M189" t="s">
        <v>43</v>
      </c>
      <c r="N189" t="s">
        <v>164</v>
      </c>
      <c r="P189" t="s">
        <v>74</v>
      </c>
    </row>
    <row r="190" spans="1:16" hidden="1">
      <c r="A190" t="s">
        <v>16</v>
      </c>
      <c r="B190" t="s">
        <v>17</v>
      </c>
      <c r="C190" t="s">
        <v>71</v>
      </c>
      <c r="D190" t="s">
        <v>72</v>
      </c>
      <c r="E190" t="s">
        <v>20</v>
      </c>
      <c r="F190" t="s">
        <v>101</v>
      </c>
      <c r="G190" t="s">
        <v>105</v>
      </c>
      <c r="H190" t="s">
        <v>168</v>
      </c>
      <c r="I190" t="s">
        <v>112</v>
      </c>
      <c r="K190" s="8">
        <v>46106</v>
      </c>
      <c r="L190" t="s">
        <v>25</v>
      </c>
      <c r="M190" t="s">
        <v>114</v>
      </c>
      <c r="N190" t="s">
        <v>164</v>
      </c>
      <c r="P190" t="s">
        <v>74</v>
      </c>
    </row>
    <row r="191" spans="1:16" hidden="1">
      <c r="A191" t="s">
        <v>16</v>
      </c>
      <c r="B191" t="s">
        <v>17</v>
      </c>
      <c r="C191" t="s">
        <v>71</v>
      </c>
      <c r="D191" t="s">
        <v>72</v>
      </c>
      <c r="E191" t="s">
        <v>20</v>
      </c>
      <c r="F191" t="s">
        <v>101</v>
      </c>
      <c r="G191" t="s">
        <v>105</v>
      </c>
      <c r="H191" t="s">
        <v>169</v>
      </c>
      <c r="I191" t="s">
        <v>112</v>
      </c>
      <c r="K191" s="8">
        <v>46106</v>
      </c>
      <c r="L191" t="s">
        <v>25</v>
      </c>
      <c r="M191" t="s">
        <v>43</v>
      </c>
      <c r="P191" t="s">
        <v>74</v>
      </c>
    </row>
    <row r="192" spans="1:16" hidden="1">
      <c r="A192" t="s">
        <v>16</v>
      </c>
      <c r="B192" t="s">
        <v>17</v>
      </c>
      <c r="C192" t="s">
        <v>71</v>
      </c>
      <c r="D192" t="s">
        <v>72</v>
      </c>
      <c r="E192" t="s">
        <v>20</v>
      </c>
      <c r="F192" t="s">
        <v>101</v>
      </c>
      <c r="G192" t="s">
        <v>105</v>
      </c>
      <c r="H192" t="s">
        <v>49</v>
      </c>
      <c r="I192" t="s">
        <v>112</v>
      </c>
      <c r="K192" s="8">
        <v>46106</v>
      </c>
      <c r="L192" t="s">
        <v>25</v>
      </c>
      <c r="M192" t="s">
        <v>124</v>
      </c>
      <c r="N192" t="s">
        <v>164</v>
      </c>
      <c r="P192" t="s">
        <v>74</v>
      </c>
    </row>
    <row r="193" spans="1:16" hidden="1">
      <c r="A193" t="s">
        <v>16</v>
      </c>
      <c r="B193" t="s">
        <v>17</v>
      </c>
      <c r="C193" t="s">
        <v>71</v>
      </c>
      <c r="D193" t="s">
        <v>72</v>
      </c>
      <c r="E193" t="s">
        <v>20</v>
      </c>
      <c r="F193" t="s">
        <v>101</v>
      </c>
      <c r="G193" t="s">
        <v>105</v>
      </c>
      <c r="H193" t="s">
        <v>122</v>
      </c>
      <c r="I193" t="s">
        <v>112</v>
      </c>
      <c r="K193" s="8">
        <v>46106</v>
      </c>
      <c r="L193" t="s">
        <v>25</v>
      </c>
      <c r="M193" t="s">
        <v>42</v>
      </c>
      <c r="N193" t="s">
        <v>164</v>
      </c>
      <c r="P193" t="s">
        <v>74</v>
      </c>
    </row>
    <row r="194" spans="1:16" hidden="1">
      <c r="A194" t="s">
        <v>16</v>
      </c>
      <c r="B194" t="s">
        <v>17</v>
      </c>
      <c r="C194" t="s">
        <v>71</v>
      </c>
      <c r="D194" t="s">
        <v>72</v>
      </c>
      <c r="E194" t="s">
        <v>20</v>
      </c>
      <c r="F194" t="s">
        <v>101</v>
      </c>
      <c r="G194" t="s">
        <v>105</v>
      </c>
      <c r="H194" t="s">
        <v>118</v>
      </c>
      <c r="I194" t="s">
        <v>112</v>
      </c>
      <c r="K194" s="8">
        <v>46106</v>
      </c>
      <c r="L194" t="s">
        <v>25</v>
      </c>
      <c r="M194" t="s">
        <v>114</v>
      </c>
      <c r="N194" t="s">
        <v>164</v>
      </c>
      <c r="P194" t="s">
        <v>74</v>
      </c>
    </row>
    <row r="195" spans="1:16" hidden="1">
      <c r="A195" t="s">
        <v>16</v>
      </c>
      <c r="B195" t="s">
        <v>17</v>
      </c>
      <c r="C195" t="s">
        <v>71</v>
      </c>
      <c r="D195" t="s">
        <v>182</v>
      </c>
      <c r="E195" t="s">
        <v>20</v>
      </c>
      <c r="F195" t="s">
        <v>101</v>
      </c>
      <c r="G195" t="s">
        <v>105</v>
      </c>
      <c r="H195" t="s">
        <v>162</v>
      </c>
      <c r="I195" t="s">
        <v>112</v>
      </c>
      <c r="K195" s="8">
        <v>46106</v>
      </c>
      <c r="L195" t="s">
        <v>25</v>
      </c>
      <c r="M195" t="s">
        <v>114</v>
      </c>
      <c r="P195" t="s">
        <v>74</v>
      </c>
    </row>
    <row r="196" spans="1:16" hidden="1">
      <c r="A196" t="s">
        <v>16</v>
      </c>
      <c r="B196" t="s">
        <v>17</v>
      </c>
      <c r="C196" t="s">
        <v>71</v>
      </c>
      <c r="D196" t="s">
        <v>182</v>
      </c>
      <c r="E196" t="s">
        <v>20</v>
      </c>
      <c r="F196" t="s">
        <v>101</v>
      </c>
      <c r="G196" t="s">
        <v>105</v>
      </c>
      <c r="H196" t="s">
        <v>163</v>
      </c>
      <c r="I196" t="s">
        <v>112</v>
      </c>
      <c r="K196" s="8">
        <v>46106</v>
      </c>
      <c r="L196" t="s">
        <v>25</v>
      </c>
      <c r="M196" t="s">
        <v>62</v>
      </c>
      <c r="N196" t="s">
        <v>164</v>
      </c>
      <c r="P196" t="s">
        <v>74</v>
      </c>
    </row>
    <row r="197" spans="1:16" hidden="1">
      <c r="A197" t="s">
        <v>16</v>
      </c>
      <c r="B197" t="s">
        <v>17</v>
      </c>
      <c r="C197" t="s">
        <v>71</v>
      </c>
      <c r="D197" t="s">
        <v>182</v>
      </c>
      <c r="E197" t="s">
        <v>20</v>
      </c>
      <c r="F197" t="s">
        <v>101</v>
      </c>
      <c r="G197" t="s">
        <v>105</v>
      </c>
      <c r="H197" t="s">
        <v>166</v>
      </c>
      <c r="I197" t="s">
        <v>112</v>
      </c>
      <c r="K197" s="8">
        <v>46106</v>
      </c>
      <c r="L197" t="s">
        <v>25</v>
      </c>
      <c r="M197" t="s">
        <v>62</v>
      </c>
      <c r="N197" t="s">
        <v>164</v>
      </c>
      <c r="P197" t="s">
        <v>74</v>
      </c>
    </row>
    <row r="198" spans="1:16" hidden="1">
      <c r="A198" t="s">
        <v>16</v>
      </c>
      <c r="B198" t="s">
        <v>17</v>
      </c>
      <c r="C198" t="s">
        <v>71</v>
      </c>
      <c r="D198" t="s">
        <v>182</v>
      </c>
      <c r="E198" t="s">
        <v>20</v>
      </c>
      <c r="F198" t="s">
        <v>101</v>
      </c>
      <c r="G198" t="s">
        <v>105</v>
      </c>
      <c r="H198" t="s">
        <v>167</v>
      </c>
      <c r="I198" t="s">
        <v>112</v>
      </c>
      <c r="K198" s="9">
        <v>46106</v>
      </c>
      <c r="L198" t="s">
        <v>25</v>
      </c>
      <c r="M198" t="s">
        <v>42</v>
      </c>
      <c r="N198" t="s">
        <v>164</v>
      </c>
      <c r="P198" t="s">
        <v>74</v>
      </c>
    </row>
    <row r="199" spans="1:16" hidden="1">
      <c r="A199" t="s">
        <v>16</v>
      </c>
      <c r="B199" t="s">
        <v>17</v>
      </c>
      <c r="C199" t="s">
        <v>71</v>
      </c>
      <c r="D199" t="s">
        <v>182</v>
      </c>
      <c r="E199" t="s">
        <v>20</v>
      </c>
      <c r="F199" t="s">
        <v>101</v>
      </c>
      <c r="G199" t="s">
        <v>105</v>
      </c>
      <c r="H199" t="s">
        <v>103</v>
      </c>
      <c r="I199" t="s">
        <v>112</v>
      </c>
      <c r="K199" s="8">
        <v>46106</v>
      </c>
      <c r="L199" t="s">
        <v>25</v>
      </c>
      <c r="M199" t="s">
        <v>43</v>
      </c>
      <c r="N199" t="s">
        <v>164</v>
      </c>
      <c r="P199" t="s">
        <v>74</v>
      </c>
    </row>
    <row r="200" spans="1:16" hidden="1">
      <c r="A200" t="s">
        <v>16</v>
      </c>
      <c r="B200" t="s">
        <v>17</v>
      </c>
      <c r="C200" t="s">
        <v>71</v>
      </c>
      <c r="D200" t="s">
        <v>182</v>
      </c>
      <c r="E200" t="s">
        <v>20</v>
      </c>
      <c r="F200" t="s">
        <v>101</v>
      </c>
      <c r="G200" t="s">
        <v>105</v>
      </c>
      <c r="H200" t="s">
        <v>168</v>
      </c>
      <c r="I200" t="s">
        <v>112</v>
      </c>
      <c r="K200" s="8">
        <v>46106</v>
      </c>
      <c r="L200" t="s">
        <v>25</v>
      </c>
      <c r="M200" t="s">
        <v>114</v>
      </c>
      <c r="N200" t="s">
        <v>164</v>
      </c>
      <c r="P200" t="s">
        <v>74</v>
      </c>
    </row>
    <row r="201" spans="1:16" hidden="1">
      <c r="A201" t="s">
        <v>16</v>
      </c>
      <c r="B201" t="s">
        <v>17</v>
      </c>
      <c r="C201" t="s">
        <v>71</v>
      </c>
      <c r="D201" t="s">
        <v>182</v>
      </c>
      <c r="E201" t="s">
        <v>20</v>
      </c>
      <c r="F201" t="s">
        <v>101</v>
      </c>
      <c r="G201" t="s">
        <v>105</v>
      </c>
      <c r="H201" t="s">
        <v>169</v>
      </c>
      <c r="I201" t="s">
        <v>112</v>
      </c>
      <c r="K201" s="8">
        <v>46106</v>
      </c>
      <c r="L201" t="s">
        <v>25</v>
      </c>
      <c r="M201" t="s">
        <v>43</v>
      </c>
      <c r="P201" t="s">
        <v>74</v>
      </c>
    </row>
    <row r="202" spans="1:16" hidden="1">
      <c r="A202" t="s">
        <v>16</v>
      </c>
      <c r="B202" t="s">
        <v>17</v>
      </c>
      <c r="C202" t="s">
        <v>71</v>
      </c>
      <c r="D202" t="s">
        <v>182</v>
      </c>
      <c r="E202" t="s">
        <v>20</v>
      </c>
      <c r="F202" t="s">
        <v>101</v>
      </c>
      <c r="G202" t="s">
        <v>105</v>
      </c>
      <c r="H202" t="s">
        <v>49</v>
      </c>
      <c r="I202" t="s">
        <v>112</v>
      </c>
      <c r="K202" s="8">
        <v>46106</v>
      </c>
      <c r="L202" t="s">
        <v>25</v>
      </c>
      <c r="M202" t="s">
        <v>124</v>
      </c>
      <c r="N202" t="s">
        <v>164</v>
      </c>
      <c r="P202" t="s">
        <v>74</v>
      </c>
    </row>
    <row r="203" spans="1:16" hidden="1">
      <c r="A203" t="s">
        <v>16</v>
      </c>
      <c r="B203" t="s">
        <v>17</v>
      </c>
      <c r="C203" t="s">
        <v>71</v>
      </c>
      <c r="D203" t="s">
        <v>182</v>
      </c>
      <c r="E203" t="s">
        <v>20</v>
      </c>
      <c r="F203" t="s">
        <v>101</v>
      </c>
      <c r="G203" t="s">
        <v>105</v>
      </c>
      <c r="H203" t="s">
        <v>122</v>
      </c>
      <c r="I203" t="s">
        <v>112</v>
      </c>
      <c r="K203" s="8">
        <v>46106</v>
      </c>
      <c r="L203" t="s">
        <v>25</v>
      </c>
      <c r="M203" t="s">
        <v>42</v>
      </c>
      <c r="N203" t="s">
        <v>164</v>
      </c>
      <c r="P203" t="s">
        <v>74</v>
      </c>
    </row>
    <row r="204" spans="1:16" hidden="1">
      <c r="A204" t="s">
        <v>16</v>
      </c>
      <c r="B204" t="s">
        <v>17</v>
      </c>
      <c r="C204" t="s">
        <v>71</v>
      </c>
      <c r="D204" t="s">
        <v>182</v>
      </c>
      <c r="E204" t="s">
        <v>20</v>
      </c>
      <c r="F204" t="s">
        <v>101</v>
      </c>
      <c r="G204" t="s">
        <v>105</v>
      </c>
      <c r="H204" t="s">
        <v>118</v>
      </c>
      <c r="I204" t="s">
        <v>112</v>
      </c>
      <c r="K204" s="8">
        <v>46106</v>
      </c>
      <c r="L204" t="s">
        <v>25</v>
      </c>
      <c r="M204" t="s">
        <v>114</v>
      </c>
      <c r="N204" t="s">
        <v>164</v>
      </c>
      <c r="P204" t="s">
        <v>74</v>
      </c>
    </row>
    <row r="205" spans="1:16" hidden="1">
      <c r="A205" t="s">
        <v>16</v>
      </c>
      <c r="B205" t="s">
        <v>37</v>
      </c>
      <c r="C205" t="s">
        <v>38</v>
      </c>
      <c r="D205" t="s">
        <v>104</v>
      </c>
      <c r="E205" t="s">
        <v>40</v>
      </c>
      <c r="F205" t="s">
        <v>101</v>
      </c>
      <c r="G205" t="s">
        <v>105</v>
      </c>
      <c r="H205" t="s">
        <v>183</v>
      </c>
      <c r="I205" t="s">
        <v>112</v>
      </c>
      <c r="K205" s="8">
        <v>46108</v>
      </c>
      <c r="M205" t="s">
        <v>66</v>
      </c>
      <c r="N205" t="s">
        <v>124</v>
      </c>
      <c r="O205" t="s">
        <v>184</v>
      </c>
      <c r="P205" t="s">
        <v>107</v>
      </c>
    </row>
    <row r="206" spans="1:16" hidden="1">
      <c r="A206" t="s">
        <v>16</v>
      </c>
      <c r="B206" t="s">
        <v>17</v>
      </c>
      <c r="C206" t="s">
        <v>58</v>
      </c>
      <c r="D206" t="s">
        <v>81</v>
      </c>
      <c r="E206" t="s">
        <v>20</v>
      </c>
      <c r="F206" t="s">
        <v>33</v>
      </c>
      <c r="G206" t="s">
        <v>34</v>
      </c>
      <c r="H206" t="s">
        <v>185</v>
      </c>
      <c r="I206" t="s">
        <v>112</v>
      </c>
      <c r="K206" s="8">
        <v>46111</v>
      </c>
      <c r="L206" t="s">
        <v>66</v>
      </c>
      <c r="M206" t="s">
        <v>66</v>
      </c>
      <c r="N206" t="s">
        <v>86</v>
      </c>
      <c r="O206" t="s">
        <v>186</v>
      </c>
      <c r="P206" t="s">
        <v>84</v>
      </c>
    </row>
    <row r="207" spans="1:16" hidden="1">
      <c r="A207" t="s">
        <v>16</v>
      </c>
      <c r="B207" t="s">
        <v>17</v>
      </c>
      <c r="C207" t="s">
        <v>58</v>
      </c>
      <c r="D207" t="s">
        <v>59</v>
      </c>
      <c r="E207" t="s">
        <v>40</v>
      </c>
      <c r="F207" t="s">
        <v>21</v>
      </c>
      <c r="G207" t="s">
        <v>51</v>
      </c>
      <c r="H207" t="s">
        <v>187</v>
      </c>
      <c r="I207" t="s">
        <v>188</v>
      </c>
      <c r="K207" s="8">
        <v>46113</v>
      </c>
      <c r="L207" t="s">
        <v>61</v>
      </c>
      <c r="O207" t="s">
        <v>189</v>
      </c>
      <c r="P207" t="s">
        <v>63</v>
      </c>
    </row>
    <row r="208" spans="1:16" hidden="1">
      <c r="A208" t="s">
        <v>16</v>
      </c>
      <c r="B208" t="s">
        <v>17</v>
      </c>
      <c r="C208" t="s">
        <v>157</v>
      </c>
      <c r="D208" t="s">
        <v>158</v>
      </c>
      <c r="E208" t="s">
        <v>40</v>
      </c>
      <c r="F208" t="s">
        <v>21</v>
      </c>
      <c r="G208" t="s">
        <v>22</v>
      </c>
      <c r="H208" t="s">
        <v>148</v>
      </c>
      <c r="I208" t="s">
        <v>112</v>
      </c>
      <c r="K208" s="8">
        <v>46113</v>
      </c>
      <c r="L208" t="s">
        <v>31</v>
      </c>
      <c r="M208" t="s">
        <v>31</v>
      </c>
      <c r="P208" t="s">
        <v>160</v>
      </c>
    </row>
    <row r="209" spans="1:16" hidden="1">
      <c r="A209" t="s">
        <v>16</v>
      </c>
      <c r="B209" t="s">
        <v>17</v>
      </c>
      <c r="C209" t="s">
        <v>58</v>
      </c>
      <c r="D209" t="s">
        <v>131</v>
      </c>
      <c r="E209" t="s">
        <v>40</v>
      </c>
      <c r="F209" t="s">
        <v>101</v>
      </c>
      <c r="G209" t="s">
        <v>105</v>
      </c>
      <c r="H209" t="s">
        <v>190</v>
      </c>
      <c r="K209" s="8">
        <v>46115</v>
      </c>
      <c r="L209" t="s">
        <v>61</v>
      </c>
      <c r="P209" t="s">
        <v>133</v>
      </c>
    </row>
    <row r="210" spans="1:16" hidden="1">
      <c r="A210" t="s">
        <v>16</v>
      </c>
      <c r="B210" t="s">
        <v>17</v>
      </c>
      <c r="C210" t="s">
        <v>58</v>
      </c>
      <c r="D210" t="s">
        <v>131</v>
      </c>
      <c r="E210" t="s">
        <v>40</v>
      </c>
      <c r="F210" t="s">
        <v>101</v>
      </c>
      <c r="G210" t="s">
        <v>105</v>
      </c>
      <c r="H210" t="s">
        <v>191</v>
      </c>
      <c r="K210" s="8">
        <v>46115</v>
      </c>
      <c r="L210" t="s">
        <v>61</v>
      </c>
      <c r="P210" t="s">
        <v>133</v>
      </c>
    </row>
    <row r="211" spans="1:16" hidden="1">
      <c r="A211" t="s">
        <v>16</v>
      </c>
      <c r="B211" t="s">
        <v>17</v>
      </c>
      <c r="C211" t="s">
        <v>58</v>
      </c>
      <c r="D211" t="s">
        <v>131</v>
      </c>
      <c r="E211" t="s">
        <v>40</v>
      </c>
      <c r="F211" t="s">
        <v>101</v>
      </c>
      <c r="G211" t="s">
        <v>105</v>
      </c>
      <c r="H211" t="s">
        <v>165</v>
      </c>
      <c r="K211" s="8">
        <v>46115</v>
      </c>
      <c r="L211" t="s">
        <v>61</v>
      </c>
      <c r="P211" t="s">
        <v>133</v>
      </c>
    </row>
    <row r="212" spans="1:16" hidden="1">
      <c r="A212" t="s">
        <v>16</v>
      </c>
      <c r="B212" t="s">
        <v>17</v>
      </c>
      <c r="C212" t="s">
        <v>58</v>
      </c>
      <c r="D212" t="s">
        <v>131</v>
      </c>
      <c r="E212" t="s">
        <v>40</v>
      </c>
      <c r="F212" t="s">
        <v>101</v>
      </c>
      <c r="G212" t="s">
        <v>105</v>
      </c>
      <c r="H212" t="s">
        <v>192</v>
      </c>
      <c r="K212" s="8">
        <v>46115</v>
      </c>
      <c r="L212" t="s">
        <v>61</v>
      </c>
      <c r="P212" t="s">
        <v>133</v>
      </c>
    </row>
    <row r="213" spans="1:16" hidden="1">
      <c r="A213" t="s">
        <v>16</v>
      </c>
      <c r="B213" t="s">
        <v>17</v>
      </c>
      <c r="C213" t="s">
        <v>58</v>
      </c>
      <c r="D213" t="s">
        <v>131</v>
      </c>
      <c r="E213" t="s">
        <v>40</v>
      </c>
      <c r="F213" t="s">
        <v>101</v>
      </c>
      <c r="G213" t="s">
        <v>105</v>
      </c>
      <c r="H213" t="s">
        <v>193</v>
      </c>
      <c r="K213" s="8">
        <v>46115</v>
      </c>
      <c r="L213" t="s">
        <v>61</v>
      </c>
      <c r="P213" t="s">
        <v>133</v>
      </c>
    </row>
    <row r="214" spans="1:16" hidden="1">
      <c r="A214" t="s">
        <v>16</v>
      </c>
      <c r="B214" t="s">
        <v>17</v>
      </c>
      <c r="C214" t="s">
        <v>58</v>
      </c>
      <c r="D214" t="s">
        <v>131</v>
      </c>
      <c r="E214" t="s">
        <v>40</v>
      </c>
      <c r="F214" t="s">
        <v>101</v>
      </c>
      <c r="G214" t="s">
        <v>105</v>
      </c>
      <c r="H214" t="s">
        <v>194</v>
      </c>
      <c r="K214" s="8">
        <v>46115</v>
      </c>
      <c r="L214" t="s">
        <v>61</v>
      </c>
      <c r="P214" t="s">
        <v>133</v>
      </c>
    </row>
    <row r="215" spans="1:16" hidden="1">
      <c r="A215" t="s">
        <v>16</v>
      </c>
      <c r="B215" t="s">
        <v>17</v>
      </c>
      <c r="C215" t="s">
        <v>58</v>
      </c>
      <c r="D215" t="s">
        <v>131</v>
      </c>
      <c r="E215" t="s">
        <v>40</v>
      </c>
      <c r="F215" t="s">
        <v>101</v>
      </c>
      <c r="G215" t="s">
        <v>105</v>
      </c>
      <c r="H215" t="s">
        <v>113</v>
      </c>
      <c r="K215" s="8">
        <v>46115</v>
      </c>
      <c r="L215" t="s">
        <v>61</v>
      </c>
      <c r="P215" t="s">
        <v>133</v>
      </c>
    </row>
    <row r="216" spans="1:16" hidden="1">
      <c r="A216" t="s">
        <v>16</v>
      </c>
      <c r="B216" t="s">
        <v>17</v>
      </c>
      <c r="C216" t="s">
        <v>58</v>
      </c>
      <c r="D216" t="s">
        <v>131</v>
      </c>
      <c r="E216" t="s">
        <v>40</v>
      </c>
      <c r="F216" t="s">
        <v>101</v>
      </c>
      <c r="G216" t="s">
        <v>105</v>
      </c>
      <c r="H216" t="s">
        <v>195</v>
      </c>
      <c r="K216" s="8">
        <v>46115</v>
      </c>
      <c r="L216" t="s">
        <v>61</v>
      </c>
      <c r="P216" t="s">
        <v>133</v>
      </c>
    </row>
    <row r="217" spans="1:16" hidden="1">
      <c r="A217" t="s">
        <v>16</v>
      </c>
      <c r="B217" t="s">
        <v>17</v>
      </c>
      <c r="C217" t="s">
        <v>58</v>
      </c>
      <c r="D217" t="s">
        <v>131</v>
      </c>
      <c r="E217" t="s">
        <v>40</v>
      </c>
      <c r="F217" t="s">
        <v>101</v>
      </c>
      <c r="G217" t="s">
        <v>105</v>
      </c>
      <c r="H217" t="s">
        <v>196</v>
      </c>
      <c r="K217" s="8">
        <v>46115</v>
      </c>
      <c r="L217" t="s">
        <v>61</v>
      </c>
      <c r="P217" t="s">
        <v>133</v>
      </c>
    </row>
    <row r="218" spans="1:16" hidden="1">
      <c r="A218" t="s">
        <v>16</v>
      </c>
      <c r="B218" t="s">
        <v>17</v>
      </c>
      <c r="C218" t="s">
        <v>58</v>
      </c>
      <c r="D218" t="s">
        <v>131</v>
      </c>
      <c r="E218" t="s">
        <v>40</v>
      </c>
      <c r="F218" t="s">
        <v>101</v>
      </c>
      <c r="G218" t="s">
        <v>105</v>
      </c>
      <c r="H218" t="s">
        <v>197</v>
      </c>
      <c r="K218" s="8">
        <v>46115</v>
      </c>
      <c r="L218" t="s">
        <v>61</v>
      </c>
      <c r="P218" t="s">
        <v>133</v>
      </c>
    </row>
    <row r="219" spans="1:16" hidden="1">
      <c r="A219" t="s">
        <v>16</v>
      </c>
      <c r="B219" t="s">
        <v>17</v>
      </c>
      <c r="C219" t="s">
        <v>58</v>
      </c>
      <c r="D219" t="s">
        <v>131</v>
      </c>
      <c r="E219" t="s">
        <v>40</v>
      </c>
      <c r="F219" t="s">
        <v>101</v>
      </c>
      <c r="G219" t="s">
        <v>105</v>
      </c>
      <c r="H219" t="s">
        <v>198</v>
      </c>
      <c r="K219" s="8">
        <v>46115</v>
      </c>
      <c r="L219" t="s">
        <v>61</v>
      </c>
      <c r="P219" t="s">
        <v>133</v>
      </c>
    </row>
    <row r="220" spans="1:16" hidden="1">
      <c r="A220" t="s">
        <v>16</v>
      </c>
      <c r="B220" t="s">
        <v>17</v>
      </c>
      <c r="C220" t="s">
        <v>58</v>
      </c>
      <c r="D220" t="s">
        <v>131</v>
      </c>
      <c r="E220" t="s">
        <v>40</v>
      </c>
      <c r="F220" t="s">
        <v>101</v>
      </c>
      <c r="G220" t="s">
        <v>105</v>
      </c>
      <c r="H220" t="s">
        <v>199</v>
      </c>
      <c r="K220" s="8">
        <v>46115</v>
      </c>
      <c r="L220" t="s">
        <v>61</v>
      </c>
      <c r="P220" t="s">
        <v>133</v>
      </c>
    </row>
    <row r="221" spans="1:16" hidden="1">
      <c r="A221" t="s">
        <v>16</v>
      </c>
      <c r="B221" t="s">
        <v>17</v>
      </c>
      <c r="C221" t="s">
        <v>58</v>
      </c>
      <c r="D221" t="s">
        <v>131</v>
      </c>
      <c r="E221" t="s">
        <v>40</v>
      </c>
      <c r="F221" t="s">
        <v>101</v>
      </c>
      <c r="G221" t="s">
        <v>105</v>
      </c>
      <c r="H221" t="s">
        <v>200</v>
      </c>
      <c r="K221" s="8">
        <v>46115</v>
      </c>
      <c r="L221" t="s">
        <v>61</v>
      </c>
      <c r="P221" t="s">
        <v>133</v>
      </c>
    </row>
    <row r="222" spans="1:16" hidden="1">
      <c r="A222" t="s">
        <v>16</v>
      </c>
      <c r="B222" t="s">
        <v>17</v>
      </c>
      <c r="C222" t="s">
        <v>58</v>
      </c>
      <c r="D222" t="s">
        <v>131</v>
      </c>
      <c r="E222" t="s">
        <v>40</v>
      </c>
      <c r="F222" t="s">
        <v>101</v>
      </c>
      <c r="G222" t="s">
        <v>105</v>
      </c>
      <c r="H222" t="s">
        <v>201</v>
      </c>
      <c r="K222" s="8">
        <v>46115</v>
      </c>
      <c r="L222" t="s">
        <v>61</v>
      </c>
      <c r="O222" t="s">
        <v>123</v>
      </c>
      <c r="P222" t="s">
        <v>133</v>
      </c>
    </row>
    <row r="223" spans="1:16" hidden="1">
      <c r="A223" t="s">
        <v>16</v>
      </c>
      <c r="B223" t="s">
        <v>17</v>
      </c>
      <c r="C223" t="s">
        <v>58</v>
      </c>
      <c r="D223" t="s">
        <v>131</v>
      </c>
      <c r="E223" t="s">
        <v>40</v>
      </c>
      <c r="F223" t="s">
        <v>101</v>
      </c>
      <c r="G223" t="s">
        <v>105</v>
      </c>
      <c r="H223" t="s">
        <v>202</v>
      </c>
      <c r="K223" s="8">
        <v>46115</v>
      </c>
      <c r="L223" t="s">
        <v>61</v>
      </c>
      <c r="P223" t="s">
        <v>133</v>
      </c>
    </row>
    <row r="224" spans="1:16" hidden="1">
      <c r="A224" t="s">
        <v>16</v>
      </c>
      <c r="B224" t="s">
        <v>17</v>
      </c>
      <c r="C224" t="s">
        <v>58</v>
      </c>
      <c r="D224" t="s">
        <v>131</v>
      </c>
      <c r="E224" t="s">
        <v>40</v>
      </c>
      <c r="F224" t="s">
        <v>101</v>
      </c>
      <c r="G224" t="s">
        <v>105</v>
      </c>
      <c r="H224" t="s">
        <v>203</v>
      </c>
      <c r="K224" s="8">
        <v>46115</v>
      </c>
      <c r="L224" t="s">
        <v>61</v>
      </c>
      <c r="P224" t="s">
        <v>133</v>
      </c>
    </row>
    <row r="225" spans="1:16" hidden="1">
      <c r="A225" t="s">
        <v>16</v>
      </c>
      <c r="B225" t="s">
        <v>17</v>
      </c>
      <c r="C225" t="s">
        <v>58</v>
      </c>
      <c r="D225" t="s">
        <v>131</v>
      </c>
      <c r="E225" t="s">
        <v>40</v>
      </c>
      <c r="F225" t="s">
        <v>101</v>
      </c>
      <c r="G225" t="s">
        <v>105</v>
      </c>
      <c r="H225" t="s">
        <v>204</v>
      </c>
      <c r="K225" s="8">
        <v>46115</v>
      </c>
      <c r="L225" t="s">
        <v>61</v>
      </c>
      <c r="P225" t="s">
        <v>133</v>
      </c>
    </row>
    <row r="226" spans="1:16" hidden="1">
      <c r="A226" t="s">
        <v>16</v>
      </c>
      <c r="B226" t="s">
        <v>17</v>
      </c>
      <c r="C226" t="s">
        <v>58</v>
      </c>
      <c r="D226" t="s">
        <v>131</v>
      </c>
      <c r="E226" t="s">
        <v>40</v>
      </c>
      <c r="F226" t="s">
        <v>101</v>
      </c>
      <c r="G226" t="s">
        <v>105</v>
      </c>
      <c r="H226" t="s">
        <v>205</v>
      </c>
      <c r="K226" s="8">
        <v>46115</v>
      </c>
      <c r="L226" t="s">
        <v>61</v>
      </c>
      <c r="P226" t="s">
        <v>133</v>
      </c>
    </row>
    <row r="227" spans="1:16" hidden="1">
      <c r="A227" t="s">
        <v>16</v>
      </c>
      <c r="B227" t="s">
        <v>17</v>
      </c>
      <c r="C227" t="s">
        <v>58</v>
      </c>
      <c r="D227" t="s">
        <v>131</v>
      </c>
      <c r="E227" t="s">
        <v>40</v>
      </c>
      <c r="F227" t="s">
        <v>101</v>
      </c>
      <c r="G227" t="s">
        <v>105</v>
      </c>
      <c r="H227" t="s">
        <v>206</v>
      </c>
      <c r="K227" s="8">
        <v>46115</v>
      </c>
      <c r="L227" t="s">
        <v>61</v>
      </c>
      <c r="P227" t="s">
        <v>133</v>
      </c>
    </row>
    <row r="228" spans="1:16" hidden="1">
      <c r="A228" t="s">
        <v>16</v>
      </c>
      <c r="B228" t="s">
        <v>17</v>
      </c>
      <c r="C228" t="s">
        <v>207</v>
      </c>
      <c r="D228" t="s">
        <v>208</v>
      </c>
      <c r="E228" t="s">
        <v>20</v>
      </c>
      <c r="F228" t="s">
        <v>21</v>
      </c>
      <c r="G228" t="s">
        <v>69</v>
      </c>
      <c r="H228" t="s">
        <v>70</v>
      </c>
      <c r="I228" t="s">
        <v>24</v>
      </c>
      <c r="K228" s="8">
        <v>46115</v>
      </c>
      <c r="L228" t="s">
        <v>114</v>
      </c>
      <c r="P228" t="s">
        <v>209</v>
      </c>
    </row>
    <row r="229" spans="1:16" hidden="1">
      <c r="A229" t="s">
        <v>16</v>
      </c>
      <c r="B229" t="s">
        <v>17</v>
      </c>
      <c r="C229" t="s">
        <v>207</v>
      </c>
      <c r="D229" t="s">
        <v>210</v>
      </c>
      <c r="E229" t="s">
        <v>20</v>
      </c>
      <c r="F229" t="s">
        <v>21</v>
      </c>
      <c r="G229" t="s">
        <v>69</v>
      </c>
      <c r="H229" t="s">
        <v>70</v>
      </c>
      <c r="I229" t="s">
        <v>24</v>
      </c>
      <c r="K229" s="8">
        <v>46115</v>
      </c>
      <c r="L229" t="s">
        <v>114</v>
      </c>
      <c r="P229" t="s">
        <v>209</v>
      </c>
    </row>
    <row r="230" spans="1:16" hidden="1">
      <c r="A230" t="s">
        <v>16</v>
      </c>
      <c r="B230" t="s">
        <v>17</v>
      </c>
      <c r="C230" t="s">
        <v>207</v>
      </c>
      <c r="D230" t="s">
        <v>208</v>
      </c>
      <c r="E230" t="s">
        <v>20</v>
      </c>
      <c r="F230" t="s">
        <v>21</v>
      </c>
      <c r="G230" t="s">
        <v>22</v>
      </c>
      <c r="H230" t="s">
        <v>45</v>
      </c>
      <c r="I230" t="s">
        <v>24</v>
      </c>
      <c r="K230" s="8">
        <v>46127</v>
      </c>
      <c r="L230" t="s">
        <v>114</v>
      </c>
      <c r="P230" t="s">
        <v>209</v>
      </c>
    </row>
    <row r="231" spans="1:16" hidden="1">
      <c r="A231" t="s">
        <v>16</v>
      </c>
      <c r="B231" t="s">
        <v>17</v>
      </c>
      <c r="C231" t="s">
        <v>207</v>
      </c>
      <c r="D231" t="s">
        <v>208</v>
      </c>
      <c r="E231" t="s">
        <v>20</v>
      </c>
      <c r="F231" t="s">
        <v>21</v>
      </c>
      <c r="G231" t="s">
        <v>22</v>
      </c>
      <c r="H231" t="s">
        <v>46</v>
      </c>
      <c r="I231" t="s">
        <v>24</v>
      </c>
      <c r="K231" s="9">
        <v>46127</v>
      </c>
      <c r="L231" t="s">
        <v>114</v>
      </c>
      <c r="P231" t="s">
        <v>209</v>
      </c>
    </row>
    <row r="232" spans="1:16" hidden="1">
      <c r="A232" t="s">
        <v>16</v>
      </c>
      <c r="B232" t="s">
        <v>17</v>
      </c>
      <c r="C232" t="s">
        <v>207</v>
      </c>
      <c r="D232" t="s">
        <v>210</v>
      </c>
      <c r="E232" t="s">
        <v>20</v>
      </c>
      <c r="F232" t="s">
        <v>21</v>
      </c>
      <c r="G232" t="s">
        <v>22</v>
      </c>
      <c r="H232" t="s">
        <v>45</v>
      </c>
      <c r="I232" t="s">
        <v>24</v>
      </c>
      <c r="K232" s="8">
        <v>46127</v>
      </c>
      <c r="L232" t="s">
        <v>114</v>
      </c>
      <c r="P232" t="s">
        <v>209</v>
      </c>
    </row>
    <row r="233" spans="1:16" hidden="1">
      <c r="A233" t="s">
        <v>16</v>
      </c>
      <c r="B233" t="s">
        <v>17</v>
      </c>
      <c r="C233" t="s">
        <v>207</v>
      </c>
      <c r="D233" t="s">
        <v>210</v>
      </c>
      <c r="E233" t="s">
        <v>20</v>
      </c>
      <c r="F233" t="s">
        <v>21</v>
      </c>
      <c r="G233" t="s">
        <v>22</v>
      </c>
      <c r="H233" t="s">
        <v>46</v>
      </c>
      <c r="I233" t="s">
        <v>24</v>
      </c>
      <c r="K233" s="8">
        <v>46127</v>
      </c>
      <c r="L233" t="s">
        <v>114</v>
      </c>
      <c r="P233" t="s">
        <v>209</v>
      </c>
    </row>
    <row r="234" spans="1:16" hidden="1">
      <c r="A234" t="s">
        <v>16</v>
      </c>
      <c r="B234" t="s">
        <v>17</v>
      </c>
      <c r="C234" t="s">
        <v>58</v>
      </c>
      <c r="D234" t="s">
        <v>131</v>
      </c>
      <c r="E234" t="s">
        <v>40</v>
      </c>
      <c r="F234" t="s">
        <v>22</v>
      </c>
      <c r="G234" t="s">
        <v>22</v>
      </c>
      <c r="H234" t="s">
        <v>211</v>
      </c>
      <c r="K234" s="8">
        <v>46129</v>
      </c>
      <c r="L234" t="s">
        <v>61</v>
      </c>
      <c r="O234" s="15"/>
      <c r="P234" t="s">
        <v>133</v>
      </c>
    </row>
    <row r="235" spans="1:16" hidden="1">
      <c r="A235" t="s">
        <v>16</v>
      </c>
      <c r="B235" t="s">
        <v>17</v>
      </c>
      <c r="C235" t="s">
        <v>58</v>
      </c>
      <c r="D235" t="s">
        <v>131</v>
      </c>
      <c r="E235" t="s">
        <v>40</v>
      </c>
      <c r="F235" t="s">
        <v>22</v>
      </c>
      <c r="G235" t="s">
        <v>22</v>
      </c>
      <c r="H235" t="s">
        <v>212</v>
      </c>
      <c r="K235" s="8">
        <v>46129</v>
      </c>
      <c r="L235" t="s">
        <v>61</v>
      </c>
      <c r="P235" t="s">
        <v>133</v>
      </c>
    </row>
    <row r="236" spans="1:16" hidden="1">
      <c r="A236" t="s">
        <v>16</v>
      </c>
      <c r="B236" t="s">
        <v>17</v>
      </c>
      <c r="C236" t="s">
        <v>58</v>
      </c>
      <c r="D236" t="s">
        <v>131</v>
      </c>
      <c r="E236" t="s">
        <v>40</v>
      </c>
      <c r="F236" t="s">
        <v>22</v>
      </c>
      <c r="G236" t="s">
        <v>142</v>
      </c>
      <c r="H236" t="s">
        <v>122</v>
      </c>
      <c r="K236" s="8">
        <v>46129</v>
      </c>
      <c r="L236" t="s">
        <v>61</v>
      </c>
      <c r="P236" t="s">
        <v>133</v>
      </c>
    </row>
    <row r="237" spans="1:16" hidden="1">
      <c r="A237" t="s">
        <v>16</v>
      </c>
      <c r="B237" t="s">
        <v>17</v>
      </c>
      <c r="C237" t="s">
        <v>58</v>
      </c>
      <c r="D237" t="s">
        <v>131</v>
      </c>
      <c r="E237" t="s">
        <v>40</v>
      </c>
      <c r="F237" t="s">
        <v>22</v>
      </c>
      <c r="G237" t="s">
        <v>22</v>
      </c>
      <c r="H237" t="s">
        <v>213</v>
      </c>
      <c r="K237" s="8">
        <v>46129</v>
      </c>
      <c r="L237" t="s">
        <v>61</v>
      </c>
      <c r="P237" t="s">
        <v>133</v>
      </c>
    </row>
    <row r="238" spans="1:16" hidden="1">
      <c r="A238" t="s">
        <v>16</v>
      </c>
      <c r="B238" t="s">
        <v>17</v>
      </c>
      <c r="C238" t="s">
        <v>18</v>
      </c>
      <c r="D238" t="s">
        <v>19</v>
      </c>
      <c r="E238" t="s">
        <v>20</v>
      </c>
      <c r="F238" t="s">
        <v>33</v>
      </c>
      <c r="G238" t="s">
        <v>82</v>
      </c>
      <c r="H238" t="s">
        <v>214</v>
      </c>
      <c r="I238" t="s">
        <v>112</v>
      </c>
      <c r="K238" s="8">
        <v>46146</v>
      </c>
      <c r="L238" t="s">
        <v>25</v>
      </c>
      <c r="M238" t="s">
        <v>66</v>
      </c>
      <c r="N238" t="s">
        <v>86</v>
      </c>
      <c r="O238" t="s">
        <v>215</v>
      </c>
      <c r="P238" t="s">
        <v>27</v>
      </c>
    </row>
    <row r="239" spans="1:16" hidden="1">
      <c r="A239" t="s">
        <v>16</v>
      </c>
      <c r="B239" t="s">
        <v>17</v>
      </c>
      <c r="C239" t="s">
        <v>58</v>
      </c>
      <c r="D239" t="s">
        <v>216</v>
      </c>
      <c r="E239" t="s">
        <v>40</v>
      </c>
      <c r="F239" t="s">
        <v>33</v>
      </c>
      <c r="G239" t="s">
        <v>82</v>
      </c>
      <c r="H239" t="s">
        <v>217</v>
      </c>
      <c r="I239" t="s">
        <v>112</v>
      </c>
      <c r="K239" s="8">
        <v>46146</v>
      </c>
      <c r="L239" t="s">
        <v>62</v>
      </c>
      <c r="M239" t="s">
        <v>62</v>
      </c>
      <c r="N239" t="s">
        <v>86</v>
      </c>
      <c r="O239" t="s">
        <v>218</v>
      </c>
      <c r="P239" t="s">
        <v>216</v>
      </c>
    </row>
    <row r="240" spans="1:16" hidden="1">
      <c r="A240" t="s">
        <v>16</v>
      </c>
      <c r="B240" t="s">
        <v>17</v>
      </c>
      <c r="C240" t="s">
        <v>207</v>
      </c>
      <c r="D240" t="s">
        <v>208</v>
      </c>
      <c r="E240" t="s">
        <v>20</v>
      </c>
      <c r="F240" t="s">
        <v>33</v>
      </c>
      <c r="G240" t="s">
        <v>82</v>
      </c>
      <c r="H240" t="s">
        <v>143</v>
      </c>
      <c r="I240" t="s">
        <v>112</v>
      </c>
      <c r="K240" s="8">
        <v>46168</v>
      </c>
      <c r="L240" t="s">
        <v>114</v>
      </c>
      <c r="O240" t="s">
        <v>219</v>
      </c>
      <c r="P240" t="s">
        <v>209</v>
      </c>
    </row>
    <row r="241" spans="1:16" hidden="1">
      <c r="A241" t="s">
        <v>16</v>
      </c>
      <c r="B241" t="s">
        <v>17</v>
      </c>
      <c r="C241" t="s">
        <v>207</v>
      </c>
      <c r="D241" t="s">
        <v>208</v>
      </c>
      <c r="E241" t="s">
        <v>20</v>
      </c>
      <c r="F241" t="s">
        <v>33</v>
      </c>
      <c r="G241" t="s">
        <v>82</v>
      </c>
      <c r="H241" t="s">
        <v>98</v>
      </c>
      <c r="I241" t="s">
        <v>112</v>
      </c>
      <c r="K241" s="8">
        <v>46168</v>
      </c>
      <c r="L241" t="s">
        <v>114</v>
      </c>
      <c r="O241" t="s">
        <v>219</v>
      </c>
      <c r="P241" t="s">
        <v>209</v>
      </c>
    </row>
    <row r="242" spans="1:16" hidden="1">
      <c r="A242" t="s">
        <v>16</v>
      </c>
      <c r="B242" t="s">
        <v>17</v>
      </c>
      <c r="C242" t="s">
        <v>207</v>
      </c>
      <c r="D242" t="s">
        <v>208</v>
      </c>
      <c r="E242" t="s">
        <v>20</v>
      </c>
      <c r="F242" t="s">
        <v>33</v>
      </c>
      <c r="G242" t="s">
        <v>82</v>
      </c>
      <c r="H242" t="s">
        <v>99</v>
      </c>
      <c r="I242" t="s">
        <v>112</v>
      </c>
      <c r="K242" s="8">
        <v>46168</v>
      </c>
      <c r="L242" t="s">
        <v>114</v>
      </c>
      <c r="O242" t="s">
        <v>219</v>
      </c>
      <c r="P242" t="s">
        <v>209</v>
      </c>
    </row>
    <row r="243" spans="1:16" hidden="1">
      <c r="A243" t="s">
        <v>16</v>
      </c>
      <c r="B243" t="s">
        <v>17</v>
      </c>
      <c r="C243" t="s">
        <v>207</v>
      </c>
      <c r="D243" t="s">
        <v>208</v>
      </c>
      <c r="E243" t="s">
        <v>20</v>
      </c>
      <c r="F243" t="s">
        <v>33</v>
      </c>
      <c r="G243" t="s">
        <v>82</v>
      </c>
      <c r="H243" t="s">
        <v>100</v>
      </c>
      <c r="I243" t="s">
        <v>112</v>
      </c>
      <c r="K243" s="8">
        <v>46168</v>
      </c>
      <c r="L243" t="s">
        <v>114</v>
      </c>
      <c r="O243" t="s">
        <v>219</v>
      </c>
      <c r="P243" t="s">
        <v>209</v>
      </c>
    </row>
    <row r="244" spans="1:16" hidden="1">
      <c r="A244" t="s">
        <v>16</v>
      </c>
      <c r="B244" t="s">
        <v>17</v>
      </c>
      <c r="C244" t="s">
        <v>207</v>
      </c>
      <c r="D244" t="s">
        <v>210</v>
      </c>
      <c r="E244" t="s">
        <v>20</v>
      </c>
      <c r="F244" t="s">
        <v>33</v>
      </c>
      <c r="G244" t="s">
        <v>82</v>
      </c>
      <c r="H244" t="s">
        <v>143</v>
      </c>
      <c r="I244" t="s">
        <v>112</v>
      </c>
      <c r="K244" s="8">
        <v>46168</v>
      </c>
      <c r="L244" t="s">
        <v>114</v>
      </c>
      <c r="O244" t="s">
        <v>219</v>
      </c>
      <c r="P244" t="s">
        <v>209</v>
      </c>
    </row>
    <row r="245" spans="1:16" hidden="1">
      <c r="A245" t="s">
        <v>16</v>
      </c>
      <c r="B245" t="s">
        <v>17</v>
      </c>
      <c r="C245" t="s">
        <v>207</v>
      </c>
      <c r="D245" t="s">
        <v>210</v>
      </c>
      <c r="E245" t="s">
        <v>20</v>
      </c>
      <c r="F245" t="s">
        <v>33</v>
      </c>
      <c r="G245" t="s">
        <v>82</v>
      </c>
      <c r="H245" t="s">
        <v>98</v>
      </c>
      <c r="I245" t="s">
        <v>112</v>
      </c>
      <c r="K245" s="8">
        <v>46168</v>
      </c>
      <c r="L245" t="s">
        <v>114</v>
      </c>
      <c r="O245" t="s">
        <v>219</v>
      </c>
      <c r="P245" t="s">
        <v>209</v>
      </c>
    </row>
    <row r="246" spans="1:16" hidden="1">
      <c r="A246" t="s">
        <v>16</v>
      </c>
      <c r="B246" t="s">
        <v>17</v>
      </c>
      <c r="C246" t="s">
        <v>207</v>
      </c>
      <c r="D246" t="s">
        <v>210</v>
      </c>
      <c r="E246" t="s">
        <v>20</v>
      </c>
      <c r="F246" t="s">
        <v>33</v>
      </c>
      <c r="G246" t="s">
        <v>82</v>
      </c>
      <c r="H246" t="s">
        <v>99</v>
      </c>
      <c r="I246" t="s">
        <v>112</v>
      </c>
      <c r="K246" s="8">
        <v>46168</v>
      </c>
      <c r="L246" t="s">
        <v>114</v>
      </c>
      <c r="O246" t="s">
        <v>219</v>
      </c>
      <c r="P246" t="s">
        <v>209</v>
      </c>
    </row>
    <row r="247" spans="1:16" hidden="1">
      <c r="A247" t="s">
        <v>16</v>
      </c>
      <c r="B247" t="s">
        <v>17</v>
      </c>
      <c r="C247" t="s">
        <v>207</v>
      </c>
      <c r="D247" t="s">
        <v>210</v>
      </c>
      <c r="E247" t="s">
        <v>20</v>
      </c>
      <c r="F247" t="s">
        <v>33</v>
      </c>
      <c r="G247" t="s">
        <v>82</v>
      </c>
      <c r="H247" t="s">
        <v>100</v>
      </c>
      <c r="I247" t="s">
        <v>112</v>
      </c>
      <c r="K247" s="8">
        <v>46168</v>
      </c>
      <c r="L247" t="s">
        <v>114</v>
      </c>
      <c r="O247" t="s">
        <v>219</v>
      </c>
      <c r="P247" t="s">
        <v>209</v>
      </c>
    </row>
    <row r="248" spans="1:16" hidden="1">
      <c r="A248" t="s">
        <v>16</v>
      </c>
      <c r="B248" t="s">
        <v>17</v>
      </c>
      <c r="C248" t="s">
        <v>207</v>
      </c>
      <c r="D248" t="s">
        <v>208</v>
      </c>
      <c r="E248" t="s">
        <v>20</v>
      </c>
      <c r="F248" t="s">
        <v>21</v>
      </c>
      <c r="G248" t="s">
        <v>51</v>
      </c>
      <c r="H248" t="s">
        <v>52</v>
      </c>
      <c r="I248" t="s">
        <v>112</v>
      </c>
      <c r="K248" s="8">
        <v>46227</v>
      </c>
      <c r="L248" t="s">
        <v>114</v>
      </c>
      <c r="P248" t="s">
        <v>209</v>
      </c>
    </row>
    <row r="249" spans="1:16" hidden="1">
      <c r="A249" t="s">
        <v>16</v>
      </c>
      <c r="B249" t="s">
        <v>17</v>
      </c>
      <c r="C249" t="s">
        <v>207</v>
      </c>
      <c r="D249" t="s">
        <v>208</v>
      </c>
      <c r="E249" t="s">
        <v>20</v>
      </c>
      <c r="F249" t="s">
        <v>21</v>
      </c>
      <c r="G249" t="s">
        <v>51</v>
      </c>
      <c r="H249" t="s">
        <v>111</v>
      </c>
      <c r="I249" t="s">
        <v>112</v>
      </c>
      <c r="K249" s="8">
        <v>46227</v>
      </c>
      <c r="L249" t="s">
        <v>114</v>
      </c>
      <c r="P249" t="s">
        <v>209</v>
      </c>
    </row>
    <row r="250" spans="1:16" hidden="1">
      <c r="A250" t="s">
        <v>16</v>
      </c>
      <c r="B250" t="s">
        <v>17</v>
      </c>
      <c r="C250" t="s">
        <v>207</v>
      </c>
      <c r="D250" t="s">
        <v>208</v>
      </c>
      <c r="E250" t="s">
        <v>20</v>
      </c>
      <c r="F250" t="s">
        <v>21</v>
      </c>
      <c r="G250" t="s">
        <v>51</v>
      </c>
      <c r="H250" t="s">
        <v>113</v>
      </c>
      <c r="I250" t="s">
        <v>112</v>
      </c>
      <c r="K250" s="8">
        <v>46227</v>
      </c>
      <c r="L250" t="s">
        <v>114</v>
      </c>
      <c r="O250" t="s">
        <v>115</v>
      </c>
      <c r="P250" t="s">
        <v>209</v>
      </c>
    </row>
    <row r="251" spans="1:16" hidden="1">
      <c r="A251" t="s">
        <v>16</v>
      </c>
      <c r="B251" t="s">
        <v>17</v>
      </c>
      <c r="C251" t="s">
        <v>207</v>
      </c>
      <c r="D251" t="s">
        <v>208</v>
      </c>
      <c r="E251" t="s">
        <v>20</v>
      </c>
      <c r="F251" t="s">
        <v>21</v>
      </c>
      <c r="G251" t="s">
        <v>51</v>
      </c>
      <c r="H251" t="s">
        <v>103</v>
      </c>
      <c r="I251" t="s">
        <v>112</v>
      </c>
      <c r="K251" s="8">
        <v>46227</v>
      </c>
      <c r="L251" t="s">
        <v>114</v>
      </c>
      <c r="P251" t="s">
        <v>209</v>
      </c>
    </row>
    <row r="252" spans="1:16" hidden="1">
      <c r="A252" t="s">
        <v>16</v>
      </c>
      <c r="B252" t="s">
        <v>17</v>
      </c>
      <c r="C252" t="s">
        <v>207</v>
      </c>
      <c r="D252" t="s">
        <v>208</v>
      </c>
      <c r="E252" t="s">
        <v>20</v>
      </c>
      <c r="F252" t="s">
        <v>21</v>
      </c>
      <c r="G252" t="s">
        <v>51</v>
      </c>
      <c r="H252" t="s">
        <v>56</v>
      </c>
      <c r="I252" t="s">
        <v>112</v>
      </c>
      <c r="K252" s="8">
        <v>46227</v>
      </c>
      <c r="L252" t="s">
        <v>114</v>
      </c>
      <c r="P252" t="s">
        <v>209</v>
      </c>
    </row>
    <row r="253" spans="1:16" hidden="1">
      <c r="A253" t="s">
        <v>16</v>
      </c>
      <c r="B253" t="s">
        <v>17</v>
      </c>
      <c r="C253" t="s">
        <v>207</v>
      </c>
      <c r="D253" t="s">
        <v>208</v>
      </c>
      <c r="E253" t="s">
        <v>20</v>
      </c>
      <c r="F253" t="s">
        <v>21</v>
      </c>
      <c r="G253" t="s">
        <v>51</v>
      </c>
      <c r="H253" t="s">
        <v>57</v>
      </c>
      <c r="I253" t="s">
        <v>112</v>
      </c>
      <c r="K253" s="8">
        <v>46227</v>
      </c>
      <c r="L253" t="s">
        <v>114</v>
      </c>
      <c r="P253" t="s">
        <v>209</v>
      </c>
    </row>
    <row r="254" spans="1:16" hidden="1">
      <c r="A254" t="s">
        <v>16</v>
      </c>
      <c r="B254" t="s">
        <v>17</v>
      </c>
      <c r="C254" t="s">
        <v>207</v>
      </c>
      <c r="D254" t="s">
        <v>208</v>
      </c>
      <c r="E254" t="s">
        <v>20</v>
      </c>
      <c r="F254" t="s">
        <v>21</v>
      </c>
      <c r="G254" t="s">
        <v>51</v>
      </c>
      <c r="H254" t="s">
        <v>116</v>
      </c>
      <c r="I254" t="s">
        <v>112</v>
      </c>
      <c r="K254" s="8">
        <v>46227</v>
      </c>
      <c r="L254" t="s">
        <v>114</v>
      </c>
      <c r="O254" t="s">
        <v>117</v>
      </c>
      <c r="P254" t="s">
        <v>209</v>
      </c>
    </row>
    <row r="255" spans="1:16" hidden="1">
      <c r="A255" t="s">
        <v>16</v>
      </c>
      <c r="B255" t="s">
        <v>17</v>
      </c>
      <c r="C255" t="s">
        <v>207</v>
      </c>
      <c r="D255" t="s">
        <v>208</v>
      </c>
      <c r="E255" t="s">
        <v>20</v>
      </c>
      <c r="F255" t="s">
        <v>21</v>
      </c>
      <c r="G255" t="s">
        <v>51</v>
      </c>
      <c r="H255" t="s">
        <v>49</v>
      </c>
      <c r="I255" t="s">
        <v>112</v>
      </c>
      <c r="K255" s="8">
        <v>46227</v>
      </c>
      <c r="L255" t="s">
        <v>114</v>
      </c>
      <c r="P255" t="s">
        <v>209</v>
      </c>
    </row>
    <row r="256" spans="1:16" hidden="1">
      <c r="A256" t="s">
        <v>16</v>
      </c>
      <c r="B256" t="s">
        <v>17</v>
      </c>
      <c r="C256" t="s">
        <v>207</v>
      </c>
      <c r="D256" t="s">
        <v>208</v>
      </c>
      <c r="E256" t="s">
        <v>20</v>
      </c>
      <c r="F256" t="s">
        <v>21</v>
      </c>
      <c r="G256" t="s">
        <v>51</v>
      </c>
      <c r="H256" t="s">
        <v>126</v>
      </c>
      <c r="I256" t="s">
        <v>112</v>
      </c>
      <c r="K256" s="8">
        <v>46227</v>
      </c>
      <c r="L256" t="s">
        <v>114</v>
      </c>
      <c r="P256" t="s">
        <v>209</v>
      </c>
    </row>
    <row r="257" spans="1:16" hidden="1">
      <c r="A257" t="s">
        <v>16</v>
      </c>
      <c r="B257" t="s">
        <v>17</v>
      </c>
      <c r="C257" t="s">
        <v>207</v>
      </c>
      <c r="D257" t="s">
        <v>208</v>
      </c>
      <c r="E257" t="s">
        <v>20</v>
      </c>
      <c r="F257" t="s">
        <v>21</v>
      </c>
      <c r="G257" t="s">
        <v>51</v>
      </c>
      <c r="H257" t="s">
        <v>118</v>
      </c>
      <c r="I257" t="s">
        <v>112</v>
      </c>
      <c r="K257" s="8">
        <v>46227</v>
      </c>
      <c r="L257" t="s">
        <v>114</v>
      </c>
      <c r="P257" t="s">
        <v>209</v>
      </c>
    </row>
    <row r="258" spans="1:16" hidden="1">
      <c r="A258" t="s">
        <v>16</v>
      </c>
      <c r="B258" t="s">
        <v>17</v>
      </c>
      <c r="C258" t="s">
        <v>207</v>
      </c>
      <c r="D258" t="s">
        <v>208</v>
      </c>
      <c r="E258" t="s">
        <v>20</v>
      </c>
      <c r="F258" t="s">
        <v>21</v>
      </c>
      <c r="G258" t="s">
        <v>51</v>
      </c>
      <c r="H258" t="s">
        <v>120</v>
      </c>
      <c r="I258" t="s">
        <v>112</v>
      </c>
      <c r="K258" s="101">
        <v>46227</v>
      </c>
      <c r="L258" t="s">
        <v>114</v>
      </c>
      <c r="O258" t="s">
        <v>121</v>
      </c>
      <c r="P258" t="s">
        <v>209</v>
      </c>
    </row>
    <row r="259" spans="1:16" hidden="1">
      <c r="A259" t="s">
        <v>16</v>
      </c>
      <c r="B259" t="s">
        <v>17</v>
      </c>
      <c r="C259" t="s">
        <v>207</v>
      </c>
      <c r="D259" t="s">
        <v>210</v>
      </c>
      <c r="E259" t="s">
        <v>20</v>
      </c>
      <c r="F259" t="s">
        <v>21</v>
      </c>
      <c r="G259" t="s">
        <v>51</v>
      </c>
      <c r="H259" t="s">
        <v>52</v>
      </c>
      <c r="I259" t="s">
        <v>112</v>
      </c>
      <c r="K259" s="8">
        <v>46227</v>
      </c>
      <c r="L259" t="s">
        <v>114</v>
      </c>
      <c r="P259" t="s">
        <v>209</v>
      </c>
    </row>
    <row r="260" spans="1:16" hidden="1">
      <c r="A260" t="s">
        <v>16</v>
      </c>
      <c r="B260" t="s">
        <v>17</v>
      </c>
      <c r="C260" t="s">
        <v>207</v>
      </c>
      <c r="D260" t="s">
        <v>210</v>
      </c>
      <c r="E260" t="s">
        <v>20</v>
      </c>
      <c r="F260" t="s">
        <v>21</v>
      </c>
      <c r="G260" t="s">
        <v>51</v>
      </c>
      <c r="H260" t="s">
        <v>111</v>
      </c>
      <c r="I260" t="s">
        <v>112</v>
      </c>
      <c r="K260" s="8">
        <v>46227</v>
      </c>
      <c r="L260" t="s">
        <v>114</v>
      </c>
      <c r="P260" t="s">
        <v>209</v>
      </c>
    </row>
    <row r="261" spans="1:16" hidden="1">
      <c r="A261" t="s">
        <v>16</v>
      </c>
      <c r="B261" t="s">
        <v>17</v>
      </c>
      <c r="C261" t="s">
        <v>207</v>
      </c>
      <c r="D261" t="s">
        <v>210</v>
      </c>
      <c r="E261" t="s">
        <v>20</v>
      </c>
      <c r="F261" t="s">
        <v>21</v>
      </c>
      <c r="G261" t="s">
        <v>51</v>
      </c>
      <c r="H261" t="s">
        <v>113</v>
      </c>
      <c r="I261" t="s">
        <v>112</v>
      </c>
      <c r="K261" s="8">
        <v>46227</v>
      </c>
      <c r="L261" t="s">
        <v>114</v>
      </c>
      <c r="O261" t="s">
        <v>115</v>
      </c>
      <c r="P261" t="s">
        <v>209</v>
      </c>
    </row>
    <row r="262" spans="1:16" hidden="1">
      <c r="A262" t="s">
        <v>16</v>
      </c>
      <c r="B262" t="s">
        <v>17</v>
      </c>
      <c r="C262" t="s">
        <v>207</v>
      </c>
      <c r="D262" t="s">
        <v>210</v>
      </c>
      <c r="E262" t="s">
        <v>20</v>
      </c>
      <c r="F262" t="s">
        <v>21</v>
      </c>
      <c r="G262" t="s">
        <v>51</v>
      </c>
      <c r="H262" t="s">
        <v>103</v>
      </c>
      <c r="I262" t="s">
        <v>112</v>
      </c>
      <c r="K262" s="8">
        <v>46227</v>
      </c>
      <c r="L262" t="s">
        <v>114</v>
      </c>
      <c r="P262" t="s">
        <v>209</v>
      </c>
    </row>
    <row r="263" spans="1:16" hidden="1">
      <c r="A263" t="s">
        <v>16</v>
      </c>
      <c r="B263" t="s">
        <v>17</v>
      </c>
      <c r="C263" t="s">
        <v>207</v>
      </c>
      <c r="D263" t="s">
        <v>210</v>
      </c>
      <c r="E263" t="s">
        <v>20</v>
      </c>
      <c r="F263" t="s">
        <v>21</v>
      </c>
      <c r="G263" t="s">
        <v>51</v>
      </c>
      <c r="H263" t="s">
        <v>56</v>
      </c>
      <c r="I263" t="s">
        <v>112</v>
      </c>
      <c r="K263" s="8">
        <v>46227</v>
      </c>
      <c r="L263" t="s">
        <v>114</v>
      </c>
      <c r="P263" t="s">
        <v>209</v>
      </c>
    </row>
    <row r="264" spans="1:16" hidden="1">
      <c r="A264" t="s">
        <v>16</v>
      </c>
      <c r="B264" t="s">
        <v>17</v>
      </c>
      <c r="C264" t="s">
        <v>207</v>
      </c>
      <c r="D264" t="s">
        <v>210</v>
      </c>
      <c r="E264" t="s">
        <v>20</v>
      </c>
      <c r="F264" t="s">
        <v>21</v>
      </c>
      <c r="G264" t="s">
        <v>51</v>
      </c>
      <c r="H264" t="s">
        <v>57</v>
      </c>
      <c r="I264" t="s">
        <v>112</v>
      </c>
      <c r="K264" s="8">
        <v>46227</v>
      </c>
      <c r="L264" t="s">
        <v>114</v>
      </c>
      <c r="P264" t="s">
        <v>209</v>
      </c>
    </row>
    <row r="265" spans="1:16" hidden="1">
      <c r="A265" t="s">
        <v>16</v>
      </c>
      <c r="B265" t="s">
        <v>17</v>
      </c>
      <c r="C265" t="s">
        <v>207</v>
      </c>
      <c r="D265" t="s">
        <v>210</v>
      </c>
      <c r="E265" t="s">
        <v>20</v>
      </c>
      <c r="F265" t="s">
        <v>21</v>
      </c>
      <c r="G265" t="s">
        <v>51</v>
      </c>
      <c r="H265" t="s">
        <v>116</v>
      </c>
      <c r="I265" t="s">
        <v>112</v>
      </c>
      <c r="K265" s="8">
        <v>46227</v>
      </c>
      <c r="L265" t="s">
        <v>114</v>
      </c>
      <c r="O265" t="s">
        <v>117</v>
      </c>
      <c r="P265" t="s">
        <v>209</v>
      </c>
    </row>
    <row r="266" spans="1:16" hidden="1">
      <c r="A266" t="s">
        <v>16</v>
      </c>
      <c r="B266" t="s">
        <v>17</v>
      </c>
      <c r="C266" t="s">
        <v>207</v>
      </c>
      <c r="D266" t="s">
        <v>210</v>
      </c>
      <c r="E266" t="s">
        <v>20</v>
      </c>
      <c r="F266" t="s">
        <v>21</v>
      </c>
      <c r="G266" t="s">
        <v>51</v>
      </c>
      <c r="H266" t="s">
        <v>49</v>
      </c>
      <c r="I266" t="s">
        <v>112</v>
      </c>
      <c r="K266" s="8">
        <v>46227</v>
      </c>
      <c r="L266" t="s">
        <v>114</v>
      </c>
      <c r="P266" t="s">
        <v>209</v>
      </c>
    </row>
    <row r="267" spans="1:16" hidden="1">
      <c r="A267" t="s">
        <v>16</v>
      </c>
      <c r="B267" t="s">
        <v>17</v>
      </c>
      <c r="C267" t="s">
        <v>207</v>
      </c>
      <c r="D267" t="s">
        <v>210</v>
      </c>
      <c r="E267" t="s">
        <v>20</v>
      </c>
      <c r="F267" t="s">
        <v>21</v>
      </c>
      <c r="G267" t="s">
        <v>51</v>
      </c>
      <c r="H267" t="s">
        <v>126</v>
      </c>
      <c r="I267" t="s">
        <v>112</v>
      </c>
      <c r="K267" s="8">
        <v>46227</v>
      </c>
      <c r="L267" t="s">
        <v>114</v>
      </c>
      <c r="P267" t="s">
        <v>209</v>
      </c>
    </row>
    <row r="268" spans="1:16" hidden="1">
      <c r="A268" t="s">
        <v>16</v>
      </c>
      <c r="B268" t="s">
        <v>17</v>
      </c>
      <c r="C268" t="s">
        <v>207</v>
      </c>
      <c r="D268" t="s">
        <v>210</v>
      </c>
      <c r="E268" t="s">
        <v>20</v>
      </c>
      <c r="F268" t="s">
        <v>21</v>
      </c>
      <c r="G268" t="s">
        <v>51</v>
      </c>
      <c r="H268" t="s">
        <v>118</v>
      </c>
      <c r="I268" t="s">
        <v>112</v>
      </c>
      <c r="K268" s="8">
        <v>46227</v>
      </c>
      <c r="L268" t="s">
        <v>114</v>
      </c>
      <c r="P268" t="s">
        <v>209</v>
      </c>
    </row>
    <row r="269" spans="1:16" hidden="1">
      <c r="A269" t="s">
        <v>16</v>
      </c>
      <c r="B269" t="s">
        <v>17</v>
      </c>
      <c r="C269" t="s">
        <v>207</v>
      </c>
      <c r="D269" t="s">
        <v>210</v>
      </c>
      <c r="E269" t="s">
        <v>20</v>
      </c>
      <c r="F269" t="s">
        <v>21</v>
      </c>
      <c r="G269" t="s">
        <v>51</v>
      </c>
      <c r="H269" t="s">
        <v>120</v>
      </c>
      <c r="I269" t="s">
        <v>112</v>
      </c>
      <c r="K269" s="8">
        <v>46227</v>
      </c>
      <c r="L269" t="s">
        <v>114</v>
      </c>
      <c r="O269" t="s">
        <v>121</v>
      </c>
      <c r="P269" t="s">
        <v>209</v>
      </c>
    </row>
    <row r="270" spans="1:16" hidden="1">
      <c r="A270" t="s">
        <v>16</v>
      </c>
      <c r="B270" t="s">
        <v>17</v>
      </c>
      <c r="C270" t="s">
        <v>207</v>
      </c>
      <c r="D270" t="s">
        <v>208</v>
      </c>
      <c r="E270" t="s">
        <v>20</v>
      </c>
      <c r="F270" t="s">
        <v>33</v>
      </c>
      <c r="G270" t="s">
        <v>34</v>
      </c>
      <c r="H270" t="s">
        <v>146</v>
      </c>
      <c r="I270" t="s">
        <v>112</v>
      </c>
      <c r="K270" s="8">
        <v>46230</v>
      </c>
      <c r="L270" t="s">
        <v>114</v>
      </c>
      <c r="O270" t="s">
        <v>147</v>
      </c>
      <c r="P270" t="s">
        <v>209</v>
      </c>
    </row>
    <row r="271" spans="1:16" hidden="1">
      <c r="A271" t="s">
        <v>16</v>
      </c>
      <c r="B271" t="s">
        <v>17</v>
      </c>
      <c r="C271" t="s">
        <v>207</v>
      </c>
      <c r="D271" t="s">
        <v>208</v>
      </c>
      <c r="E271" t="s">
        <v>20</v>
      </c>
      <c r="F271" t="s">
        <v>33</v>
      </c>
      <c r="G271" t="s">
        <v>82</v>
      </c>
      <c r="H271" t="s">
        <v>144</v>
      </c>
      <c r="I271" t="s">
        <v>112</v>
      </c>
      <c r="K271" s="8">
        <v>46230</v>
      </c>
      <c r="L271" t="s">
        <v>114</v>
      </c>
      <c r="P271" t="s">
        <v>209</v>
      </c>
    </row>
    <row r="272" spans="1:16" hidden="1">
      <c r="A272" t="s">
        <v>16</v>
      </c>
      <c r="B272" t="s">
        <v>17</v>
      </c>
      <c r="C272" t="s">
        <v>207</v>
      </c>
      <c r="D272" t="s">
        <v>208</v>
      </c>
      <c r="E272" t="s">
        <v>20</v>
      </c>
      <c r="F272" t="s">
        <v>33</v>
      </c>
      <c r="G272" t="s">
        <v>34</v>
      </c>
      <c r="H272" t="s">
        <v>35</v>
      </c>
      <c r="I272" t="s">
        <v>112</v>
      </c>
      <c r="K272" s="8">
        <v>46230</v>
      </c>
      <c r="L272" t="s">
        <v>114</v>
      </c>
      <c r="P272" t="s">
        <v>209</v>
      </c>
    </row>
    <row r="273" spans="1:16" hidden="1">
      <c r="A273" t="s">
        <v>16</v>
      </c>
      <c r="B273" t="s">
        <v>17</v>
      </c>
      <c r="C273" t="s">
        <v>207</v>
      </c>
      <c r="D273" t="s">
        <v>210</v>
      </c>
      <c r="E273" t="s">
        <v>20</v>
      </c>
      <c r="F273" t="s">
        <v>33</v>
      </c>
      <c r="G273" t="s">
        <v>34</v>
      </c>
      <c r="H273" t="s">
        <v>146</v>
      </c>
      <c r="I273" t="s">
        <v>112</v>
      </c>
      <c r="K273" s="8">
        <v>46230</v>
      </c>
      <c r="L273" t="s">
        <v>114</v>
      </c>
      <c r="O273" t="s">
        <v>147</v>
      </c>
      <c r="P273" t="s">
        <v>209</v>
      </c>
    </row>
    <row r="274" spans="1:16" hidden="1">
      <c r="A274" t="s">
        <v>16</v>
      </c>
      <c r="B274" t="s">
        <v>17</v>
      </c>
      <c r="C274" t="s">
        <v>207</v>
      </c>
      <c r="D274" t="s">
        <v>210</v>
      </c>
      <c r="E274" t="s">
        <v>20</v>
      </c>
      <c r="F274" t="s">
        <v>33</v>
      </c>
      <c r="G274" t="s">
        <v>82</v>
      </c>
      <c r="H274" t="s">
        <v>144</v>
      </c>
      <c r="I274" t="s">
        <v>112</v>
      </c>
      <c r="K274" s="8">
        <v>46230</v>
      </c>
      <c r="L274" t="s">
        <v>114</v>
      </c>
      <c r="P274" t="s">
        <v>209</v>
      </c>
    </row>
    <row r="275" spans="1:16" hidden="1">
      <c r="A275" t="s">
        <v>16</v>
      </c>
      <c r="B275" t="s">
        <v>17</v>
      </c>
      <c r="C275" t="s">
        <v>207</v>
      </c>
      <c r="D275" t="s">
        <v>210</v>
      </c>
      <c r="E275" t="s">
        <v>20</v>
      </c>
      <c r="F275" t="s">
        <v>33</v>
      </c>
      <c r="G275" t="s">
        <v>34</v>
      </c>
      <c r="H275" t="s">
        <v>35</v>
      </c>
      <c r="I275" t="s">
        <v>112</v>
      </c>
      <c r="K275" s="8">
        <v>46230</v>
      </c>
      <c r="L275" t="s">
        <v>114</v>
      </c>
      <c r="P275" t="s">
        <v>209</v>
      </c>
    </row>
    <row r="276" spans="1:16" hidden="1">
      <c r="A276" t="s">
        <v>16</v>
      </c>
      <c r="B276" t="s">
        <v>17</v>
      </c>
      <c r="C276" t="s">
        <v>58</v>
      </c>
      <c r="D276" t="s">
        <v>59</v>
      </c>
      <c r="E276" t="s">
        <v>40</v>
      </c>
      <c r="F276" t="s">
        <v>33</v>
      </c>
      <c r="G276" t="s">
        <v>82</v>
      </c>
      <c r="H276" t="s">
        <v>220</v>
      </c>
      <c r="I276" t="s">
        <v>112</v>
      </c>
      <c r="K276" s="8">
        <v>46237</v>
      </c>
      <c r="L276" t="s">
        <v>61</v>
      </c>
      <c r="M276" t="s">
        <v>61</v>
      </c>
      <c r="N276" t="s">
        <v>86</v>
      </c>
      <c r="O276" t="s">
        <v>221</v>
      </c>
      <c r="P276" t="s">
        <v>63</v>
      </c>
    </row>
    <row r="277" spans="1:16" hidden="1">
      <c r="A277" t="s">
        <v>16</v>
      </c>
      <c r="B277" t="s">
        <v>17</v>
      </c>
      <c r="C277" t="s">
        <v>207</v>
      </c>
      <c r="D277" t="s">
        <v>208</v>
      </c>
      <c r="E277" t="s">
        <v>20</v>
      </c>
      <c r="F277" t="s">
        <v>22</v>
      </c>
      <c r="G277" t="s">
        <v>48</v>
      </c>
      <c r="H277" t="s">
        <v>146</v>
      </c>
      <c r="I277" t="s">
        <v>112</v>
      </c>
      <c r="K277" s="8">
        <v>46238</v>
      </c>
      <c r="L277" t="s">
        <v>114</v>
      </c>
      <c r="P277" t="s">
        <v>209</v>
      </c>
    </row>
    <row r="278" spans="1:16" hidden="1">
      <c r="A278" t="s">
        <v>16</v>
      </c>
      <c r="B278" t="s">
        <v>17</v>
      </c>
      <c r="C278" t="s">
        <v>207</v>
      </c>
      <c r="D278" t="s">
        <v>208</v>
      </c>
      <c r="E278" t="s">
        <v>20</v>
      </c>
      <c r="F278" t="s">
        <v>22</v>
      </c>
      <c r="G278" t="s">
        <v>48</v>
      </c>
      <c r="H278" t="s">
        <v>116</v>
      </c>
      <c r="I278" t="s">
        <v>112</v>
      </c>
      <c r="K278" s="8">
        <v>46238</v>
      </c>
      <c r="L278" t="s">
        <v>114</v>
      </c>
      <c r="P278" t="s">
        <v>209</v>
      </c>
    </row>
    <row r="279" spans="1:16" hidden="1">
      <c r="A279" t="s">
        <v>16</v>
      </c>
      <c r="B279" t="s">
        <v>17</v>
      </c>
      <c r="C279" t="s">
        <v>207</v>
      </c>
      <c r="D279" t="s">
        <v>208</v>
      </c>
      <c r="E279" t="s">
        <v>20</v>
      </c>
      <c r="F279" t="s">
        <v>22</v>
      </c>
      <c r="G279" t="s">
        <v>48</v>
      </c>
      <c r="H279" t="s">
        <v>122</v>
      </c>
      <c r="I279" t="s">
        <v>112</v>
      </c>
      <c r="K279" s="8">
        <v>46238</v>
      </c>
      <c r="L279" t="s">
        <v>114</v>
      </c>
      <c r="O279" t="s">
        <v>123</v>
      </c>
      <c r="P279" t="s">
        <v>209</v>
      </c>
    </row>
    <row r="280" spans="1:16" hidden="1">
      <c r="A280" t="s">
        <v>16</v>
      </c>
      <c r="B280" t="s">
        <v>17</v>
      </c>
      <c r="C280" t="s">
        <v>207</v>
      </c>
      <c r="D280" t="s">
        <v>208</v>
      </c>
      <c r="E280" t="s">
        <v>20</v>
      </c>
      <c r="F280" t="s">
        <v>22</v>
      </c>
      <c r="G280" t="s">
        <v>48</v>
      </c>
      <c r="H280" t="s">
        <v>118</v>
      </c>
      <c r="I280" t="s">
        <v>112</v>
      </c>
      <c r="K280" s="8">
        <v>46238</v>
      </c>
      <c r="L280" t="s">
        <v>114</v>
      </c>
      <c r="P280" t="s">
        <v>209</v>
      </c>
    </row>
    <row r="281" spans="1:16" hidden="1">
      <c r="A281" t="s">
        <v>16</v>
      </c>
      <c r="B281" t="s">
        <v>17</v>
      </c>
      <c r="C281" t="s">
        <v>207</v>
      </c>
      <c r="D281" t="s">
        <v>210</v>
      </c>
      <c r="E281" t="s">
        <v>20</v>
      </c>
      <c r="F281" t="s">
        <v>22</v>
      </c>
      <c r="G281" t="s">
        <v>48</v>
      </c>
      <c r="H281" t="s">
        <v>146</v>
      </c>
      <c r="I281" t="s">
        <v>112</v>
      </c>
      <c r="K281" s="8">
        <v>46238</v>
      </c>
      <c r="L281" t="s">
        <v>114</v>
      </c>
      <c r="P281" t="s">
        <v>209</v>
      </c>
    </row>
    <row r="282" spans="1:16" hidden="1">
      <c r="A282" t="s">
        <v>16</v>
      </c>
      <c r="B282" t="s">
        <v>17</v>
      </c>
      <c r="C282" t="s">
        <v>207</v>
      </c>
      <c r="D282" t="s">
        <v>210</v>
      </c>
      <c r="E282" t="s">
        <v>20</v>
      </c>
      <c r="F282" t="s">
        <v>22</v>
      </c>
      <c r="G282" t="s">
        <v>48</v>
      </c>
      <c r="H282" t="s">
        <v>116</v>
      </c>
      <c r="I282" t="s">
        <v>112</v>
      </c>
      <c r="K282" s="8">
        <v>46238</v>
      </c>
      <c r="L282" t="s">
        <v>114</v>
      </c>
      <c r="P282" t="s">
        <v>209</v>
      </c>
    </row>
    <row r="283" spans="1:16" hidden="1">
      <c r="A283" t="s">
        <v>16</v>
      </c>
      <c r="B283" t="s">
        <v>17</v>
      </c>
      <c r="C283" t="s">
        <v>207</v>
      </c>
      <c r="D283" t="s">
        <v>210</v>
      </c>
      <c r="E283" t="s">
        <v>20</v>
      </c>
      <c r="F283" t="s">
        <v>22</v>
      </c>
      <c r="G283" t="s">
        <v>48</v>
      </c>
      <c r="H283" t="s">
        <v>122</v>
      </c>
      <c r="I283" t="s">
        <v>112</v>
      </c>
      <c r="K283" s="8">
        <v>46238</v>
      </c>
      <c r="L283" t="s">
        <v>114</v>
      </c>
      <c r="O283" t="s">
        <v>123</v>
      </c>
      <c r="P283" t="s">
        <v>209</v>
      </c>
    </row>
    <row r="284" spans="1:16" hidden="1">
      <c r="A284" t="s">
        <v>16</v>
      </c>
      <c r="B284" t="s">
        <v>17</v>
      </c>
      <c r="C284" t="s">
        <v>207</v>
      </c>
      <c r="D284" t="s">
        <v>210</v>
      </c>
      <c r="E284" t="s">
        <v>20</v>
      </c>
      <c r="F284" t="s">
        <v>22</v>
      </c>
      <c r="G284" t="s">
        <v>48</v>
      </c>
      <c r="H284" t="s">
        <v>118</v>
      </c>
      <c r="I284" t="s">
        <v>112</v>
      </c>
      <c r="K284" s="8">
        <v>46238</v>
      </c>
      <c r="L284" t="s">
        <v>114</v>
      </c>
      <c r="P284" t="s">
        <v>209</v>
      </c>
    </row>
    <row r="285" spans="1:16" hidden="1">
      <c r="A285" t="s">
        <v>16</v>
      </c>
      <c r="B285" t="s">
        <v>17</v>
      </c>
      <c r="C285" t="s">
        <v>207</v>
      </c>
      <c r="D285" t="s">
        <v>208</v>
      </c>
      <c r="E285" t="s">
        <v>20</v>
      </c>
      <c r="F285" t="s">
        <v>101</v>
      </c>
      <c r="G285" t="s">
        <v>105</v>
      </c>
      <c r="H285" t="s">
        <v>165</v>
      </c>
      <c r="I285" t="s">
        <v>112</v>
      </c>
      <c r="K285" s="8">
        <v>46258</v>
      </c>
      <c r="L285" t="s">
        <v>114</v>
      </c>
      <c r="P285" t="s">
        <v>209</v>
      </c>
    </row>
    <row r="286" spans="1:16" hidden="1">
      <c r="A286" t="s">
        <v>16</v>
      </c>
      <c r="B286" t="s">
        <v>17</v>
      </c>
      <c r="C286" t="s">
        <v>207</v>
      </c>
      <c r="D286" t="s">
        <v>208</v>
      </c>
      <c r="E286" t="s">
        <v>20</v>
      </c>
      <c r="F286" t="s">
        <v>101</v>
      </c>
      <c r="G286" t="s">
        <v>105</v>
      </c>
      <c r="H286" t="s">
        <v>162</v>
      </c>
      <c r="I286" t="s">
        <v>112</v>
      </c>
      <c r="K286" s="8">
        <v>46258</v>
      </c>
      <c r="L286" t="s">
        <v>114</v>
      </c>
      <c r="P286" t="s">
        <v>209</v>
      </c>
    </row>
    <row r="287" spans="1:16" hidden="1">
      <c r="A287" t="s">
        <v>16</v>
      </c>
      <c r="B287" t="s">
        <v>17</v>
      </c>
      <c r="C287" t="s">
        <v>207</v>
      </c>
      <c r="D287" t="s">
        <v>208</v>
      </c>
      <c r="E287" t="s">
        <v>20</v>
      </c>
      <c r="F287" t="s">
        <v>101</v>
      </c>
      <c r="G287" t="s">
        <v>105</v>
      </c>
      <c r="H287" t="s">
        <v>163</v>
      </c>
      <c r="I287" t="s">
        <v>112</v>
      </c>
      <c r="K287" s="8">
        <v>46258</v>
      </c>
      <c r="L287" t="s">
        <v>114</v>
      </c>
      <c r="P287" t="s">
        <v>209</v>
      </c>
    </row>
    <row r="288" spans="1:16" hidden="1">
      <c r="A288" t="s">
        <v>16</v>
      </c>
      <c r="B288" t="s">
        <v>17</v>
      </c>
      <c r="C288" t="s">
        <v>207</v>
      </c>
      <c r="D288" t="s">
        <v>208</v>
      </c>
      <c r="E288" t="s">
        <v>20</v>
      </c>
      <c r="F288" t="s">
        <v>101</v>
      </c>
      <c r="G288" t="s">
        <v>105</v>
      </c>
      <c r="H288" t="s">
        <v>166</v>
      </c>
      <c r="I288" t="s">
        <v>112</v>
      </c>
      <c r="K288" s="8">
        <v>46258</v>
      </c>
      <c r="L288" t="s">
        <v>114</v>
      </c>
      <c r="P288" t="s">
        <v>209</v>
      </c>
    </row>
    <row r="289" spans="1:16" hidden="1">
      <c r="A289" t="s">
        <v>16</v>
      </c>
      <c r="B289" t="s">
        <v>17</v>
      </c>
      <c r="C289" t="s">
        <v>207</v>
      </c>
      <c r="D289" t="s">
        <v>208</v>
      </c>
      <c r="E289" t="s">
        <v>20</v>
      </c>
      <c r="F289" t="s">
        <v>101</v>
      </c>
      <c r="G289" t="s">
        <v>105</v>
      </c>
      <c r="H289" t="s">
        <v>167</v>
      </c>
      <c r="I289" t="s">
        <v>112</v>
      </c>
      <c r="K289" s="8">
        <v>46258</v>
      </c>
      <c r="L289" t="s">
        <v>114</v>
      </c>
      <c r="P289" t="s">
        <v>209</v>
      </c>
    </row>
    <row r="290" spans="1:16" hidden="1">
      <c r="A290" t="s">
        <v>16</v>
      </c>
      <c r="B290" t="s">
        <v>17</v>
      </c>
      <c r="C290" t="s">
        <v>207</v>
      </c>
      <c r="D290" t="s">
        <v>208</v>
      </c>
      <c r="E290" t="s">
        <v>20</v>
      </c>
      <c r="F290" t="s">
        <v>101</v>
      </c>
      <c r="G290" t="s">
        <v>105</v>
      </c>
      <c r="H290" t="s">
        <v>103</v>
      </c>
      <c r="I290" t="s">
        <v>112</v>
      </c>
      <c r="K290" s="8">
        <v>46258</v>
      </c>
      <c r="L290" t="s">
        <v>114</v>
      </c>
      <c r="P290" t="s">
        <v>209</v>
      </c>
    </row>
    <row r="291" spans="1:16" hidden="1">
      <c r="A291" t="s">
        <v>16</v>
      </c>
      <c r="B291" t="s">
        <v>17</v>
      </c>
      <c r="C291" t="s">
        <v>207</v>
      </c>
      <c r="D291" t="s">
        <v>208</v>
      </c>
      <c r="E291" t="s">
        <v>20</v>
      </c>
      <c r="F291" t="s">
        <v>101</v>
      </c>
      <c r="G291" t="s">
        <v>105</v>
      </c>
      <c r="H291" t="s">
        <v>168</v>
      </c>
      <c r="I291" t="s">
        <v>112</v>
      </c>
      <c r="K291" s="8">
        <v>46258</v>
      </c>
      <c r="L291" t="s">
        <v>114</v>
      </c>
      <c r="P291" t="s">
        <v>209</v>
      </c>
    </row>
    <row r="292" spans="1:16" hidden="1">
      <c r="A292" t="s">
        <v>16</v>
      </c>
      <c r="B292" t="s">
        <v>17</v>
      </c>
      <c r="C292" t="s">
        <v>207</v>
      </c>
      <c r="D292" t="s">
        <v>208</v>
      </c>
      <c r="E292" t="s">
        <v>20</v>
      </c>
      <c r="F292" t="s">
        <v>101</v>
      </c>
      <c r="G292" t="s">
        <v>105</v>
      </c>
      <c r="H292" t="s">
        <v>169</v>
      </c>
      <c r="I292" t="s">
        <v>112</v>
      </c>
      <c r="K292" s="8">
        <v>46258</v>
      </c>
      <c r="L292" t="s">
        <v>114</v>
      </c>
      <c r="P292" t="s">
        <v>209</v>
      </c>
    </row>
    <row r="293" spans="1:16" hidden="1">
      <c r="A293" t="s">
        <v>16</v>
      </c>
      <c r="B293" t="s">
        <v>17</v>
      </c>
      <c r="C293" t="s">
        <v>207</v>
      </c>
      <c r="D293" t="s">
        <v>208</v>
      </c>
      <c r="E293" t="s">
        <v>20</v>
      </c>
      <c r="F293" t="s">
        <v>101</v>
      </c>
      <c r="G293" t="s">
        <v>105</v>
      </c>
      <c r="H293" t="s">
        <v>49</v>
      </c>
      <c r="I293" t="s">
        <v>112</v>
      </c>
      <c r="K293" s="8">
        <v>46258</v>
      </c>
      <c r="L293" t="s">
        <v>114</v>
      </c>
      <c r="P293" t="s">
        <v>209</v>
      </c>
    </row>
    <row r="294" spans="1:16" hidden="1">
      <c r="A294" t="s">
        <v>16</v>
      </c>
      <c r="B294" t="s">
        <v>17</v>
      </c>
      <c r="C294" t="s">
        <v>207</v>
      </c>
      <c r="D294" t="s">
        <v>208</v>
      </c>
      <c r="E294" t="s">
        <v>20</v>
      </c>
      <c r="F294" t="s">
        <v>101</v>
      </c>
      <c r="G294" t="s">
        <v>105</v>
      </c>
      <c r="H294" t="s">
        <v>122</v>
      </c>
      <c r="I294" t="s">
        <v>112</v>
      </c>
      <c r="K294" s="8">
        <v>46258</v>
      </c>
      <c r="L294" t="s">
        <v>114</v>
      </c>
      <c r="O294" t="s">
        <v>123</v>
      </c>
      <c r="P294" t="s">
        <v>209</v>
      </c>
    </row>
    <row r="295" spans="1:16" hidden="1">
      <c r="A295" t="s">
        <v>16</v>
      </c>
      <c r="B295" t="s">
        <v>17</v>
      </c>
      <c r="C295" t="s">
        <v>207</v>
      </c>
      <c r="D295" t="s">
        <v>208</v>
      </c>
      <c r="E295" t="s">
        <v>20</v>
      </c>
      <c r="F295" t="s">
        <v>101</v>
      </c>
      <c r="G295" t="s">
        <v>105</v>
      </c>
      <c r="H295" t="s">
        <v>118</v>
      </c>
      <c r="I295" t="s">
        <v>112</v>
      </c>
      <c r="K295" s="8">
        <v>46258</v>
      </c>
      <c r="L295" t="s">
        <v>114</v>
      </c>
      <c r="P295" t="s">
        <v>209</v>
      </c>
    </row>
    <row r="296" spans="1:16" hidden="1">
      <c r="A296" t="s">
        <v>16</v>
      </c>
      <c r="B296" t="s">
        <v>17</v>
      </c>
      <c r="C296" t="s">
        <v>207</v>
      </c>
      <c r="D296" t="s">
        <v>210</v>
      </c>
      <c r="E296" t="s">
        <v>20</v>
      </c>
      <c r="F296" t="s">
        <v>101</v>
      </c>
      <c r="G296" t="s">
        <v>105</v>
      </c>
      <c r="H296" t="s">
        <v>165</v>
      </c>
      <c r="I296" t="s">
        <v>112</v>
      </c>
      <c r="K296" s="8">
        <v>46258</v>
      </c>
      <c r="L296" t="s">
        <v>114</v>
      </c>
      <c r="P296" t="s">
        <v>209</v>
      </c>
    </row>
    <row r="297" spans="1:16" hidden="1">
      <c r="A297" t="s">
        <v>16</v>
      </c>
      <c r="B297" t="s">
        <v>17</v>
      </c>
      <c r="C297" t="s">
        <v>207</v>
      </c>
      <c r="D297" t="s">
        <v>210</v>
      </c>
      <c r="E297" t="s">
        <v>20</v>
      </c>
      <c r="F297" t="s">
        <v>101</v>
      </c>
      <c r="G297" t="s">
        <v>105</v>
      </c>
      <c r="H297" t="s">
        <v>162</v>
      </c>
      <c r="I297" t="s">
        <v>112</v>
      </c>
      <c r="K297" s="8">
        <v>46258</v>
      </c>
      <c r="L297" t="s">
        <v>114</v>
      </c>
      <c r="P297" t="s">
        <v>209</v>
      </c>
    </row>
    <row r="298" spans="1:16" hidden="1">
      <c r="A298" t="s">
        <v>16</v>
      </c>
      <c r="B298" t="s">
        <v>17</v>
      </c>
      <c r="C298" t="s">
        <v>207</v>
      </c>
      <c r="D298" t="s">
        <v>210</v>
      </c>
      <c r="E298" t="s">
        <v>20</v>
      </c>
      <c r="F298" t="s">
        <v>101</v>
      </c>
      <c r="G298" t="s">
        <v>105</v>
      </c>
      <c r="H298" t="s">
        <v>163</v>
      </c>
      <c r="I298" t="s">
        <v>112</v>
      </c>
      <c r="K298" s="8">
        <v>46258</v>
      </c>
      <c r="L298" t="s">
        <v>114</v>
      </c>
      <c r="P298" t="s">
        <v>209</v>
      </c>
    </row>
    <row r="299" spans="1:16" hidden="1">
      <c r="A299" t="s">
        <v>16</v>
      </c>
      <c r="B299" t="s">
        <v>17</v>
      </c>
      <c r="C299" t="s">
        <v>207</v>
      </c>
      <c r="D299" t="s">
        <v>210</v>
      </c>
      <c r="E299" t="s">
        <v>20</v>
      </c>
      <c r="F299" t="s">
        <v>101</v>
      </c>
      <c r="G299" t="s">
        <v>105</v>
      </c>
      <c r="H299" t="s">
        <v>166</v>
      </c>
      <c r="I299" t="s">
        <v>112</v>
      </c>
      <c r="K299" s="8">
        <v>46258</v>
      </c>
      <c r="L299" t="s">
        <v>114</v>
      </c>
      <c r="P299" t="s">
        <v>209</v>
      </c>
    </row>
    <row r="300" spans="1:16" hidden="1">
      <c r="A300" t="s">
        <v>16</v>
      </c>
      <c r="B300" t="s">
        <v>17</v>
      </c>
      <c r="C300" t="s">
        <v>207</v>
      </c>
      <c r="D300" t="s">
        <v>210</v>
      </c>
      <c r="E300" t="s">
        <v>20</v>
      </c>
      <c r="F300" t="s">
        <v>101</v>
      </c>
      <c r="G300" t="s">
        <v>105</v>
      </c>
      <c r="H300" t="s">
        <v>167</v>
      </c>
      <c r="I300" t="s">
        <v>112</v>
      </c>
      <c r="K300" s="8">
        <v>46258</v>
      </c>
      <c r="L300" t="s">
        <v>114</v>
      </c>
      <c r="P300" t="s">
        <v>209</v>
      </c>
    </row>
    <row r="301" spans="1:16" hidden="1">
      <c r="A301" t="s">
        <v>16</v>
      </c>
      <c r="B301" t="s">
        <v>17</v>
      </c>
      <c r="C301" t="s">
        <v>207</v>
      </c>
      <c r="D301" t="s">
        <v>210</v>
      </c>
      <c r="E301" t="s">
        <v>20</v>
      </c>
      <c r="F301" t="s">
        <v>101</v>
      </c>
      <c r="G301" t="s">
        <v>105</v>
      </c>
      <c r="H301" t="s">
        <v>103</v>
      </c>
      <c r="I301" t="s">
        <v>112</v>
      </c>
      <c r="K301" s="8">
        <v>46258</v>
      </c>
      <c r="L301" t="s">
        <v>114</v>
      </c>
      <c r="P301" t="s">
        <v>209</v>
      </c>
    </row>
    <row r="302" spans="1:16" hidden="1">
      <c r="A302" t="s">
        <v>16</v>
      </c>
      <c r="B302" t="s">
        <v>17</v>
      </c>
      <c r="C302" t="s">
        <v>207</v>
      </c>
      <c r="D302" t="s">
        <v>210</v>
      </c>
      <c r="E302" t="s">
        <v>20</v>
      </c>
      <c r="F302" t="s">
        <v>101</v>
      </c>
      <c r="G302" t="s">
        <v>105</v>
      </c>
      <c r="H302" t="s">
        <v>168</v>
      </c>
      <c r="I302" t="s">
        <v>112</v>
      </c>
      <c r="K302" s="8">
        <v>46258</v>
      </c>
      <c r="L302" t="s">
        <v>114</v>
      </c>
      <c r="P302" t="s">
        <v>209</v>
      </c>
    </row>
    <row r="303" spans="1:16" hidden="1">
      <c r="A303" t="s">
        <v>16</v>
      </c>
      <c r="B303" t="s">
        <v>17</v>
      </c>
      <c r="C303" t="s">
        <v>207</v>
      </c>
      <c r="D303" t="s">
        <v>210</v>
      </c>
      <c r="E303" t="s">
        <v>20</v>
      </c>
      <c r="F303" t="s">
        <v>101</v>
      </c>
      <c r="G303" t="s">
        <v>105</v>
      </c>
      <c r="H303" t="s">
        <v>169</v>
      </c>
      <c r="I303" t="s">
        <v>112</v>
      </c>
      <c r="K303" s="8">
        <v>46258</v>
      </c>
      <c r="L303" t="s">
        <v>114</v>
      </c>
      <c r="P303" t="s">
        <v>209</v>
      </c>
    </row>
    <row r="304" spans="1:16" hidden="1">
      <c r="A304" t="s">
        <v>16</v>
      </c>
      <c r="B304" t="s">
        <v>17</v>
      </c>
      <c r="C304" t="s">
        <v>207</v>
      </c>
      <c r="D304" t="s">
        <v>210</v>
      </c>
      <c r="E304" t="s">
        <v>20</v>
      </c>
      <c r="F304" t="s">
        <v>101</v>
      </c>
      <c r="G304" t="s">
        <v>105</v>
      </c>
      <c r="H304" t="s">
        <v>49</v>
      </c>
      <c r="I304" t="s">
        <v>112</v>
      </c>
      <c r="K304" s="8">
        <v>46258</v>
      </c>
      <c r="L304" t="s">
        <v>114</v>
      </c>
      <c r="P304" t="s">
        <v>209</v>
      </c>
    </row>
    <row r="305" spans="1:16" hidden="1">
      <c r="A305" t="s">
        <v>16</v>
      </c>
      <c r="B305" t="s">
        <v>17</v>
      </c>
      <c r="C305" t="s">
        <v>207</v>
      </c>
      <c r="D305" t="s">
        <v>210</v>
      </c>
      <c r="E305" t="s">
        <v>20</v>
      </c>
      <c r="F305" t="s">
        <v>101</v>
      </c>
      <c r="G305" t="s">
        <v>105</v>
      </c>
      <c r="H305" t="s">
        <v>122</v>
      </c>
      <c r="I305" t="s">
        <v>112</v>
      </c>
      <c r="K305" s="8">
        <v>46258</v>
      </c>
      <c r="L305" t="s">
        <v>114</v>
      </c>
      <c r="O305" t="s">
        <v>123</v>
      </c>
      <c r="P305" t="s">
        <v>209</v>
      </c>
    </row>
    <row r="306" spans="1:16" hidden="1">
      <c r="A306" t="s">
        <v>16</v>
      </c>
      <c r="B306" t="s">
        <v>17</v>
      </c>
      <c r="C306" t="s">
        <v>207</v>
      </c>
      <c r="D306" t="s">
        <v>210</v>
      </c>
      <c r="E306" t="s">
        <v>20</v>
      </c>
      <c r="F306" t="s">
        <v>101</v>
      </c>
      <c r="G306" t="s">
        <v>105</v>
      </c>
      <c r="H306" t="s">
        <v>118</v>
      </c>
      <c r="I306" t="s">
        <v>112</v>
      </c>
      <c r="K306" s="8">
        <v>46258</v>
      </c>
      <c r="L306" t="s">
        <v>114</v>
      </c>
      <c r="P306" t="s">
        <v>209</v>
      </c>
    </row>
    <row r="307" spans="1:16" hidden="1">
      <c r="A307" t="s">
        <v>16</v>
      </c>
      <c r="B307" t="s">
        <v>17</v>
      </c>
      <c r="C307" t="s">
        <v>207</v>
      </c>
      <c r="D307" t="s">
        <v>208</v>
      </c>
      <c r="E307" t="s">
        <v>20</v>
      </c>
      <c r="F307" t="s">
        <v>21</v>
      </c>
      <c r="G307" t="s">
        <v>22</v>
      </c>
      <c r="H307" t="s">
        <v>177</v>
      </c>
      <c r="I307" t="s">
        <v>112</v>
      </c>
      <c r="K307" s="8">
        <v>46266</v>
      </c>
      <c r="L307" t="s">
        <v>114</v>
      </c>
      <c r="O307" t="s">
        <v>222</v>
      </c>
      <c r="P307" t="s">
        <v>209</v>
      </c>
    </row>
    <row r="308" spans="1:16" hidden="1">
      <c r="A308" t="s">
        <v>16</v>
      </c>
      <c r="B308" t="s">
        <v>17</v>
      </c>
      <c r="C308" t="s">
        <v>207</v>
      </c>
      <c r="D308" t="s">
        <v>208</v>
      </c>
      <c r="E308" t="s">
        <v>20</v>
      </c>
      <c r="F308" t="s">
        <v>22</v>
      </c>
      <c r="G308" t="s">
        <v>48</v>
      </c>
      <c r="H308" t="s">
        <v>223</v>
      </c>
      <c r="I308" t="s">
        <v>112</v>
      </c>
      <c r="K308" s="8">
        <v>46266</v>
      </c>
      <c r="L308" t="s">
        <v>114</v>
      </c>
      <c r="O308" t="s">
        <v>123</v>
      </c>
      <c r="P308" t="s">
        <v>209</v>
      </c>
    </row>
    <row r="309" spans="1:16" hidden="1">
      <c r="A309" t="s">
        <v>16</v>
      </c>
      <c r="B309" t="s">
        <v>17</v>
      </c>
      <c r="C309" t="s">
        <v>207</v>
      </c>
      <c r="D309" t="s">
        <v>210</v>
      </c>
      <c r="E309" t="s">
        <v>20</v>
      </c>
      <c r="F309" t="s">
        <v>21</v>
      </c>
      <c r="G309" t="s">
        <v>22</v>
      </c>
      <c r="H309" t="s">
        <v>177</v>
      </c>
      <c r="I309" t="s">
        <v>112</v>
      </c>
      <c r="K309" s="8">
        <v>46266</v>
      </c>
      <c r="L309" t="s">
        <v>114</v>
      </c>
      <c r="O309" t="s">
        <v>222</v>
      </c>
      <c r="P309" t="s">
        <v>209</v>
      </c>
    </row>
    <row r="310" spans="1:16" hidden="1">
      <c r="A310" t="s">
        <v>16</v>
      </c>
      <c r="B310" t="s">
        <v>17</v>
      </c>
      <c r="C310" t="s">
        <v>207</v>
      </c>
      <c r="D310" t="s">
        <v>210</v>
      </c>
      <c r="E310" t="s">
        <v>20</v>
      </c>
      <c r="F310" t="s">
        <v>22</v>
      </c>
      <c r="G310" t="s">
        <v>48</v>
      </c>
      <c r="H310" t="s">
        <v>223</v>
      </c>
      <c r="I310" t="s">
        <v>112</v>
      </c>
      <c r="K310" s="8">
        <v>46266</v>
      </c>
      <c r="L310" t="s">
        <v>114</v>
      </c>
      <c r="O310" t="s">
        <v>123</v>
      </c>
      <c r="P310" t="s">
        <v>209</v>
      </c>
    </row>
    <row r="311" spans="1:16" hidden="1">
      <c r="A311" t="s">
        <v>16</v>
      </c>
      <c r="B311" t="s">
        <v>17</v>
      </c>
      <c r="C311" t="s">
        <v>207</v>
      </c>
      <c r="D311" t="s">
        <v>208</v>
      </c>
      <c r="E311" t="s">
        <v>20</v>
      </c>
      <c r="F311" t="s">
        <v>101</v>
      </c>
      <c r="G311" t="s">
        <v>22</v>
      </c>
      <c r="H311" t="s">
        <v>224</v>
      </c>
      <c r="I311" t="s">
        <v>112</v>
      </c>
      <c r="K311" s="8">
        <v>46349</v>
      </c>
      <c r="L311" t="s">
        <v>114</v>
      </c>
      <c r="O311" t="s">
        <v>225</v>
      </c>
      <c r="P311" t="s">
        <v>209</v>
      </c>
    </row>
    <row r="312" spans="1:16" hidden="1">
      <c r="A312" t="s">
        <v>16</v>
      </c>
      <c r="B312" t="s">
        <v>17</v>
      </c>
      <c r="C312" t="s">
        <v>207</v>
      </c>
      <c r="D312" t="s">
        <v>210</v>
      </c>
      <c r="E312" t="s">
        <v>20</v>
      </c>
      <c r="F312" t="s">
        <v>101</v>
      </c>
      <c r="G312" t="s">
        <v>22</v>
      </c>
      <c r="H312" t="s">
        <v>224</v>
      </c>
      <c r="I312" t="s">
        <v>112</v>
      </c>
      <c r="K312" s="8">
        <v>46349</v>
      </c>
      <c r="L312" t="s">
        <v>114</v>
      </c>
      <c r="O312" t="s">
        <v>225</v>
      </c>
      <c r="P312" t="s">
        <v>209</v>
      </c>
    </row>
    <row r="313" spans="1:16" hidden="1">
      <c r="A313" t="s">
        <v>16</v>
      </c>
      <c r="B313" t="s">
        <v>17</v>
      </c>
      <c r="C313" t="s">
        <v>18</v>
      </c>
      <c r="D313" t="s">
        <v>19</v>
      </c>
      <c r="E313" t="s">
        <v>20</v>
      </c>
      <c r="F313" t="s">
        <v>33</v>
      </c>
      <c r="G313" t="s">
        <v>82</v>
      </c>
      <c r="H313" t="s">
        <v>226</v>
      </c>
      <c r="I313" t="s">
        <v>112</v>
      </c>
      <c r="K313" s="8">
        <v>265291</v>
      </c>
      <c r="L313" t="s">
        <v>25</v>
      </c>
      <c r="M313" t="s">
        <v>66</v>
      </c>
      <c r="N313" t="s">
        <v>86</v>
      </c>
      <c r="O313" t="s">
        <v>215</v>
      </c>
      <c r="P313" t="s">
        <v>27</v>
      </c>
    </row>
    <row r="314" spans="1:16" hidden="1">
      <c r="A314" t="s">
        <v>16</v>
      </c>
      <c r="B314" t="s">
        <v>17</v>
      </c>
      <c r="C314" t="s">
        <v>18</v>
      </c>
      <c r="D314" t="s">
        <v>50</v>
      </c>
      <c r="E314" t="s">
        <v>20</v>
      </c>
      <c r="F314" t="s">
        <v>101</v>
      </c>
      <c r="G314" t="s">
        <v>22</v>
      </c>
      <c r="H314" t="s">
        <v>224</v>
      </c>
      <c r="I314" t="s">
        <v>112</v>
      </c>
      <c r="K314" s="8" t="s">
        <v>227</v>
      </c>
      <c r="L314" t="s">
        <v>25</v>
      </c>
      <c r="M314" t="s">
        <v>25</v>
      </c>
      <c r="N314" t="s">
        <v>124</v>
      </c>
      <c r="P314" t="s">
        <v>27</v>
      </c>
    </row>
    <row r="315" spans="1:16" hidden="1">
      <c r="A315" t="s">
        <v>16</v>
      </c>
      <c r="B315" t="s">
        <v>17</v>
      </c>
      <c r="C315" t="s">
        <v>18</v>
      </c>
      <c r="D315" t="s">
        <v>50</v>
      </c>
      <c r="E315" t="s">
        <v>20</v>
      </c>
      <c r="F315" t="s">
        <v>21</v>
      </c>
      <c r="G315" t="s">
        <v>51</v>
      </c>
      <c r="H315" t="s">
        <v>111</v>
      </c>
      <c r="I315" t="s">
        <v>112</v>
      </c>
      <c r="K315" s="8" t="s">
        <v>227</v>
      </c>
      <c r="L315" t="s">
        <v>25</v>
      </c>
      <c r="M315" t="s">
        <v>31</v>
      </c>
      <c r="N315" t="s">
        <v>62</v>
      </c>
      <c r="P315" t="s">
        <v>27</v>
      </c>
    </row>
    <row r="316" spans="1:16" hidden="1">
      <c r="A316" t="s">
        <v>16</v>
      </c>
      <c r="B316" t="s">
        <v>17</v>
      </c>
      <c r="C316" t="s">
        <v>18</v>
      </c>
      <c r="D316" t="s">
        <v>50</v>
      </c>
      <c r="E316" t="s">
        <v>20</v>
      </c>
      <c r="F316" t="s">
        <v>33</v>
      </c>
      <c r="G316" t="s">
        <v>34</v>
      </c>
      <c r="H316" t="s">
        <v>146</v>
      </c>
      <c r="I316" t="s">
        <v>112</v>
      </c>
      <c r="K316" s="8" t="s">
        <v>227</v>
      </c>
      <c r="L316" t="s">
        <v>25</v>
      </c>
      <c r="M316" t="s">
        <v>25</v>
      </c>
      <c r="P316" t="s">
        <v>27</v>
      </c>
    </row>
    <row r="317" spans="1:16" hidden="1">
      <c r="A317" t="s">
        <v>16</v>
      </c>
      <c r="B317" t="s">
        <v>17</v>
      </c>
      <c r="C317" t="s">
        <v>18</v>
      </c>
      <c r="D317" t="s">
        <v>50</v>
      </c>
      <c r="E317" t="s">
        <v>20</v>
      </c>
      <c r="F317" t="s">
        <v>22</v>
      </c>
      <c r="G317" t="s">
        <v>48</v>
      </c>
      <c r="H317" t="s">
        <v>146</v>
      </c>
      <c r="I317" t="s">
        <v>112</v>
      </c>
      <c r="K317" s="8" t="s">
        <v>227</v>
      </c>
      <c r="L317" t="s">
        <v>25</v>
      </c>
      <c r="M317" t="s">
        <v>25</v>
      </c>
      <c r="P317" t="s">
        <v>27</v>
      </c>
    </row>
    <row r="318" spans="1:16" hidden="1">
      <c r="A318" t="s">
        <v>16</v>
      </c>
      <c r="B318" t="s">
        <v>17</v>
      </c>
      <c r="C318" t="s">
        <v>18</v>
      </c>
      <c r="D318" t="s">
        <v>50</v>
      </c>
      <c r="E318" t="s">
        <v>20</v>
      </c>
      <c r="F318" t="s">
        <v>33</v>
      </c>
      <c r="G318" t="s">
        <v>82</v>
      </c>
      <c r="H318" t="s">
        <v>143</v>
      </c>
      <c r="I318" t="s">
        <v>112</v>
      </c>
      <c r="K318" s="8" t="s">
        <v>227</v>
      </c>
      <c r="L318" t="s">
        <v>25</v>
      </c>
      <c r="M318" t="s">
        <v>25</v>
      </c>
      <c r="N318" t="s">
        <v>66</v>
      </c>
      <c r="P318" t="s">
        <v>27</v>
      </c>
    </row>
    <row r="319" spans="1:16" hidden="1">
      <c r="A319" t="s">
        <v>16</v>
      </c>
      <c r="B319" t="s">
        <v>17</v>
      </c>
      <c r="C319" t="s">
        <v>18</v>
      </c>
      <c r="D319" t="s">
        <v>50</v>
      </c>
      <c r="E319" t="s">
        <v>20</v>
      </c>
      <c r="F319" t="s">
        <v>21</v>
      </c>
      <c r="G319" t="s">
        <v>22</v>
      </c>
      <c r="H319" t="s">
        <v>177</v>
      </c>
      <c r="I319" t="s">
        <v>112</v>
      </c>
      <c r="K319" s="8" t="s">
        <v>227</v>
      </c>
      <c r="L319" t="s">
        <v>25</v>
      </c>
      <c r="M319" t="s">
        <v>25</v>
      </c>
      <c r="P319" t="s">
        <v>27</v>
      </c>
    </row>
    <row r="320" spans="1:16" hidden="1">
      <c r="A320" t="s">
        <v>16</v>
      </c>
      <c r="B320" t="s">
        <v>17</v>
      </c>
      <c r="C320" t="s">
        <v>18</v>
      </c>
      <c r="D320" t="s">
        <v>50</v>
      </c>
      <c r="E320" t="s">
        <v>20</v>
      </c>
      <c r="F320" t="s">
        <v>21</v>
      </c>
      <c r="G320" t="s">
        <v>51</v>
      </c>
      <c r="H320" t="s">
        <v>57</v>
      </c>
      <c r="I320" t="s">
        <v>112</v>
      </c>
      <c r="K320" s="8" t="s">
        <v>227</v>
      </c>
      <c r="L320" t="s">
        <v>25</v>
      </c>
      <c r="M320" t="s">
        <v>25</v>
      </c>
      <c r="P320" t="s">
        <v>27</v>
      </c>
    </row>
    <row r="321" spans="1:16" hidden="1">
      <c r="A321" t="s">
        <v>16</v>
      </c>
      <c r="B321" t="s">
        <v>17</v>
      </c>
      <c r="C321" t="s">
        <v>18</v>
      </c>
      <c r="D321" t="s">
        <v>50</v>
      </c>
      <c r="E321" t="s">
        <v>20</v>
      </c>
      <c r="F321" t="s">
        <v>33</v>
      </c>
      <c r="G321" t="s">
        <v>82</v>
      </c>
      <c r="H321" t="s">
        <v>144</v>
      </c>
      <c r="I321" t="s">
        <v>112</v>
      </c>
      <c r="K321" s="9" t="s">
        <v>227</v>
      </c>
      <c r="L321" t="s">
        <v>25</v>
      </c>
      <c r="M321" t="s">
        <v>25</v>
      </c>
      <c r="N321" t="s">
        <v>114</v>
      </c>
      <c r="O321" t="s">
        <v>228</v>
      </c>
      <c r="P321" t="s">
        <v>27</v>
      </c>
    </row>
    <row r="322" spans="1:16" hidden="1">
      <c r="A322" t="s">
        <v>16</v>
      </c>
      <c r="B322" t="s">
        <v>17</v>
      </c>
      <c r="C322" t="s">
        <v>18</v>
      </c>
      <c r="D322" t="s">
        <v>50</v>
      </c>
      <c r="E322" t="s">
        <v>20</v>
      </c>
      <c r="F322" t="s">
        <v>21</v>
      </c>
      <c r="G322" t="s">
        <v>22</v>
      </c>
      <c r="H322" t="s">
        <v>148</v>
      </c>
      <c r="I322" t="s">
        <v>112</v>
      </c>
      <c r="K322" s="8" t="s">
        <v>227</v>
      </c>
      <c r="L322" t="s">
        <v>25</v>
      </c>
      <c r="M322" t="s">
        <v>66</v>
      </c>
      <c r="P322" t="s">
        <v>27</v>
      </c>
    </row>
    <row r="323" spans="1:16" hidden="1">
      <c r="A323" t="s">
        <v>16</v>
      </c>
      <c r="B323" t="s">
        <v>17</v>
      </c>
      <c r="C323" t="s">
        <v>18</v>
      </c>
      <c r="D323" t="s">
        <v>50</v>
      </c>
      <c r="E323" t="s">
        <v>20</v>
      </c>
      <c r="F323" t="s">
        <v>22</v>
      </c>
      <c r="G323" t="s">
        <v>48</v>
      </c>
      <c r="H323" t="s">
        <v>116</v>
      </c>
      <c r="I323" t="s">
        <v>112</v>
      </c>
      <c r="K323" s="8" t="s">
        <v>227</v>
      </c>
      <c r="L323" t="s">
        <v>25</v>
      </c>
      <c r="M323" t="s">
        <v>25</v>
      </c>
      <c r="P323" t="s">
        <v>27</v>
      </c>
    </row>
    <row r="324" spans="1:16" hidden="1">
      <c r="A324" t="s">
        <v>16</v>
      </c>
      <c r="B324" t="s">
        <v>17</v>
      </c>
      <c r="C324" t="s">
        <v>18</v>
      </c>
      <c r="D324" t="s">
        <v>50</v>
      </c>
      <c r="E324" t="s">
        <v>20</v>
      </c>
      <c r="F324" t="s">
        <v>21</v>
      </c>
      <c r="G324" t="s">
        <v>51</v>
      </c>
      <c r="H324" t="s">
        <v>116</v>
      </c>
      <c r="I324" t="s">
        <v>112</v>
      </c>
      <c r="K324" s="8" t="s">
        <v>227</v>
      </c>
      <c r="L324" t="s">
        <v>25</v>
      </c>
      <c r="M324" t="s">
        <v>25</v>
      </c>
      <c r="P324" t="s">
        <v>27</v>
      </c>
    </row>
    <row r="325" spans="1:16" hidden="1">
      <c r="A325" t="s">
        <v>16</v>
      </c>
      <c r="B325" t="s">
        <v>17</v>
      </c>
      <c r="C325" t="s">
        <v>18</v>
      </c>
      <c r="D325" t="s">
        <v>50</v>
      </c>
      <c r="E325" t="s">
        <v>20</v>
      </c>
      <c r="F325" t="s">
        <v>22</v>
      </c>
      <c r="G325" t="s">
        <v>48</v>
      </c>
      <c r="H325" t="s">
        <v>49</v>
      </c>
      <c r="I325" t="s">
        <v>112</v>
      </c>
      <c r="K325" s="8" t="s">
        <v>227</v>
      </c>
      <c r="L325" t="s">
        <v>25</v>
      </c>
      <c r="M325" t="s">
        <v>25</v>
      </c>
      <c r="N325" t="s">
        <v>25</v>
      </c>
      <c r="P325" t="s">
        <v>27</v>
      </c>
    </row>
    <row r="326" spans="1:16" hidden="1">
      <c r="A326" t="s">
        <v>16</v>
      </c>
      <c r="B326" t="s">
        <v>17</v>
      </c>
      <c r="C326" t="s">
        <v>18</v>
      </c>
      <c r="D326" t="s">
        <v>50</v>
      </c>
      <c r="E326" t="s">
        <v>20</v>
      </c>
      <c r="F326" t="s">
        <v>21</v>
      </c>
      <c r="G326" t="s">
        <v>51</v>
      </c>
      <c r="H326" t="s">
        <v>49</v>
      </c>
      <c r="I326" t="s">
        <v>112</v>
      </c>
      <c r="K326" s="8" t="s">
        <v>227</v>
      </c>
      <c r="L326" t="s">
        <v>25</v>
      </c>
      <c r="M326" t="s">
        <v>31</v>
      </c>
      <c r="N326" t="s">
        <v>124</v>
      </c>
      <c r="P326" t="s">
        <v>27</v>
      </c>
    </row>
    <row r="327" spans="1:16" hidden="1">
      <c r="A327" t="s">
        <v>16</v>
      </c>
      <c r="B327" t="s">
        <v>17</v>
      </c>
      <c r="C327" t="s">
        <v>18</v>
      </c>
      <c r="D327" t="s">
        <v>50</v>
      </c>
      <c r="E327" t="s">
        <v>20</v>
      </c>
      <c r="F327" t="s">
        <v>22</v>
      </c>
      <c r="G327" t="s">
        <v>48</v>
      </c>
      <c r="H327" t="s">
        <v>122</v>
      </c>
      <c r="I327" t="s">
        <v>112</v>
      </c>
      <c r="K327" s="8" t="s">
        <v>227</v>
      </c>
      <c r="L327" t="s">
        <v>25</v>
      </c>
      <c r="M327" t="s">
        <v>25</v>
      </c>
      <c r="N327" t="s">
        <v>25</v>
      </c>
      <c r="O327" t="s">
        <v>123</v>
      </c>
      <c r="P327" t="s">
        <v>27</v>
      </c>
    </row>
    <row r="328" spans="1:16" hidden="1">
      <c r="A328" t="s">
        <v>16</v>
      </c>
      <c r="B328" t="s">
        <v>17</v>
      </c>
      <c r="C328" t="s">
        <v>18</v>
      </c>
      <c r="D328" t="s">
        <v>50</v>
      </c>
      <c r="E328" t="s">
        <v>20</v>
      </c>
      <c r="F328" t="s">
        <v>21</v>
      </c>
      <c r="G328" t="s">
        <v>51</v>
      </c>
      <c r="H328" t="s">
        <v>122</v>
      </c>
      <c r="I328" t="s">
        <v>112</v>
      </c>
      <c r="K328" s="8" t="s">
        <v>227</v>
      </c>
      <c r="L328" t="s">
        <v>25</v>
      </c>
      <c r="M328" t="s">
        <v>25</v>
      </c>
      <c r="N328" t="s">
        <v>42</v>
      </c>
      <c r="P328" t="s">
        <v>27</v>
      </c>
    </row>
    <row r="329" spans="1:16" hidden="1">
      <c r="A329" t="s">
        <v>16</v>
      </c>
      <c r="B329" t="s">
        <v>17</v>
      </c>
      <c r="C329" t="s">
        <v>18</v>
      </c>
      <c r="D329" t="s">
        <v>50</v>
      </c>
      <c r="E329" t="s">
        <v>20</v>
      </c>
      <c r="F329" t="s">
        <v>21</v>
      </c>
      <c r="G329" t="s">
        <v>51</v>
      </c>
      <c r="H329" t="s">
        <v>126</v>
      </c>
      <c r="I329" t="s">
        <v>112</v>
      </c>
      <c r="K329" s="8" t="s">
        <v>227</v>
      </c>
      <c r="L329" t="s">
        <v>25</v>
      </c>
      <c r="M329" t="s">
        <v>31</v>
      </c>
      <c r="N329" t="s">
        <v>43</v>
      </c>
      <c r="O329" t="s">
        <v>127</v>
      </c>
      <c r="P329" t="s">
        <v>27</v>
      </c>
    </row>
    <row r="330" spans="1:16" hidden="1">
      <c r="A330" t="s">
        <v>16</v>
      </c>
      <c r="B330" t="s">
        <v>17</v>
      </c>
      <c r="C330" t="s">
        <v>18</v>
      </c>
      <c r="D330" t="s">
        <v>50</v>
      </c>
      <c r="E330" t="s">
        <v>20</v>
      </c>
      <c r="F330" t="s">
        <v>22</v>
      </c>
      <c r="G330" t="s">
        <v>48</v>
      </c>
      <c r="H330" t="s">
        <v>118</v>
      </c>
      <c r="I330" t="s">
        <v>112</v>
      </c>
      <c r="K330" s="8" t="s">
        <v>227</v>
      </c>
      <c r="L330" t="s">
        <v>25</v>
      </c>
      <c r="M330" t="s">
        <v>25</v>
      </c>
      <c r="N330" t="s">
        <v>25</v>
      </c>
      <c r="P330" t="s">
        <v>27</v>
      </c>
    </row>
    <row r="331" spans="1:16" hidden="1">
      <c r="A331" t="s">
        <v>16</v>
      </c>
      <c r="B331" t="s">
        <v>17</v>
      </c>
      <c r="C331" t="s">
        <v>18</v>
      </c>
      <c r="D331" t="s">
        <v>50</v>
      </c>
      <c r="E331" t="s">
        <v>20</v>
      </c>
      <c r="F331" t="s">
        <v>21</v>
      </c>
      <c r="G331" t="s">
        <v>51</v>
      </c>
      <c r="H331" t="s">
        <v>118</v>
      </c>
      <c r="I331" t="s">
        <v>112</v>
      </c>
      <c r="K331" s="8" t="s">
        <v>227</v>
      </c>
      <c r="L331" t="s">
        <v>25</v>
      </c>
      <c r="M331" t="s">
        <v>25</v>
      </c>
      <c r="N331" t="s">
        <v>114</v>
      </c>
      <c r="O331" t="s">
        <v>127</v>
      </c>
      <c r="P331" t="s">
        <v>27</v>
      </c>
    </row>
    <row r="332" spans="1:16" hidden="1">
      <c r="A332" t="s">
        <v>16</v>
      </c>
      <c r="B332" t="s">
        <v>17</v>
      </c>
      <c r="C332" t="s">
        <v>18</v>
      </c>
      <c r="D332" t="s">
        <v>50</v>
      </c>
      <c r="E332" t="s">
        <v>20</v>
      </c>
      <c r="F332" t="s">
        <v>21</v>
      </c>
      <c r="G332" t="s">
        <v>22</v>
      </c>
      <c r="H332" t="s">
        <v>47</v>
      </c>
      <c r="I332" t="s">
        <v>112</v>
      </c>
      <c r="K332" s="8" t="s">
        <v>227</v>
      </c>
      <c r="L332" t="s">
        <v>25</v>
      </c>
      <c r="P332" t="s">
        <v>27</v>
      </c>
    </row>
    <row r="333" spans="1:16" hidden="1">
      <c r="A333" t="s">
        <v>16</v>
      </c>
      <c r="B333" t="s">
        <v>17</v>
      </c>
      <c r="C333" t="s">
        <v>207</v>
      </c>
      <c r="D333" t="s">
        <v>208</v>
      </c>
      <c r="E333" t="s">
        <v>20</v>
      </c>
      <c r="F333" t="s">
        <v>21</v>
      </c>
      <c r="G333" t="s">
        <v>22</v>
      </c>
      <c r="H333" t="s">
        <v>148</v>
      </c>
      <c r="I333" t="s">
        <v>188</v>
      </c>
      <c r="K333" s="8" t="s">
        <v>227</v>
      </c>
      <c r="L333" t="s">
        <v>114</v>
      </c>
      <c r="O333" t="s">
        <v>150</v>
      </c>
      <c r="P333" t="s">
        <v>209</v>
      </c>
    </row>
    <row r="334" spans="1:16" hidden="1">
      <c r="A334" t="s">
        <v>16</v>
      </c>
      <c r="B334" t="s">
        <v>17</v>
      </c>
      <c r="C334" t="s">
        <v>207</v>
      </c>
      <c r="D334" t="s">
        <v>208</v>
      </c>
      <c r="E334" t="s">
        <v>20</v>
      </c>
      <c r="F334" t="s">
        <v>22</v>
      </c>
      <c r="G334" t="s">
        <v>48</v>
      </c>
      <c r="H334" t="s">
        <v>49</v>
      </c>
      <c r="I334" t="s">
        <v>188</v>
      </c>
      <c r="K334" s="8" t="s">
        <v>227</v>
      </c>
      <c r="L334" t="s">
        <v>114</v>
      </c>
      <c r="O334" t="s">
        <v>229</v>
      </c>
      <c r="P334" t="s">
        <v>209</v>
      </c>
    </row>
    <row r="335" spans="1:16" hidden="1">
      <c r="A335" t="s">
        <v>16</v>
      </c>
      <c r="B335" t="s">
        <v>17</v>
      </c>
      <c r="C335" t="s">
        <v>207</v>
      </c>
      <c r="D335" t="s">
        <v>208</v>
      </c>
      <c r="E335" t="s">
        <v>20</v>
      </c>
      <c r="F335" t="s">
        <v>21</v>
      </c>
      <c r="G335" t="s">
        <v>22</v>
      </c>
      <c r="H335" t="s">
        <v>23</v>
      </c>
      <c r="I335" t="s">
        <v>188</v>
      </c>
      <c r="K335" s="8" t="s">
        <v>227</v>
      </c>
      <c r="L335" t="s">
        <v>114</v>
      </c>
      <c r="O335" t="s">
        <v>230</v>
      </c>
      <c r="P335" t="s">
        <v>209</v>
      </c>
    </row>
    <row r="336" spans="1:16" hidden="1">
      <c r="A336" t="s">
        <v>16</v>
      </c>
      <c r="B336" t="s">
        <v>17</v>
      </c>
      <c r="C336" t="s">
        <v>207</v>
      </c>
      <c r="D336" t="s">
        <v>208</v>
      </c>
      <c r="E336" t="s">
        <v>20</v>
      </c>
      <c r="F336" t="s">
        <v>21</v>
      </c>
      <c r="G336" t="s">
        <v>22</v>
      </c>
      <c r="H336" t="s">
        <v>47</v>
      </c>
      <c r="I336" t="s">
        <v>188</v>
      </c>
      <c r="K336" s="8" t="s">
        <v>227</v>
      </c>
      <c r="L336" t="s">
        <v>114</v>
      </c>
      <c r="O336" t="s">
        <v>231</v>
      </c>
      <c r="P336" t="s">
        <v>209</v>
      </c>
    </row>
    <row r="337" spans="1:16" hidden="1">
      <c r="A337" t="s">
        <v>16</v>
      </c>
      <c r="B337" t="s">
        <v>17</v>
      </c>
      <c r="C337" t="s">
        <v>71</v>
      </c>
      <c r="D337" t="s">
        <v>72</v>
      </c>
      <c r="E337" t="s">
        <v>20</v>
      </c>
      <c r="F337" t="s">
        <v>101</v>
      </c>
      <c r="G337" t="s">
        <v>22</v>
      </c>
      <c r="H337" t="s">
        <v>224</v>
      </c>
      <c r="I337" t="s">
        <v>112</v>
      </c>
      <c r="K337" s="8" t="s">
        <v>227</v>
      </c>
      <c r="L337" t="s">
        <v>25</v>
      </c>
      <c r="P337" t="s">
        <v>74</v>
      </c>
    </row>
    <row r="338" spans="1:16" hidden="1">
      <c r="A338" t="s">
        <v>16</v>
      </c>
      <c r="B338" t="s">
        <v>17</v>
      </c>
      <c r="C338" t="s">
        <v>71</v>
      </c>
      <c r="D338" t="s">
        <v>72</v>
      </c>
      <c r="E338" t="s">
        <v>20</v>
      </c>
      <c r="F338" t="s">
        <v>21</v>
      </c>
      <c r="G338" t="s">
        <v>22</v>
      </c>
      <c r="H338" t="s">
        <v>45</v>
      </c>
      <c r="I338" t="s">
        <v>112</v>
      </c>
      <c r="K338" s="8" t="s">
        <v>227</v>
      </c>
      <c r="L338" t="s">
        <v>25</v>
      </c>
      <c r="P338" t="s">
        <v>74</v>
      </c>
    </row>
    <row r="339" spans="1:16" hidden="1">
      <c r="A339" t="s">
        <v>16</v>
      </c>
      <c r="B339" t="s">
        <v>17</v>
      </c>
      <c r="C339" t="s">
        <v>18</v>
      </c>
      <c r="D339" t="s">
        <v>53</v>
      </c>
      <c r="E339" t="s">
        <v>20</v>
      </c>
      <c r="F339" t="s">
        <v>101</v>
      </c>
      <c r="G339" t="s">
        <v>22</v>
      </c>
      <c r="H339" t="s">
        <v>224</v>
      </c>
      <c r="I339" t="s">
        <v>112</v>
      </c>
      <c r="K339" s="8" t="s">
        <v>227</v>
      </c>
      <c r="L339" t="s">
        <v>25</v>
      </c>
      <c r="M339" t="s">
        <v>25</v>
      </c>
      <c r="N339" t="s">
        <v>124</v>
      </c>
      <c r="P339" t="s">
        <v>27</v>
      </c>
    </row>
    <row r="340" spans="1:16" hidden="1">
      <c r="A340" t="s">
        <v>16</v>
      </c>
      <c r="B340" t="s">
        <v>17</v>
      </c>
      <c r="C340" t="s">
        <v>18</v>
      </c>
      <c r="D340" t="s">
        <v>53</v>
      </c>
      <c r="E340" t="s">
        <v>20</v>
      </c>
      <c r="F340" t="s">
        <v>21</v>
      </c>
      <c r="G340" t="s">
        <v>51</v>
      </c>
      <c r="H340" t="s">
        <v>111</v>
      </c>
      <c r="I340" t="s">
        <v>112</v>
      </c>
      <c r="K340" s="8" t="s">
        <v>227</v>
      </c>
      <c r="L340" t="s">
        <v>25</v>
      </c>
      <c r="M340" t="s">
        <v>31</v>
      </c>
      <c r="N340" t="s">
        <v>62</v>
      </c>
      <c r="P340" t="s">
        <v>27</v>
      </c>
    </row>
    <row r="341" spans="1:16" hidden="1">
      <c r="A341" t="s">
        <v>16</v>
      </c>
      <c r="B341" t="s">
        <v>17</v>
      </c>
      <c r="C341" t="s">
        <v>18</v>
      </c>
      <c r="D341" t="s">
        <v>53</v>
      </c>
      <c r="E341" t="s">
        <v>20</v>
      </c>
      <c r="F341" t="s">
        <v>33</v>
      </c>
      <c r="G341" t="s">
        <v>34</v>
      </c>
      <c r="H341" t="s">
        <v>146</v>
      </c>
      <c r="I341" t="s">
        <v>112</v>
      </c>
      <c r="K341" s="8" t="s">
        <v>227</v>
      </c>
      <c r="L341" t="s">
        <v>25</v>
      </c>
      <c r="M341" t="s">
        <v>25</v>
      </c>
      <c r="P341" t="s">
        <v>27</v>
      </c>
    </row>
    <row r="342" spans="1:16" hidden="1">
      <c r="A342" t="s">
        <v>16</v>
      </c>
      <c r="B342" t="s">
        <v>17</v>
      </c>
      <c r="C342" t="s">
        <v>18</v>
      </c>
      <c r="D342" t="s">
        <v>53</v>
      </c>
      <c r="E342" t="s">
        <v>20</v>
      </c>
      <c r="F342" t="s">
        <v>22</v>
      </c>
      <c r="G342" t="s">
        <v>48</v>
      </c>
      <c r="H342" t="s">
        <v>146</v>
      </c>
      <c r="I342" t="s">
        <v>112</v>
      </c>
      <c r="K342" s="8" t="s">
        <v>227</v>
      </c>
      <c r="L342" t="s">
        <v>25</v>
      </c>
      <c r="M342" t="s">
        <v>25</v>
      </c>
      <c r="P342" t="s">
        <v>27</v>
      </c>
    </row>
    <row r="343" spans="1:16" hidden="1">
      <c r="A343" t="s">
        <v>16</v>
      </c>
      <c r="B343" t="s">
        <v>17</v>
      </c>
      <c r="C343" t="s">
        <v>18</v>
      </c>
      <c r="D343" t="s">
        <v>53</v>
      </c>
      <c r="E343" t="s">
        <v>20</v>
      </c>
      <c r="F343" t="s">
        <v>33</v>
      </c>
      <c r="G343" t="s">
        <v>82</v>
      </c>
      <c r="H343" t="s">
        <v>143</v>
      </c>
      <c r="I343" t="s">
        <v>112</v>
      </c>
      <c r="K343" s="8" t="s">
        <v>227</v>
      </c>
      <c r="L343" t="s">
        <v>25</v>
      </c>
      <c r="M343" t="s">
        <v>25</v>
      </c>
      <c r="N343" t="s">
        <v>66</v>
      </c>
      <c r="P343" t="s">
        <v>27</v>
      </c>
    </row>
    <row r="344" spans="1:16" hidden="1">
      <c r="A344" t="s">
        <v>16</v>
      </c>
      <c r="B344" t="s">
        <v>17</v>
      </c>
      <c r="C344" t="s">
        <v>18</v>
      </c>
      <c r="D344" t="s">
        <v>53</v>
      </c>
      <c r="E344" t="s">
        <v>20</v>
      </c>
      <c r="F344" t="s">
        <v>21</v>
      </c>
      <c r="G344" t="s">
        <v>22</v>
      </c>
      <c r="H344" t="s">
        <v>177</v>
      </c>
      <c r="I344" t="s">
        <v>112</v>
      </c>
      <c r="K344" s="8" t="s">
        <v>227</v>
      </c>
      <c r="L344" t="s">
        <v>25</v>
      </c>
      <c r="M344" t="s">
        <v>25</v>
      </c>
      <c r="P344" t="s">
        <v>27</v>
      </c>
    </row>
    <row r="345" spans="1:16" hidden="1">
      <c r="A345" t="s">
        <v>16</v>
      </c>
      <c r="B345" t="s">
        <v>17</v>
      </c>
      <c r="C345" t="s">
        <v>18</v>
      </c>
      <c r="D345" t="s">
        <v>53</v>
      </c>
      <c r="E345" t="s">
        <v>20</v>
      </c>
      <c r="F345" t="s">
        <v>21</v>
      </c>
      <c r="G345" t="s">
        <v>51</v>
      </c>
      <c r="H345" t="s">
        <v>57</v>
      </c>
      <c r="I345" t="s">
        <v>112</v>
      </c>
      <c r="K345" s="8" t="s">
        <v>227</v>
      </c>
      <c r="L345" t="s">
        <v>25</v>
      </c>
      <c r="M345" t="s">
        <v>25</v>
      </c>
      <c r="P345" t="s">
        <v>27</v>
      </c>
    </row>
    <row r="346" spans="1:16" hidden="1">
      <c r="A346" t="s">
        <v>16</v>
      </c>
      <c r="B346" t="s">
        <v>17</v>
      </c>
      <c r="C346" t="s">
        <v>18</v>
      </c>
      <c r="D346" t="s">
        <v>53</v>
      </c>
      <c r="E346" t="s">
        <v>20</v>
      </c>
      <c r="F346" t="s">
        <v>33</v>
      </c>
      <c r="G346" t="s">
        <v>82</v>
      </c>
      <c r="H346" t="s">
        <v>144</v>
      </c>
      <c r="I346" t="s">
        <v>112</v>
      </c>
      <c r="K346" s="8" t="s">
        <v>227</v>
      </c>
      <c r="L346" t="s">
        <v>25</v>
      </c>
      <c r="M346" t="s">
        <v>25</v>
      </c>
      <c r="N346" t="s">
        <v>114</v>
      </c>
      <c r="O346" t="s">
        <v>228</v>
      </c>
      <c r="P346" t="s">
        <v>27</v>
      </c>
    </row>
    <row r="347" spans="1:16" hidden="1">
      <c r="A347" t="s">
        <v>16</v>
      </c>
      <c r="B347" t="s">
        <v>17</v>
      </c>
      <c r="C347" t="s">
        <v>18</v>
      </c>
      <c r="D347" t="s">
        <v>53</v>
      </c>
      <c r="E347" t="s">
        <v>20</v>
      </c>
      <c r="F347" t="s">
        <v>21</v>
      </c>
      <c r="G347" t="s">
        <v>22</v>
      </c>
      <c r="H347" t="s">
        <v>148</v>
      </c>
      <c r="I347" t="s">
        <v>112</v>
      </c>
      <c r="K347" s="8" t="s">
        <v>227</v>
      </c>
      <c r="L347" t="s">
        <v>25</v>
      </c>
      <c r="M347" t="s">
        <v>66</v>
      </c>
      <c r="P347" t="s">
        <v>27</v>
      </c>
    </row>
    <row r="348" spans="1:16" hidden="1">
      <c r="A348" t="s">
        <v>16</v>
      </c>
      <c r="B348" t="s">
        <v>17</v>
      </c>
      <c r="C348" t="s">
        <v>18</v>
      </c>
      <c r="D348" t="s">
        <v>53</v>
      </c>
      <c r="E348" t="s">
        <v>20</v>
      </c>
      <c r="F348" t="s">
        <v>22</v>
      </c>
      <c r="G348" t="s">
        <v>48</v>
      </c>
      <c r="H348" t="s">
        <v>116</v>
      </c>
      <c r="I348" t="s">
        <v>112</v>
      </c>
      <c r="K348" s="8" t="s">
        <v>227</v>
      </c>
      <c r="L348" t="s">
        <v>25</v>
      </c>
      <c r="M348" t="s">
        <v>25</v>
      </c>
      <c r="P348" t="s">
        <v>27</v>
      </c>
    </row>
    <row r="349" spans="1:16" hidden="1">
      <c r="A349" t="s">
        <v>16</v>
      </c>
      <c r="B349" t="s">
        <v>17</v>
      </c>
      <c r="C349" t="s">
        <v>18</v>
      </c>
      <c r="D349" t="s">
        <v>53</v>
      </c>
      <c r="E349" t="s">
        <v>20</v>
      </c>
      <c r="F349" t="s">
        <v>21</v>
      </c>
      <c r="G349" t="s">
        <v>51</v>
      </c>
      <c r="H349" t="s">
        <v>116</v>
      </c>
      <c r="I349" t="s">
        <v>112</v>
      </c>
      <c r="K349" s="8" t="s">
        <v>227</v>
      </c>
      <c r="L349" t="s">
        <v>25</v>
      </c>
      <c r="M349" t="s">
        <v>25</v>
      </c>
      <c r="P349" t="s">
        <v>27</v>
      </c>
    </row>
    <row r="350" spans="1:16" hidden="1">
      <c r="A350" t="s">
        <v>16</v>
      </c>
      <c r="B350" t="s">
        <v>17</v>
      </c>
      <c r="C350" t="s">
        <v>18</v>
      </c>
      <c r="D350" t="s">
        <v>53</v>
      </c>
      <c r="E350" t="s">
        <v>20</v>
      </c>
      <c r="F350" t="s">
        <v>22</v>
      </c>
      <c r="G350" t="s">
        <v>48</v>
      </c>
      <c r="H350" t="s">
        <v>49</v>
      </c>
      <c r="I350" t="s">
        <v>112</v>
      </c>
      <c r="K350" s="8" t="s">
        <v>227</v>
      </c>
      <c r="L350" t="s">
        <v>25</v>
      </c>
      <c r="M350" t="s">
        <v>25</v>
      </c>
      <c r="N350" t="s">
        <v>25</v>
      </c>
      <c r="P350" t="s">
        <v>27</v>
      </c>
    </row>
    <row r="351" spans="1:16" hidden="1">
      <c r="A351" t="s">
        <v>16</v>
      </c>
      <c r="B351" t="s">
        <v>17</v>
      </c>
      <c r="C351" t="s">
        <v>18</v>
      </c>
      <c r="D351" t="s">
        <v>53</v>
      </c>
      <c r="E351" t="s">
        <v>20</v>
      </c>
      <c r="F351" t="s">
        <v>21</v>
      </c>
      <c r="G351" t="s">
        <v>51</v>
      </c>
      <c r="H351" t="s">
        <v>49</v>
      </c>
      <c r="I351" t="s">
        <v>112</v>
      </c>
      <c r="K351" s="8" t="s">
        <v>227</v>
      </c>
      <c r="L351" t="s">
        <v>25</v>
      </c>
      <c r="M351" t="s">
        <v>31</v>
      </c>
      <c r="N351" t="s">
        <v>124</v>
      </c>
      <c r="P351" t="s">
        <v>27</v>
      </c>
    </row>
    <row r="352" spans="1:16" hidden="1">
      <c r="A352" t="s">
        <v>16</v>
      </c>
      <c r="B352" t="s">
        <v>17</v>
      </c>
      <c r="C352" t="s">
        <v>18</v>
      </c>
      <c r="D352" t="s">
        <v>53</v>
      </c>
      <c r="E352" t="s">
        <v>20</v>
      </c>
      <c r="F352" t="s">
        <v>22</v>
      </c>
      <c r="G352" t="s">
        <v>48</v>
      </c>
      <c r="H352" t="s">
        <v>122</v>
      </c>
      <c r="I352" t="s">
        <v>112</v>
      </c>
      <c r="K352" s="8" t="s">
        <v>227</v>
      </c>
      <c r="L352" t="s">
        <v>25</v>
      </c>
      <c r="M352" t="s">
        <v>25</v>
      </c>
      <c r="N352" t="s">
        <v>25</v>
      </c>
      <c r="O352" t="s">
        <v>123</v>
      </c>
      <c r="P352" t="s">
        <v>27</v>
      </c>
    </row>
    <row r="353" spans="1:16" hidden="1">
      <c r="A353" t="s">
        <v>16</v>
      </c>
      <c r="B353" t="s">
        <v>17</v>
      </c>
      <c r="C353" t="s">
        <v>18</v>
      </c>
      <c r="D353" t="s">
        <v>53</v>
      </c>
      <c r="E353" t="s">
        <v>20</v>
      </c>
      <c r="F353" t="s">
        <v>21</v>
      </c>
      <c r="G353" t="s">
        <v>51</v>
      </c>
      <c r="H353" t="s">
        <v>122</v>
      </c>
      <c r="I353" t="s">
        <v>112</v>
      </c>
      <c r="K353" s="8" t="s">
        <v>227</v>
      </c>
      <c r="L353" t="s">
        <v>25</v>
      </c>
      <c r="M353" t="s">
        <v>25</v>
      </c>
      <c r="N353" t="s">
        <v>42</v>
      </c>
      <c r="P353" t="s">
        <v>27</v>
      </c>
    </row>
    <row r="354" spans="1:16" hidden="1">
      <c r="A354" t="s">
        <v>16</v>
      </c>
      <c r="B354" t="s">
        <v>17</v>
      </c>
      <c r="C354" t="s">
        <v>18</v>
      </c>
      <c r="D354" t="s">
        <v>53</v>
      </c>
      <c r="E354" t="s">
        <v>20</v>
      </c>
      <c r="F354" t="s">
        <v>21</v>
      </c>
      <c r="G354" t="s">
        <v>51</v>
      </c>
      <c r="H354" t="s">
        <v>126</v>
      </c>
      <c r="I354" t="s">
        <v>112</v>
      </c>
      <c r="K354" s="8" t="s">
        <v>227</v>
      </c>
      <c r="L354" t="s">
        <v>25</v>
      </c>
      <c r="M354" t="s">
        <v>31</v>
      </c>
      <c r="N354" t="s">
        <v>43</v>
      </c>
      <c r="O354" t="s">
        <v>127</v>
      </c>
      <c r="P354" t="s">
        <v>27</v>
      </c>
    </row>
    <row r="355" spans="1:16" hidden="1">
      <c r="A355" t="s">
        <v>16</v>
      </c>
      <c r="B355" t="s">
        <v>17</v>
      </c>
      <c r="C355" t="s">
        <v>18</v>
      </c>
      <c r="D355" t="s">
        <v>53</v>
      </c>
      <c r="E355" t="s">
        <v>20</v>
      </c>
      <c r="F355" t="s">
        <v>22</v>
      </c>
      <c r="G355" t="s">
        <v>48</v>
      </c>
      <c r="H355" t="s">
        <v>118</v>
      </c>
      <c r="I355" t="s">
        <v>112</v>
      </c>
      <c r="K355" s="8" t="s">
        <v>227</v>
      </c>
      <c r="L355" t="s">
        <v>25</v>
      </c>
      <c r="M355" t="s">
        <v>25</v>
      </c>
      <c r="N355" t="s">
        <v>25</v>
      </c>
      <c r="P355" t="s">
        <v>27</v>
      </c>
    </row>
    <row r="356" spans="1:16" hidden="1">
      <c r="A356" t="s">
        <v>16</v>
      </c>
      <c r="B356" t="s">
        <v>17</v>
      </c>
      <c r="C356" t="s">
        <v>18</v>
      </c>
      <c r="D356" t="s">
        <v>53</v>
      </c>
      <c r="E356" t="s">
        <v>20</v>
      </c>
      <c r="F356" t="s">
        <v>21</v>
      </c>
      <c r="G356" t="s">
        <v>51</v>
      </c>
      <c r="H356" t="s">
        <v>118</v>
      </c>
      <c r="I356" t="s">
        <v>112</v>
      </c>
      <c r="K356" s="8" t="s">
        <v>227</v>
      </c>
      <c r="L356" t="s">
        <v>25</v>
      </c>
      <c r="M356" t="s">
        <v>25</v>
      </c>
      <c r="N356" t="s">
        <v>114</v>
      </c>
      <c r="O356" t="s">
        <v>127</v>
      </c>
      <c r="P356" t="s">
        <v>27</v>
      </c>
    </row>
    <row r="357" spans="1:16" hidden="1">
      <c r="A357" t="s">
        <v>16</v>
      </c>
      <c r="B357" t="s">
        <v>17</v>
      </c>
      <c r="C357" t="s">
        <v>18</v>
      </c>
      <c r="D357" t="s">
        <v>53</v>
      </c>
      <c r="E357" t="s">
        <v>20</v>
      </c>
      <c r="F357" t="s">
        <v>21</v>
      </c>
      <c r="G357" t="s">
        <v>22</v>
      </c>
      <c r="H357" t="s">
        <v>47</v>
      </c>
      <c r="I357" t="s">
        <v>112</v>
      </c>
      <c r="K357" s="8" t="s">
        <v>227</v>
      </c>
      <c r="L357" t="s">
        <v>25</v>
      </c>
      <c r="P357" t="s">
        <v>27</v>
      </c>
    </row>
    <row r="358" spans="1:16" hidden="1">
      <c r="A358" t="s">
        <v>16</v>
      </c>
      <c r="B358" t="s">
        <v>17</v>
      </c>
      <c r="C358" t="s">
        <v>207</v>
      </c>
      <c r="D358" t="s">
        <v>210</v>
      </c>
      <c r="E358" t="s">
        <v>20</v>
      </c>
      <c r="F358" t="s">
        <v>21</v>
      </c>
      <c r="G358" t="s">
        <v>22</v>
      </c>
      <c r="H358" t="s">
        <v>148</v>
      </c>
      <c r="I358" t="s">
        <v>188</v>
      </c>
      <c r="K358" s="8" t="s">
        <v>227</v>
      </c>
      <c r="L358" t="s">
        <v>114</v>
      </c>
      <c r="O358" t="s">
        <v>150</v>
      </c>
      <c r="P358" t="s">
        <v>209</v>
      </c>
    </row>
    <row r="359" spans="1:16" hidden="1">
      <c r="A359" t="s">
        <v>16</v>
      </c>
      <c r="B359" t="s">
        <v>17</v>
      </c>
      <c r="C359" t="s">
        <v>207</v>
      </c>
      <c r="D359" t="s">
        <v>210</v>
      </c>
      <c r="E359" t="s">
        <v>20</v>
      </c>
      <c r="F359" t="s">
        <v>22</v>
      </c>
      <c r="G359" t="s">
        <v>48</v>
      </c>
      <c r="H359" t="s">
        <v>49</v>
      </c>
      <c r="I359" t="s">
        <v>188</v>
      </c>
      <c r="K359" s="8" t="s">
        <v>227</v>
      </c>
      <c r="L359" t="s">
        <v>114</v>
      </c>
      <c r="O359" t="s">
        <v>229</v>
      </c>
      <c r="P359" t="s">
        <v>209</v>
      </c>
    </row>
    <row r="360" spans="1:16" hidden="1">
      <c r="A360" t="s">
        <v>16</v>
      </c>
      <c r="B360" t="s">
        <v>17</v>
      </c>
      <c r="C360" t="s">
        <v>207</v>
      </c>
      <c r="D360" t="s">
        <v>210</v>
      </c>
      <c r="E360" t="s">
        <v>20</v>
      </c>
      <c r="F360" t="s">
        <v>21</v>
      </c>
      <c r="G360" t="s">
        <v>22</v>
      </c>
      <c r="H360" t="s">
        <v>23</v>
      </c>
      <c r="I360" t="s">
        <v>188</v>
      </c>
      <c r="K360" s="8" t="s">
        <v>227</v>
      </c>
      <c r="L360" t="s">
        <v>114</v>
      </c>
      <c r="O360" t="s">
        <v>230</v>
      </c>
      <c r="P360" t="s">
        <v>209</v>
      </c>
    </row>
    <row r="361" spans="1:16" hidden="1">
      <c r="A361" t="s">
        <v>16</v>
      </c>
      <c r="B361" t="s">
        <v>17</v>
      </c>
      <c r="C361" t="s">
        <v>207</v>
      </c>
      <c r="D361" t="s">
        <v>210</v>
      </c>
      <c r="E361" t="s">
        <v>20</v>
      </c>
      <c r="F361" t="s">
        <v>21</v>
      </c>
      <c r="G361" t="s">
        <v>22</v>
      </c>
      <c r="H361" t="s">
        <v>47</v>
      </c>
      <c r="I361" t="s">
        <v>188</v>
      </c>
      <c r="K361" s="8" t="s">
        <v>227</v>
      </c>
      <c r="L361" t="s">
        <v>114</v>
      </c>
      <c r="O361" t="s">
        <v>231</v>
      </c>
      <c r="P361" t="s">
        <v>209</v>
      </c>
    </row>
    <row r="362" spans="1:16" hidden="1">
      <c r="A362" t="s">
        <v>16</v>
      </c>
      <c r="B362" t="s">
        <v>17</v>
      </c>
      <c r="C362" t="s">
        <v>18</v>
      </c>
      <c r="D362" t="s">
        <v>19</v>
      </c>
      <c r="E362" t="s">
        <v>20</v>
      </c>
      <c r="F362" t="s">
        <v>101</v>
      </c>
      <c r="G362" t="s">
        <v>22</v>
      </c>
      <c r="H362" t="s">
        <v>224</v>
      </c>
      <c r="I362" t="s">
        <v>112</v>
      </c>
      <c r="K362" s="8" t="s">
        <v>227</v>
      </c>
      <c r="L362" t="s">
        <v>25</v>
      </c>
      <c r="M362" t="s">
        <v>25</v>
      </c>
      <c r="N362" t="s">
        <v>25</v>
      </c>
      <c r="P362" t="s">
        <v>27</v>
      </c>
    </row>
    <row r="363" spans="1:16" hidden="1">
      <c r="A363" t="s">
        <v>16</v>
      </c>
      <c r="B363" t="s">
        <v>17</v>
      </c>
      <c r="C363" t="s">
        <v>18</v>
      </c>
      <c r="D363" t="s">
        <v>19</v>
      </c>
      <c r="E363" t="s">
        <v>20</v>
      </c>
      <c r="F363" t="s">
        <v>33</v>
      </c>
      <c r="G363" t="s">
        <v>34</v>
      </c>
      <c r="H363" t="s">
        <v>146</v>
      </c>
      <c r="I363" t="s">
        <v>112</v>
      </c>
      <c r="K363" s="8" t="s">
        <v>227</v>
      </c>
      <c r="L363" t="s">
        <v>25</v>
      </c>
      <c r="M363" t="s">
        <v>25</v>
      </c>
      <c r="N363" t="s">
        <v>25</v>
      </c>
      <c r="P363" t="s">
        <v>27</v>
      </c>
    </row>
    <row r="364" spans="1:16" hidden="1">
      <c r="A364" t="s">
        <v>16</v>
      </c>
      <c r="B364" t="s">
        <v>17</v>
      </c>
      <c r="C364" t="s">
        <v>18</v>
      </c>
      <c r="D364" t="s">
        <v>19</v>
      </c>
      <c r="E364" t="s">
        <v>20</v>
      </c>
      <c r="F364" t="s">
        <v>21</v>
      </c>
      <c r="G364" t="s">
        <v>22</v>
      </c>
      <c r="H364" t="s">
        <v>148</v>
      </c>
      <c r="I364" t="s">
        <v>112</v>
      </c>
      <c r="K364" s="8" t="s">
        <v>227</v>
      </c>
      <c r="L364" t="s">
        <v>25</v>
      </c>
      <c r="M364" t="s">
        <v>25</v>
      </c>
      <c r="N364" t="s">
        <v>25</v>
      </c>
      <c r="P364" t="s">
        <v>27</v>
      </c>
    </row>
    <row r="365" spans="1:16" hidden="1">
      <c r="A365" t="s">
        <v>16</v>
      </c>
      <c r="B365" t="s">
        <v>17</v>
      </c>
      <c r="C365" t="s">
        <v>18</v>
      </c>
      <c r="D365" t="s">
        <v>19</v>
      </c>
      <c r="E365" t="s">
        <v>20</v>
      </c>
      <c r="F365" t="s">
        <v>21</v>
      </c>
      <c r="G365" t="s">
        <v>51</v>
      </c>
      <c r="H365" t="s">
        <v>122</v>
      </c>
      <c r="I365" t="s">
        <v>112</v>
      </c>
      <c r="K365" s="8" t="s">
        <v>227</v>
      </c>
      <c r="L365" t="s">
        <v>25</v>
      </c>
      <c r="M365" t="s">
        <v>25</v>
      </c>
      <c r="N365" t="s">
        <v>25</v>
      </c>
      <c r="P365" t="s">
        <v>27</v>
      </c>
    </row>
    <row r="366" spans="1:16" hidden="1">
      <c r="A366" t="s">
        <v>16</v>
      </c>
      <c r="B366" t="s">
        <v>17</v>
      </c>
      <c r="C366" t="s">
        <v>71</v>
      </c>
      <c r="D366" t="s">
        <v>182</v>
      </c>
      <c r="E366" t="s">
        <v>20</v>
      </c>
      <c r="F366" t="s">
        <v>101</v>
      </c>
      <c r="G366" t="s">
        <v>22</v>
      </c>
      <c r="H366" t="s">
        <v>224</v>
      </c>
      <c r="I366" t="s">
        <v>112</v>
      </c>
      <c r="K366" s="8" t="s">
        <v>227</v>
      </c>
      <c r="L366" t="s">
        <v>25</v>
      </c>
      <c r="P366" t="s">
        <v>74</v>
      </c>
    </row>
    <row r="367" spans="1:16" hidden="1">
      <c r="A367" t="s">
        <v>16</v>
      </c>
      <c r="B367" t="s">
        <v>17</v>
      </c>
      <c r="C367" t="s">
        <v>71</v>
      </c>
      <c r="D367" t="s">
        <v>182</v>
      </c>
      <c r="E367" t="s">
        <v>20</v>
      </c>
      <c r="F367" t="s">
        <v>21</v>
      </c>
      <c r="G367" t="s">
        <v>22</v>
      </c>
      <c r="H367" t="s">
        <v>45</v>
      </c>
      <c r="I367" t="s">
        <v>112</v>
      </c>
      <c r="K367" s="8" t="s">
        <v>227</v>
      </c>
      <c r="L367" t="s">
        <v>25</v>
      </c>
      <c r="P367" t="s">
        <v>74</v>
      </c>
    </row>
    <row r="368" spans="1:16" hidden="1">
      <c r="A368" t="s">
        <v>16</v>
      </c>
      <c r="B368" t="s">
        <v>17</v>
      </c>
      <c r="C368" t="s">
        <v>71</v>
      </c>
      <c r="D368" t="s">
        <v>182</v>
      </c>
      <c r="E368" t="s">
        <v>20</v>
      </c>
      <c r="F368" t="s">
        <v>21</v>
      </c>
      <c r="G368" t="s">
        <v>22</v>
      </c>
      <c r="H368" t="s">
        <v>23</v>
      </c>
      <c r="I368" t="s">
        <v>112</v>
      </c>
      <c r="K368" s="8" t="s">
        <v>227</v>
      </c>
      <c r="L368" t="s">
        <v>25</v>
      </c>
      <c r="M368" t="s">
        <v>25</v>
      </c>
      <c r="P368" t="s">
        <v>74</v>
      </c>
    </row>
    <row r="369" spans="1:16" hidden="1">
      <c r="A369" t="s">
        <v>16</v>
      </c>
      <c r="B369" t="s">
        <v>17</v>
      </c>
      <c r="C369" t="s">
        <v>71</v>
      </c>
      <c r="D369" t="s">
        <v>181</v>
      </c>
      <c r="E369" t="s">
        <v>20</v>
      </c>
      <c r="F369" t="s">
        <v>101</v>
      </c>
      <c r="G369" t="s">
        <v>22</v>
      </c>
      <c r="H369" t="s">
        <v>224</v>
      </c>
      <c r="I369" t="s">
        <v>112</v>
      </c>
      <c r="K369" s="8" t="s">
        <v>227</v>
      </c>
      <c r="L369" t="s">
        <v>25</v>
      </c>
      <c r="P369" t="s">
        <v>74</v>
      </c>
    </row>
    <row r="370" spans="1:16" hidden="1">
      <c r="A370" t="s">
        <v>16</v>
      </c>
      <c r="B370" t="s">
        <v>17</v>
      </c>
      <c r="C370" t="s">
        <v>71</v>
      </c>
      <c r="D370" t="s">
        <v>181</v>
      </c>
      <c r="E370" t="s">
        <v>20</v>
      </c>
      <c r="F370" t="s">
        <v>21</v>
      </c>
      <c r="G370" t="s">
        <v>22</v>
      </c>
      <c r="H370" t="s">
        <v>45</v>
      </c>
      <c r="I370" t="s">
        <v>112</v>
      </c>
      <c r="K370" s="8" t="s">
        <v>227</v>
      </c>
      <c r="L370" t="s">
        <v>25</v>
      </c>
      <c r="P370" t="s">
        <v>74</v>
      </c>
    </row>
    <row r="371" spans="1:16" hidden="1">
      <c r="A371" t="s">
        <v>16</v>
      </c>
      <c r="B371" t="s">
        <v>17</v>
      </c>
      <c r="C371" t="s">
        <v>18</v>
      </c>
      <c r="D371" t="s">
        <v>50</v>
      </c>
      <c r="E371" t="s">
        <v>20</v>
      </c>
      <c r="F371" t="s">
        <v>101</v>
      </c>
      <c r="G371" t="s">
        <v>105</v>
      </c>
      <c r="H371" t="s">
        <v>162</v>
      </c>
      <c r="I371" t="s">
        <v>24</v>
      </c>
      <c r="K371" s="8" t="s">
        <v>227</v>
      </c>
      <c r="L371" t="s">
        <v>25</v>
      </c>
      <c r="M371" t="s">
        <v>114</v>
      </c>
      <c r="P371" t="s">
        <v>27</v>
      </c>
    </row>
    <row r="372" spans="1:16" hidden="1">
      <c r="A372" t="s">
        <v>16</v>
      </c>
      <c r="B372" t="s">
        <v>17</v>
      </c>
      <c r="C372" t="s">
        <v>18</v>
      </c>
      <c r="D372" t="s">
        <v>54</v>
      </c>
      <c r="E372" t="s">
        <v>20</v>
      </c>
      <c r="F372" t="s">
        <v>101</v>
      </c>
      <c r="G372" t="s">
        <v>105</v>
      </c>
      <c r="H372" t="s">
        <v>162</v>
      </c>
      <c r="I372" t="s">
        <v>24</v>
      </c>
      <c r="K372" s="8" t="s">
        <v>227</v>
      </c>
      <c r="L372" t="s">
        <v>25</v>
      </c>
      <c r="M372" t="s">
        <v>114</v>
      </c>
      <c r="P372" t="s">
        <v>27</v>
      </c>
    </row>
    <row r="373" spans="1:16" hidden="1">
      <c r="A373" t="s">
        <v>16</v>
      </c>
      <c r="B373" t="s">
        <v>17</v>
      </c>
      <c r="C373" t="s">
        <v>18</v>
      </c>
      <c r="D373" t="s">
        <v>28</v>
      </c>
      <c r="E373" t="s">
        <v>20</v>
      </c>
      <c r="F373" t="s">
        <v>101</v>
      </c>
      <c r="G373" t="s">
        <v>105</v>
      </c>
      <c r="H373" t="s">
        <v>162</v>
      </c>
      <c r="I373" t="s">
        <v>24</v>
      </c>
      <c r="K373" s="8" t="s">
        <v>227</v>
      </c>
      <c r="L373" t="s">
        <v>25</v>
      </c>
      <c r="M373" t="s">
        <v>114</v>
      </c>
      <c r="P373" t="s">
        <v>27</v>
      </c>
    </row>
    <row r="374" spans="1:16" hidden="1">
      <c r="A374" t="s">
        <v>16</v>
      </c>
      <c r="B374" t="s">
        <v>17</v>
      </c>
      <c r="C374" t="s">
        <v>18</v>
      </c>
      <c r="D374" t="s">
        <v>55</v>
      </c>
      <c r="E374" t="s">
        <v>20</v>
      </c>
      <c r="F374" t="s">
        <v>101</v>
      </c>
      <c r="G374" t="s">
        <v>105</v>
      </c>
      <c r="H374" t="s">
        <v>162</v>
      </c>
      <c r="I374" t="s">
        <v>24</v>
      </c>
      <c r="K374" s="8" t="s">
        <v>227</v>
      </c>
      <c r="L374" t="s">
        <v>25</v>
      </c>
      <c r="M374" t="s">
        <v>114</v>
      </c>
      <c r="P374" t="s">
        <v>27</v>
      </c>
    </row>
    <row r="375" spans="1:16" hidden="1">
      <c r="A375" t="s">
        <v>16</v>
      </c>
      <c r="B375" t="s">
        <v>17</v>
      </c>
      <c r="C375" t="s">
        <v>71</v>
      </c>
      <c r="D375" t="s">
        <v>181</v>
      </c>
      <c r="E375" t="s">
        <v>20</v>
      </c>
      <c r="F375" t="s">
        <v>21</v>
      </c>
      <c r="G375" t="s">
        <v>22</v>
      </c>
      <c r="H375" t="s">
        <v>23</v>
      </c>
      <c r="I375" t="s">
        <v>112</v>
      </c>
      <c r="K375" s="8" t="s">
        <v>227</v>
      </c>
      <c r="L375" t="s">
        <v>25</v>
      </c>
      <c r="M375" t="s">
        <v>25</v>
      </c>
      <c r="P375" t="s">
        <v>74</v>
      </c>
    </row>
    <row r="376" spans="1:16" hidden="1">
      <c r="A376" t="s">
        <v>16</v>
      </c>
      <c r="B376" t="s">
        <v>17</v>
      </c>
      <c r="C376" t="s">
        <v>18</v>
      </c>
      <c r="D376" t="s">
        <v>55</v>
      </c>
      <c r="E376" t="s">
        <v>20</v>
      </c>
      <c r="F376" t="s">
        <v>21</v>
      </c>
      <c r="G376" t="s">
        <v>51</v>
      </c>
      <c r="H376" t="s">
        <v>111</v>
      </c>
      <c r="I376" t="s">
        <v>112</v>
      </c>
      <c r="K376" s="8" t="s">
        <v>227</v>
      </c>
      <c r="L376" t="s">
        <v>25</v>
      </c>
      <c r="M376" t="s">
        <v>31</v>
      </c>
      <c r="N376" t="s">
        <v>62</v>
      </c>
      <c r="P376" t="s">
        <v>27</v>
      </c>
    </row>
    <row r="377" spans="1:16" hidden="1">
      <c r="A377" t="s">
        <v>16</v>
      </c>
      <c r="B377" t="s">
        <v>17</v>
      </c>
      <c r="C377" t="s">
        <v>18</v>
      </c>
      <c r="D377" t="s">
        <v>30</v>
      </c>
      <c r="E377" t="s">
        <v>20</v>
      </c>
      <c r="F377" t="s">
        <v>22</v>
      </c>
      <c r="G377" t="s">
        <v>48</v>
      </c>
      <c r="H377" t="s">
        <v>146</v>
      </c>
      <c r="I377" t="s">
        <v>24</v>
      </c>
      <c r="K377" s="8" t="s">
        <v>227</v>
      </c>
      <c r="L377" t="s">
        <v>25</v>
      </c>
      <c r="M377" t="s">
        <v>25</v>
      </c>
      <c r="P377" t="s">
        <v>27</v>
      </c>
    </row>
    <row r="378" spans="1:16" hidden="1">
      <c r="A378" t="s">
        <v>16</v>
      </c>
      <c r="B378" t="s">
        <v>17</v>
      </c>
      <c r="C378" t="s">
        <v>18</v>
      </c>
      <c r="D378" t="s">
        <v>30</v>
      </c>
      <c r="E378" t="s">
        <v>20</v>
      </c>
      <c r="F378" t="s">
        <v>22</v>
      </c>
      <c r="G378" t="s">
        <v>48</v>
      </c>
      <c r="H378" t="s">
        <v>116</v>
      </c>
      <c r="I378" t="s">
        <v>24</v>
      </c>
      <c r="K378" s="8" t="s">
        <v>227</v>
      </c>
      <c r="L378" t="s">
        <v>25</v>
      </c>
      <c r="M378" t="s">
        <v>25</v>
      </c>
      <c r="N378" t="s">
        <v>25</v>
      </c>
      <c r="P378" t="s">
        <v>27</v>
      </c>
    </row>
    <row r="379" spans="1:16" hidden="1">
      <c r="A379" t="s">
        <v>16</v>
      </c>
      <c r="B379" t="s">
        <v>17</v>
      </c>
      <c r="C379" t="s">
        <v>18</v>
      </c>
      <c r="D379" t="s">
        <v>30</v>
      </c>
      <c r="E379" t="s">
        <v>20</v>
      </c>
      <c r="F379" t="s">
        <v>22</v>
      </c>
      <c r="G379" t="s">
        <v>48</v>
      </c>
      <c r="H379" t="s">
        <v>49</v>
      </c>
      <c r="I379" t="s">
        <v>24</v>
      </c>
      <c r="K379" s="8" t="s">
        <v>227</v>
      </c>
      <c r="L379" t="s">
        <v>25</v>
      </c>
      <c r="M379" t="s">
        <v>25</v>
      </c>
      <c r="N379" t="s">
        <v>25</v>
      </c>
      <c r="P379" t="s">
        <v>27</v>
      </c>
    </row>
    <row r="380" spans="1:16" hidden="1">
      <c r="A380" t="s">
        <v>16</v>
      </c>
      <c r="B380" t="s">
        <v>17</v>
      </c>
      <c r="C380" t="s">
        <v>18</v>
      </c>
      <c r="D380" t="s">
        <v>55</v>
      </c>
      <c r="E380" t="s">
        <v>20</v>
      </c>
      <c r="F380" t="s">
        <v>33</v>
      </c>
      <c r="G380" t="s">
        <v>34</v>
      </c>
      <c r="H380" t="s">
        <v>146</v>
      </c>
      <c r="I380" t="s">
        <v>112</v>
      </c>
      <c r="K380" s="8" t="s">
        <v>227</v>
      </c>
      <c r="L380" t="s">
        <v>25</v>
      </c>
      <c r="M380" t="s">
        <v>25</v>
      </c>
      <c r="P380" t="s">
        <v>27</v>
      </c>
    </row>
    <row r="381" spans="1:16" hidden="1">
      <c r="A381" t="s">
        <v>16</v>
      </c>
      <c r="B381" t="s">
        <v>17</v>
      </c>
      <c r="C381" t="s">
        <v>18</v>
      </c>
      <c r="D381" t="s">
        <v>55</v>
      </c>
      <c r="E381" t="s">
        <v>20</v>
      </c>
      <c r="F381" t="s">
        <v>22</v>
      </c>
      <c r="G381" t="s">
        <v>48</v>
      </c>
      <c r="H381" t="s">
        <v>146</v>
      </c>
      <c r="I381" t="s">
        <v>112</v>
      </c>
      <c r="K381" s="8" t="s">
        <v>227</v>
      </c>
      <c r="L381" t="s">
        <v>25</v>
      </c>
      <c r="M381" t="s">
        <v>25</v>
      </c>
      <c r="P381" t="s">
        <v>27</v>
      </c>
    </row>
    <row r="382" spans="1:16" hidden="1">
      <c r="A382" t="s">
        <v>16</v>
      </c>
      <c r="B382" t="s">
        <v>17</v>
      </c>
      <c r="C382" t="s">
        <v>18</v>
      </c>
      <c r="D382" t="s">
        <v>55</v>
      </c>
      <c r="E382" t="s">
        <v>20</v>
      </c>
      <c r="F382" t="s">
        <v>33</v>
      </c>
      <c r="G382" t="s">
        <v>82</v>
      </c>
      <c r="H382" t="s">
        <v>143</v>
      </c>
      <c r="I382" t="s">
        <v>112</v>
      </c>
      <c r="K382" s="8" t="s">
        <v>227</v>
      </c>
      <c r="L382" t="s">
        <v>25</v>
      </c>
      <c r="M382" t="s">
        <v>25</v>
      </c>
      <c r="N382" t="s">
        <v>66</v>
      </c>
      <c r="P382" t="s">
        <v>27</v>
      </c>
    </row>
    <row r="383" spans="1:16" hidden="1">
      <c r="A383" t="s">
        <v>16</v>
      </c>
      <c r="B383" t="s">
        <v>17</v>
      </c>
      <c r="C383" t="s">
        <v>18</v>
      </c>
      <c r="D383" t="s">
        <v>55</v>
      </c>
      <c r="E383" t="s">
        <v>20</v>
      </c>
      <c r="F383" t="s">
        <v>21</v>
      </c>
      <c r="G383" t="s">
        <v>22</v>
      </c>
      <c r="H383" t="s">
        <v>177</v>
      </c>
      <c r="I383" t="s">
        <v>112</v>
      </c>
      <c r="K383" s="8" t="s">
        <v>227</v>
      </c>
      <c r="L383" t="s">
        <v>25</v>
      </c>
      <c r="M383" t="s">
        <v>25</v>
      </c>
      <c r="P383" t="s">
        <v>27</v>
      </c>
    </row>
    <row r="384" spans="1:16" hidden="1">
      <c r="A384" t="s">
        <v>16</v>
      </c>
      <c r="B384" t="s">
        <v>17</v>
      </c>
      <c r="C384" t="s">
        <v>18</v>
      </c>
      <c r="D384" t="s">
        <v>55</v>
      </c>
      <c r="E384" t="s">
        <v>20</v>
      </c>
      <c r="F384" t="s">
        <v>21</v>
      </c>
      <c r="G384" t="s">
        <v>51</v>
      </c>
      <c r="H384" t="s">
        <v>57</v>
      </c>
      <c r="I384" t="s">
        <v>112</v>
      </c>
      <c r="K384" s="8" t="s">
        <v>227</v>
      </c>
      <c r="L384" t="s">
        <v>25</v>
      </c>
      <c r="M384" t="s">
        <v>25</v>
      </c>
      <c r="P384" t="s">
        <v>27</v>
      </c>
    </row>
    <row r="385" spans="1:16" hidden="1">
      <c r="A385" t="s">
        <v>16</v>
      </c>
      <c r="B385" t="s">
        <v>17</v>
      </c>
      <c r="C385" t="s">
        <v>18</v>
      </c>
      <c r="D385" t="s">
        <v>30</v>
      </c>
      <c r="E385" t="s">
        <v>20</v>
      </c>
      <c r="F385" t="s">
        <v>22</v>
      </c>
      <c r="G385" t="s">
        <v>48</v>
      </c>
      <c r="H385" t="s">
        <v>118</v>
      </c>
      <c r="I385" t="s">
        <v>24</v>
      </c>
      <c r="K385" s="8" t="s">
        <v>227</v>
      </c>
      <c r="L385" t="s">
        <v>25</v>
      </c>
      <c r="M385" t="s">
        <v>25</v>
      </c>
      <c r="N385" t="s">
        <v>25</v>
      </c>
      <c r="P385" t="s">
        <v>27</v>
      </c>
    </row>
    <row r="386" spans="1:16" hidden="1">
      <c r="A386" t="s">
        <v>16</v>
      </c>
      <c r="B386" t="s">
        <v>17</v>
      </c>
      <c r="C386" t="s">
        <v>18</v>
      </c>
      <c r="D386" t="s">
        <v>55</v>
      </c>
      <c r="E386" t="s">
        <v>20</v>
      </c>
      <c r="F386" t="s">
        <v>33</v>
      </c>
      <c r="G386" t="s">
        <v>82</v>
      </c>
      <c r="H386" t="s">
        <v>144</v>
      </c>
      <c r="I386" t="s">
        <v>112</v>
      </c>
      <c r="K386" s="8" t="s">
        <v>227</v>
      </c>
      <c r="L386" t="s">
        <v>25</v>
      </c>
      <c r="M386" t="s">
        <v>25</v>
      </c>
      <c r="N386" t="s">
        <v>114</v>
      </c>
      <c r="O386" t="s">
        <v>228</v>
      </c>
      <c r="P386" t="s">
        <v>27</v>
      </c>
    </row>
    <row r="387" spans="1:16" hidden="1">
      <c r="A387" t="s">
        <v>16</v>
      </c>
      <c r="B387" t="s">
        <v>17</v>
      </c>
      <c r="C387" t="s">
        <v>18</v>
      </c>
      <c r="D387" t="s">
        <v>55</v>
      </c>
      <c r="E387" t="s">
        <v>20</v>
      </c>
      <c r="F387" t="s">
        <v>21</v>
      </c>
      <c r="G387" t="s">
        <v>22</v>
      </c>
      <c r="H387" t="s">
        <v>148</v>
      </c>
      <c r="I387" t="s">
        <v>112</v>
      </c>
      <c r="K387" s="8" t="s">
        <v>227</v>
      </c>
      <c r="L387" t="s">
        <v>25</v>
      </c>
      <c r="M387" t="s">
        <v>66</v>
      </c>
      <c r="P387" t="s">
        <v>27</v>
      </c>
    </row>
    <row r="388" spans="1:16" hidden="1">
      <c r="A388" t="s">
        <v>16</v>
      </c>
      <c r="B388" t="s">
        <v>17</v>
      </c>
      <c r="C388" t="s">
        <v>18</v>
      </c>
      <c r="D388" t="s">
        <v>55</v>
      </c>
      <c r="E388" t="s">
        <v>20</v>
      </c>
      <c r="F388" t="s">
        <v>22</v>
      </c>
      <c r="G388" t="s">
        <v>48</v>
      </c>
      <c r="H388" t="s">
        <v>116</v>
      </c>
      <c r="I388" t="s">
        <v>112</v>
      </c>
      <c r="K388" s="8" t="s">
        <v>227</v>
      </c>
      <c r="L388" t="s">
        <v>25</v>
      </c>
      <c r="M388" t="s">
        <v>25</v>
      </c>
      <c r="P388" t="s">
        <v>27</v>
      </c>
    </row>
    <row r="389" spans="1:16" hidden="1">
      <c r="A389" t="s">
        <v>16</v>
      </c>
      <c r="B389" t="s">
        <v>17</v>
      </c>
      <c r="C389" t="s">
        <v>18</v>
      </c>
      <c r="D389" t="s">
        <v>55</v>
      </c>
      <c r="E389" t="s">
        <v>20</v>
      </c>
      <c r="F389" t="s">
        <v>21</v>
      </c>
      <c r="G389" t="s">
        <v>51</v>
      </c>
      <c r="H389" t="s">
        <v>116</v>
      </c>
      <c r="I389" t="s">
        <v>112</v>
      </c>
      <c r="K389" s="8" t="s">
        <v>227</v>
      </c>
      <c r="L389" t="s">
        <v>25</v>
      </c>
      <c r="M389" t="s">
        <v>25</v>
      </c>
      <c r="P389" t="s">
        <v>27</v>
      </c>
    </row>
    <row r="390" spans="1:16" hidden="1">
      <c r="A390" t="s">
        <v>16</v>
      </c>
      <c r="B390" t="s">
        <v>17</v>
      </c>
      <c r="C390" t="s">
        <v>18</v>
      </c>
      <c r="D390" t="s">
        <v>55</v>
      </c>
      <c r="E390" t="s">
        <v>20</v>
      </c>
      <c r="F390" t="s">
        <v>22</v>
      </c>
      <c r="G390" t="s">
        <v>48</v>
      </c>
      <c r="H390" t="s">
        <v>49</v>
      </c>
      <c r="I390" t="s">
        <v>112</v>
      </c>
      <c r="K390" s="8" t="s">
        <v>227</v>
      </c>
      <c r="L390" t="s">
        <v>25</v>
      </c>
      <c r="M390" t="s">
        <v>25</v>
      </c>
      <c r="N390" t="s">
        <v>25</v>
      </c>
      <c r="P390" t="s">
        <v>27</v>
      </c>
    </row>
    <row r="391" spans="1:16" hidden="1">
      <c r="A391" t="s">
        <v>16</v>
      </c>
      <c r="B391" t="s">
        <v>17</v>
      </c>
      <c r="C391" t="s">
        <v>18</v>
      </c>
      <c r="D391" t="s">
        <v>55</v>
      </c>
      <c r="E391" t="s">
        <v>20</v>
      </c>
      <c r="F391" t="s">
        <v>21</v>
      </c>
      <c r="G391" t="s">
        <v>51</v>
      </c>
      <c r="H391" t="s">
        <v>49</v>
      </c>
      <c r="I391" t="s">
        <v>112</v>
      </c>
      <c r="K391" s="8" t="s">
        <v>227</v>
      </c>
      <c r="L391" t="s">
        <v>25</v>
      </c>
      <c r="M391" t="s">
        <v>31</v>
      </c>
      <c r="N391" t="s">
        <v>124</v>
      </c>
      <c r="P391" t="s">
        <v>27</v>
      </c>
    </row>
    <row r="392" spans="1:16" hidden="1">
      <c r="A392" t="s">
        <v>16</v>
      </c>
      <c r="B392" t="s">
        <v>17</v>
      </c>
      <c r="C392" t="s">
        <v>18</v>
      </c>
      <c r="D392" t="s">
        <v>55</v>
      </c>
      <c r="E392" t="s">
        <v>20</v>
      </c>
      <c r="F392" t="s">
        <v>22</v>
      </c>
      <c r="G392" t="s">
        <v>48</v>
      </c>
      <c r="H392" t="s">
        <v>122</v>
      </c>
      <c r="I392" t="s">
        <v>112</v>
      </c>
      <c r="K392" s="8" t="s">
        <v>227</v>
      </c>
      <c r="L392" t="s">
        <v>25</v>
      </c>
      <c r="M392" t="s">
        <v>25</v>
      </c>
      <c r="N392" t="s">
        <v>25</v>
      </c>
      <c r="O392" t="s">
        <v>123</v>
      </c>
      <c r="P392" t="s">
        <v>27</v>
      </c>
    </row>
    <row r="393" spans="1:16" hidden="1">
      <c r="A393" t="s">
        <v>16</v>
      </c>
      <c r="B393" t="s">
        <v>17</v>
      </c>
      <c r="C393" t="s">
        <v>18</v>
      </c>
      <c r="D393" t="s">
        <v>55</v>
      </c>
      <c r="E393" t="s">
        <v>20</v>
      </c>
      <c r="F393" t="s">
        <v>21</v>
      </c>
      <c r="G393" t="s">
        <v>51</v>
      </c>
      <c r="H393" t="s">
        <v>122</v>
      </c>
      <c r="I393" t="s">
        <v>112</v>
      </c>
      <c r="K393" s="8" t="s">
        <v>227</v>
      </c>
      <c r="L393" t="s">
        <v>25</v>
      </c>
      <c r="M393" t="s">
        <v>25</v>
      </c>
      <c r="N393" t="s">
        <v>42</v>
      </c>
      <c r="P393" t="s">
        <v>27</v>
      </c>
    </row>
    <row r="394" spans="1:16" hidden="1">
      <c r="A394" t="s">
        <v>16</v>
      </c>
      <c r="B394" t="s">
        <v>17</v>
      </c>
      <c r="C394" t="s">
        <v>18</v>
      </c>
      <c r="D394" t="s">
        <v>55</v>
      </c>
      <c r="E394" t="s">
        <v>20</v>
      </c>
      <c r="F394" t="s">
        <v>21</v>
      </c>
      <c r="G394" t="s">
        <v>51</v>
      </c>
      <c r="H394" t="s">
        <v>126</v>
      </c>
      <c r="I394" t="s">
        <v>112</v>
      </c>
      <c r="K394" s="8" t="s">
        <v>227</v>
      </c>
      <c r="L394" t="s">
        <v>25</v>
      </c>
      <c r="M394" t="s">
        <v>31</v>
      </c>
      <c r="N394" t="s">
        <v>43</v>
      </c>
      <c r="O394" t="s">
        <v>127</v>
      </c>
      <c r="P394" t="s">
        <v>27</v>
      </c>
    </row>
    <row r="395" spans="1:16" hidden="1">
      <c r="A395" t="s">
        <v>16</v>
      </c>
      <c r="B395" t="s">
        <v>17</v>
      </c>
      <c r="C395" t="s">
        <v>18</v>
      </c>
      <c r="D395" t="s">
        <v>55</v>
      </c>
      <c r="E395" t="s">
        <v>20</v>
      </c>
      <c r="F395" t="s">
        <v>22</v>
      </c>
      <c r="G395" t="s">
        <v>48</v>
      </c>
      <c r="H395" t="s">
        <v>118</v>
      </c>
      <c r="I395" t="s">
        <v>112</v>
      </c>
      <c r="K395" s="8" t="s">
        <v>227</v>
      </c>
      <c r="L395" t="s">
        <v>25</v>
      </c>
      <c r="M395" t="s">
        <v>25</v>
      </c>
      <c r="N395" t="s">
        <v>25</v>
      </c>
      <c r="P395" t="s">
        <v>27</v>
      </c>
    </row>
    <row r="396" spans="1:16" hidden="1">
      <c r="A396" t="s">
        <v>16</v>
      </c>
      <c r="B396" t="s">
        <v>17</v>
      </c>
      <c r="C396" t="s">
        <v>18</v>
      </c>
      <c r="D396" t="s">
        <v>55</v>
      </c>
      <c r="E396" t="s">
        <v>20</v>
      </c>
      <c r="F396" t="s">
        <v>21</v>
      </c>
      <c r="G396" t="s">
        <v>51</v>
      </c>
      <c r="H396" t="s">
        <v>118</v>
      </c>
      <c r="I396" t="s">
        <v>112</v>
      </c>
      <c r="K396" s="8" t="s">
        <v>227</v>
      </c>
      <c r="L396" t="s">
        <v>25</v>
      </c>
      <c r="M396" t="s">
        <v>25</v>
      </c>
      <c r="N396" t="s">
        <v>114</v>
      </c>
      <c r="O396" t="s">
        <v>127</v>
      </c>
      <c r="P396" t="s">
        <v>27</v>
      </c>
    </row>
    <row r="397" spans="1:16" hidden="1">
      <c r="A397" t="s">
        <v>16</v>
      </c>
      <c r="B397" t="s">
        <v>17</v>
      </c>
      <c r="C397" t="s">
        <v>18</v>
      </c>
      <c r="D397" t="s">
        <v>55</v>
      </c>
      <c r="E397" t="s">
        <v>20</v>
      </c>
      <c r="F397" t="s">
        <v>21</v>
      </c>
      <c r="G397" t="s">
        <v>22</v>
      </c>
      <c r="H397" t="s">
        <v>47</v>
      </c>
      <c r="I397" t="s">
        <v>112</v>
      </c>
      <c r="K397" s="8" t="s">
        <v>227</v>
      </c>
      <c r="L397" t="s">
        <v>25</v>
      </c>
      <c r="P397" t="s">
        <v>27</v>
      </c>
    </row>
    <row r="398" spans="1:16" hidden="1">
      <c r="A398" t="s">
        <v>16</v>
      </c>
      <c r="B398" t="s">
        <v>17</v>
      </c>
      <c r="C398" t="s">
        <v>18</v>
      </c>
      <c r="D398" t="s">
        <v>55</v>
      </c>
      <c r="E398" t="s">
        <v>20</v>
      </c>
      <c r="F398" t="s">
        <v>33</v>
      </c>
      <c r="G398" t="s">
        <v>82</v>
      </c>
      <c r="H398" t="s">
        <v>232</v>
      </c>
      <c r="I398" t="s">
        <v>188</v>
      </c>
      <c r="K398" s="8" t="s">
        <v>227</v>
      </c>
      <c r="L398" t="s">
        <v>25</v>
      </c>
      <c r="M398" t="s">
        <v>66</v>
      </c>
      <c r="N398" t="s">
        <v>86</v>
      </c>
      <c r="O398" t="s">
        <v>233</v>
      </c>
      <c r="P398" t="s">
        <v>27</v>
      </c>
    </row>
    <row r="399" spans="1:16" hidden="1">
      <c r="A399" t="s">
        <v>16</v>
      </c>
      <c r="B399" t="s">
        <v>17</v>
      </c>
      <c r="C399" t="s">
        <v>18</v>
      </c>
      <c r="D399" t="s">
        <v>54</v>
      </c>
      <c r="E399" t="s">
        <v>20</v>
      </c>
      <c r="F399" t="s">
        <v>101</v>
      </c>
      <c r="G399" t="s">
        <v>22</v>
      </c>
      <c r="H399" t="s">
        <v>224</v>
      </c>
      <c r="I399" t="s">
        <v>112</v>
      </c>
      <c r="K399" s="8" t="s">
        <v>227</v>
      </c>
      <c r="L399" t="s">
        <v>25</v>
      </c>
      <c r="M399" t="s">
        <v>25</v>
      </c>
      <c r="N399" t="s">
        <v>124</v>
      </c>
      <c r="P399" t="s">
        <v>27</v>
      </c>
    </row>
    <row r="400" spans="1:16" hidden="1">
      <c r="A400" t="s">
        <v>16</v>
      </c>
      <c r="B400" t="s">
        <v>17</v>
      </c>
      <c r="C400" t="s">
        <v>18</v>
      </c>
      <c r="D400" t="s">
        <v>54</v>
      </c>
      <c r="E400" t="s">
        <v>20</v>
      </c>
      <c r="F400" t="s">
        <v>21</v>
      </c>
      <c r="G400" t="s">
        <v>51</v>
      </c>
      <c r="H400" t="s">
        <v>111</v>
      </c>
      <c r="I400" t="s">
        <v>112</v>
      </c>
      <c r="K400" s="8" t="s">
        <v>227</v>
      </c>
      <c r="L400" t="s">
        <v>25</v>
      </c>
      <c r="M400" t="s">
        <v>31</v>
      </c>
      <c r="N400" t="s">
        <v>62</v>
      </c>
      <c r="P400" t="s">
        <v>27</v>
      </c>
    </row>
    <row r="401" spans="1:16" hidden="1">
      <c r="A401" t="s">
        <v>16</v>
      </c>
      <c r="B401" t="s">
        <v>17</v>
      </c>
      <c r="C401" t="s">
        <v>18</v>
      </c>
      <c r="D401" t="s">
        <v>54</v>
      </c>
      <c r="E401" t="s">
        <v>20</v>
      </c>
      <c r="F401" t="s">
        <v>33</v>
      </c>
      <c r="G401" t="s">
        <v>34</v>
      </c>
      <c r="H401" t="s">
        <v>146</v>
      </c>
      <c r="I401" t="s">
        <v>112</v>
      </c>
      <c r="K401" s="8" t="s">
        <v>227</v>
      </c>
      <c r="L401" t="s">
        <v>25</v>
      </c>
      <c r="M401" t="s">
        <v>25</v>
      </c>
      <c r="P401" t="s">
        <v>27</v>
      </c>
    </row>
    <row r="402" spans="1:16" hidden="1">
      <c r="A402" t="s">
        <v>16</v>
      </c>
      <c r="B402" t="s">
        <v>17</v>
      </c>
      <c r="C402" t="s">
        <v>18</v>
      </c>
      <c r="D402" t="s">
        <v>54</v>
      </c>
      <c r="E402" t="s">
        <v>20</v>
      </c>
      <c r="F402" t="s">
        <v>22</v>
      </c>
      <c r="G402" t="s">
        <v>48</v>
      </c>
      <c r="H402" t="s">
        <v>146</v>
      </c>
      <c r="I402" t="s">
        <v>112</v>
      </c>
      <c r="K402" s="8" t="s">
        <v>227</v>
      </c>
      <c r="L402" t="s">
        <v>25</v>
      </c>
      <c r="M402" t="s">
        <v>25</v>
      </c>
      <c r="P402" t="s">
        <v>27</v>
      </c>
    </row>
    <row r="403" spans="1:16" hidden="1">
      <c r="A403" t="s">
        <v>16</v>
      </c>
      <c r="B403" t="s">
        <v>17</v>
      </c>
      <c r="C403" t="s">
        <v>18</v>
      </c>
      <c r="D403" t="s">
        <v>54</v>
      </c>
      <c r="E403" t="s">
        <v>20</v>
      </c>
      <c r="F403" t="s">
        <v>33</v>
      </c>
      <c r="G403" t="s">
        <v>82</v>
      </c>
      <c r="H403" t="s">
        <v>143</v>
      </c>
      <c r="I403" t="s">
        <v>112</v>
      </c>
      <c r="K403" s="8" t="s">
        <v>227</v>
      </c>
      <c r="L403" t="s">
        <v>25</v>
      </c>
      <c r="M403" t="s">
        <v>25</v>
      </c>
      <c r="N403" t="s">
        <v>66</v>
      </c>
      <c r="P403" t="s">
        <v>27</v>
      </c>
    </row>
    <row r="404" spans="1:16" hidden="1">
      <c r="A404" t="s">
        <v>16</v>
      </c>
      <c r="B404" t="s">
        <v>17</v>
      </c>
      <c r="C404" t="s">
        <v>18</v>
      </c>
      <c r="D404" t="s">
        <v>54</v>
      </c>
      <c r="E404" t="s">
        <v>20</v>
      </c>
      <c r="F404" t="s">
        <v>21</v>
      </c>
      <c r="G404" t="s">
        <v>22</v>
      </c>
      <c r="H404" t="s">
        <v>177</v>
      </c>
      <c r="I404" t="s">
        <v>112</v>
      </c>
      <c r="K404" s="8" t="s">
        <v>227</v>
      </c>
      <c r="L404" t="s">
        <v>25</v>
      </c>
      <c r="M404" t="s">
        <v>25</v>
      </c>
      <c r="P404" t="s">
        <v>27</v>
      </c>
    </row>
    <row r="405" spans="1:16" hidden="1">
      <c r="A405" t="s">
        <v>16</v>
      </c>
      <c r="B405" t="s">
        <v>17</v>
      </c>
      <c r="C405" t="s">
        <v>18</v>
      </c>
      <c r="D405" t="s">
        <v>54</v>
      </c>
      <c r="E405" t="s">
        <v>20</v>
      </c>
      <c r="F405" t="s">
        <v>21</v>
      </c>
      <c r="G405" t="s">
        <v>51</v>
      </c>
      <c r="H405" t="s">
        <v>57</v>
      </c>
      <c r="I405" t="s">
        <v>112</v>
      </c>
      <c r="K405" s="8" t="s">
        <v>227</v>
      </c>
      <c r="L405" t="s">
        <v>25</v>
      </c>
      <c r="M405" t="s">
        <v>25</v>
      </c>
      <c r="P405" t="s">
        <v>27</v>
      </c>
    </row>
    <row r="406" spans="1:16" hidden="1">
      <c r="A406" t="s">
        <v>16</v>
      </c>
      <c r="B406" t="s">
        <v>17</v>
      </c>
      <c r="C406" t="s">
        <v>18</v>
      </c>
      <c r="D406" t="s">
        <v>54</v>
      </c>
      <c r="E406" t="s">
        <v>20</v>
      </c>
      <c r="F406" t="s">
        <v>33</v>
      </c>
      <c r="G406" t="s">
        <v>82</v>
      </c>
      <c r="H406" t="s">
        <v>144</v>
      </c>
      <c r="I406" t="s">
        <v>112</v>
      </c>
      <c r="K406" s="8" t="s">
        <v>227</v>
      </c>
      <c r="L406" t="s">
        <v>25</v>
      </c>
      <c r="M406" t="s">
        <v>25</v>
      </c>
      <c r="N406" t="s">
        <v>114</v>
      </c>
      <c r="O406" t="s">
        <v>228</v>
      </c>
      <c r="P406" t="s">
        <v>27</v>
      </c>
    </row>
    <row r="407" spans="1:16" hidden="1">
      <c r="A407" t="s">
        <v>16</v>
      </c>
      <c r="B407" t="s">
        <v>17</v>
      </c>
      <c r="C407" t="s">
        <v>18</v>
      </c>
      <c r="D407" t="s">
        <v>54</v>
      </c>
      <c r="E407" t="s">
        <v>20</v>
      </c>
      <c r="F407" t="s">
        <v>21</v>
      </c>
      <c r="G407" t="s">
        <v>22</v>
      </c>
      <c r="H407" t="s">
        <v>148</v>
      </c>
      <c r="I407" t="s">
        <v>112</v>
      </c>
      <c r="K407" s="8" t="s">
        <v>227</v>
      </c>
      <c r="L407" t="s">
        <v>25</v>
      </c>
      <c r="M407" t="s">
        <v>66</v>
      </c>
      <c r="P407" t="s">
        <v>27</v>
      </c>
    </row>
    <row r="408" spans="1:16" hidden="1">
      <c r="A408" t="s">
        <v>16</v>
      </c>
      <c r="B408" t="s">
        <v>17</v>
      </c>
      <c r="C408" t="s">
        <v>18</v>
      </c>
      <c r="D408" t="s">
        <v>54</v>
      </c>
      <c r="E408" t="s">
        <v>20</v>
      </c>
      <c r="F408" t="s">
        <v>22</v>
      </c>
      <c r="G408" t="s">
        <v>48</v>
      </c>
      <c r="H408" t="s">
        <v>116</v>
      </c>
      <c r="I408" t="s">
        <v>112</v>
      </c>
      <c r="K408" s="8" t="s">
        <v>227</v>
      </c>
      <c r="L408" t="s">
        <v>25</v>
      </c>
      <c r="M408" t="s">
        <v>25</v>
      </c>
      <c r="P408" t="s">
        <v>27</v>
      </c>
    </row>
    <row r="409" spans="1:16" hidden="1">
      <c r="A409" t="s">
        <v>16</v>
      </c>
      <c r="B409" t="s">
        <v>17</v>
      </c>
      <c r="C409" t="s">
        <v>18</v>
      </c>
      <c r="D409" t="s">
        <v>54</v>
      </c>
      <c r="E409" t="s">
        <v>20</v>
      </c>
      <c r="F409" t="s">
        <v>21</v>
      </c>
      <c r="G409" t="s">
        <v>51</v>
      </c>
      <c r="H409" t="s">
        <v>116</v>
      </c>
      <c r="I409" t="s">
        <v>112</v>
      </c>
      <c r="K409" s="8" t="s">
        <v>227</v>
      </c>
      <c r="L409" t="s">
        <v>25</v>
      </c>
      <c r="M409" t="s">
        <v>25</v>
      </c>
      <c r="P409" t="s">
        <v>27</v>
      </c>
    </row>
    <row r="410" spans="1:16" hidden="1">
      <c r="A410" t="s">
        <v>16</v>
      </c>
      <c r="B410" t="s">
        <v>17</v>
      </c>
      <c r="C410" t="s">
        <v>18</v>
      </c>
      <c r="D410" t="s">
        <v>54</v>
      </c>
      <c r="E410" t="s">
        <v>20</v>
      </c>
      <c r="F410" t="s">
        <v>22</v>
      </c>
      <c r="G410" t="s">
        <v>48</v>
      </c>
      <c r="H410" t="s">
        <v>49</v>
      </c>
      <c r="I410" t="s">
        <v>112</v>
      </c>
      <c r="K410" s="8" t="s">
        <v>227</v>
      </c>
      <c r="L410" t="s">
        <v>25</v>
      </c>
      <c r="M410" t="s">
        <v>25</v>
      </c>
      <c r="N410" t="s">
        <v>25</v>
      </c>
      <c r="P410" t="s">
        <v>27</v>
      </c>
    </row>
    <row r="411" spans="1:16" hidden="1">
      <c r="A411" t="s">
        <v>16</v>
      </c>
      <c r="B411" t="s">
        <v>17</v>
      </c>
      <c r="C411" t="s">
        <v>18</v>
      </c>
      <c r="D411" t="s">
        <v>50</v>
      </c>
      <c r="E411" t="s">
        <v>20</v>
      </c>
      <c r="F411" t="s">
        <v>21</v>
      </c>
      <c r="G411" t="s">
        <v>51</v>
      </c>
      <c r="H411" t="s">
        <v>113</v>
      </c>
      <c r="I411" t="s">
        <v>24</v>
      </c>
      <c r="K411" s="8" t="s">
        <v>227</v>
      </c>
      <c r="L411" t="s">
        <v>25</v>
      </c>
      <c r="M411" t="s">
        <v>25</v>
      </c>
      <c r="N411" t="s">
        <v>114</v>
      </c>
      <c r="P411" t="s">
        <v>27</v>
      </c>
    </row>
    <row r="412" spans="1:16" hidden="1">
      <c r="A412" t="s">
        <v>16</v>
      </c>
      <c r="B412" t="s">
        <v>17</v>
      </c>
      <c r="C412" t="s">
        <v>18</v>
      </c>
      <c r="D412" t="s">
        <v>53</v>
      </c>
      <c r="E412" t="s">
        <v>20</v>
      </c>
      <c r="F412" t="s">
        <v>21</v>
      </c>
      <c r="G412" t="s">
        <v>51</v>
      </c>
      <c r="H412" t="s">
        <v>113</v>
      </c>
      <c r="I412" t="s">
        <v>24</v>
      </c>
      <c r="K412" s="8" t="s">
        <v>227</v>
      </c>
      <c r="L412" t="s">
        <v>25</v>
      </c>
      <c r="M412" t="s">
        <v>25</v>
      </c>
      <c r="N412" t="s">
        <v>114</v>
      </c>
      <c r="P412" t="s">
        <v>27</v>
      </c>
    </row>
    <row r="413" spans="1:16" hidden="1">
      <c r="A413" t="s">
        <v>16</v>
      </c>
      <c r="B413" t="s">
        <v>17</v>
      </c>
      <c r="C413" t="s">
        <v>18</v>
      </c>
      <c r="D413" t="s">
        <v>54</v>
      </c>
      <c r="E413" t="s">
        <v>20</v>
      </c>
      <c r="F413" t="s">
        <v>21</v>
      </c>
      <c r="G413" t="s">
        <v>51</v>
      </c>
      <c r="H413" t="s">
        <v>113</v>
      </c>
      <c r="I413" t="s">
        <v>24</v>
      </c>
      <c r="K413" s="8" t="s">
        <v>227</v>
      </c>
      <c r="L413" t="s">
        <v>25</v>
      </c>
      <c r="M413" t="s">
        <v>25</v>
      </c>
      <c r="N413" t="s">
        <v>114</v>
      </c>
      <c r="P413" t="s">
        <v>27</v>
      </c>
    </row>
    <row r="414" spans="1:16" hidden="1">
      <c r="A414" t="s">
        <v>16</v>
      </c>
      <c r="B414" t="s">
        <v>17</v>
      </c>
      <c r="C414" t="s">
        <v>18</v>
      </c>
      <c r="D414" t="s">
        <v>28</v>
      </c>
      <c r="E414" t="s">
        <v>20</v>
      </c>
      <c r="F414" t="s">
        <v>21</v>
      </c>
      <c r="G414" t="s">
        <v>51</v>
      </c>
      <c r="H414" t="s">
        <v>113</v>
      </c>
      <c r="I414" t="s">
        <v>24</v>
      </c>
      <c r="K414" s="8" t="s">
        <v>227</v>
      </c>
      <c r="L414" t="s">
        <v>25</v>
      </c>
      <c r="M414" t="s">
        <v>25</v>
      </c>
      <c r="N414" t="s">
        <v>114</v>
      </c>
      <c r="P414" t="s">
        <v>27</v>
      </c>
    </row>
    <row r="415" spans="1:16" hidden="1">
      <c r="A415" t="s">
        <v>16</v>
      </c>
      <c r="B415" t="s">
        <v>17</v>
      </c>
      <c r="C415" t="s">
        <v>18</v>
      </c>
      <c r="D415" t="s">
        <v>55</v>
      </c>
      <c r="E415" t="s">
        <v>20</v>
      </c>
      <c r="F415" t="s">
        <v>21</v>
      </c>
      <c r="G415" t="s">
        <v>51</v>
      </c>
      <c r="H415" t="s">
        <v>113</v>
      </c>
      <c r="I415" t="s">
        <v>24</v>
      </c>
      <c r="K415" s="8" t="s">
        <v>227</v>
      </c>
      <c r="L415" t="s">
        <v>25</v>
      </c>
      <c r="M415" t="s">
        <v>25</v>
      </c>
      <c r="N415" t="s">
        <v>114</v>
      </c>
      <c r="P415" t="s">
        <v>27</v>
      </c>
    </row>
    <row r="416" spans="1:16" hidden="1">
      <c r="A416" t="s">
        <v>16</v>
      </c>
      <c r="B416" t="s">
        <v>17</v>
      </c>
      <c r="C416" t="s">
        <v>18</v>
      </c>
      <c r="D416" t="s">
        <v>54</v>
      </c>
      <c r="E416" t="s">
        <v>20</v>
      </c>
      <c r="F416" t="s">
        <v>21</v>
      </c>
      <c r="G416" t="s">
        <v>51</v>
      </c>
      <c r="H416" t="s">
        <v>49</v>
      </c>
      <c r="I416" t="s">
        <v>112</v>
      </c>
      <c r="K416" s="8" t="s">
        <v>227</v>
      </c>
      <c r="L416" t="s">
        <v>25</v>
      </c>
      <c r="M416" t="s">
        <v>31</v>
      </c>
      <c r="N416" t="s">
        <v>124</v>
      </c>
      <c r="P416" t="s">
        <v>27</v>
      </c>
    </row>
    <row r="417" spans="1:16" hidden="1">
      <c r="A417" t="s">
        <v>16</v>
      </c>
      <c r="B417" t="s">
        <v>17</v>
      </c>
      <c r="C417" t="s">
        <v>18</v>
      </c>
      <c r="D417" t="s">
        <v>54</v>
      </c>
      <c r="E417" t="s">
        <v>20</v>
      </c>
      <c r="F417" t="s">
        <v>22</v>
      </c>
      <c r="G417" t="s">
        <v>48</v>
      </c>
      <c r="H417" t="s">
        <v>122</v>
      </c>
      <c r="I417" t="s">
        <v>112</v>
      </c>
      <c r="K417" s="8" t="s">
        <v>227</v>
      </c>
      <c r="L417" t="s">
        <v>25</v>
      </c>
      <c r="M417" t="s">
        <v>25</v>
      </c>
      <c r="N417" t="s">
        <v>25</v>
      </c>
      <c r="O417" t="s">
        <v>123</v>
      </c>
      <c r="P417" t="s">
        <v>27</v>
      </c>
    </row>
    <row r="418" spans="1:16" hidden="1">
      <c r="A418" t="s">
        <v>16</v>
      </c>
      <c r="B418" t="s">
        <v>17</v>
      </c>
      <c r="C418" t="s">
        <v>18</v>
      </c>
      <c r="D418" t="s">
        <v>54</v>
      </c>
      <c r="E418" t="s">
        <v>20</v>
      </c>
      <c r="F418" t="s">
        <v>21</v>
      </c>
      <c r="G418" t="s">
        <v>51</v>
      </c>
      <c r="H418" t="s">
        <v>122</v>
      </c>
      <c r="I418" t="s">
        <v>112</v>
      </c>
      <c r="K418" s="8" t="s">
        <v>227</v>
      </c>
      <c r="L418" t="s">
        <v>25</v>
      </c>
      <c r="M418" t="s">
        <v>25</v>
      </c>
      <c r="N418" t="s">
        <v>42</v>
      </c>
      <c r="P418" t="s">
        <v>27</v>
      </c>
    </row>
    <row r="419" spans="1:16" hidden="1">
      <c r="A419" t="s">
        <v>16</v>
      </c>
      <c r="B419" t="s">
        <v>17</v>
      </c>
      <c r="C419" t="s">
        <v>18</v>
      </c>
      <c r="D419" t="s">
        <v>54</v>
      </c>
      <c r="E419" t="s">
        <v>20</v>
      </c>
      <c r="F419" t="s">
        <v>21</v>
      </c>
      <c r="G419" t="s">
        <v>51</v>
      </c>
      <c r="H419" t="s">
        <v>126</v>
      </c>
      <c r="I419" t="s">
        <v>112</v>
      </c>
      <c r="K419" s="8" t="s">
        <v>227</v>
      </c>
      <c r="L419" t="s">
        <v>25</v>
      </c>
      <c r="M419" t="s">
        <v>31</v>
      </c>
      <c r="N419" t="s">
        <v>43</v>
      </c>
      <c r="O419" t="s">
        <v>127</v>
      </c>
      <c r="P419" t="s">
        <v>27</v>
      </c>
    </row>
    <row r="420" spans="1:16" hidden="1">
      <c r="A420" t="s">
        <v>16</v>
      </c>
      <c r="B420" t="s">
        <v>17</v>
      </c>
      <c r="C420" t="s">
        <v>18</v>
      </c>
      <c r="D420" t="s">
        <v>54</v>
      </c>
      <c r="E420" t="s">
        <v>20</v>
      </c>
      <c r="F420" t="s">
        <v>22</v>
      </c>
      <c r="G420" t="s">
        <v>48</v>
      </c>
      <c r="H420" t="s">
        <v>118</v>
      </c>
      <c r="I420" t="s">
        <v>112</v>
      </c>
      <c r="K420" s="8" t="s">
        <v>227</v>
      </c>
      <c r="L420" t="s">
        <v>25</v>
      </c>
      <c r="M420" t="s">
        <v>25</v>
      </c>
      <c r="N420" t="s">
        <v>25</v>
      </c>
      <c r="P420" t="s">
        <v>27</v>
      </c>
    </row>
    <row r="421" spans="1:16" hidden="1">
      <c r="A421" t="s">
        <v>16</v>
      </c>
      <c r="B421" t="s">
        <v>17</v>
      </c>
      <c r="C421" t="s">
        <v>18</v>
      </c>
      <c r="D421" t="s">
        <v>54</v>
      </c>
      <c r="E421" t="s">
        <v>20</v>
      </c>
      <c r="F421" t="s">
        <v>21</v>
      </c>
      <c r="G421" t="s">
        <v>51</v>
      </c>
      <c r="H421" t="s">
        <v>118</v>
      </c>
      <c r="I421" t="s">
        <v>112</v>
      </c>
      <c r="K421" s="8" t="s">
        <v>227</v>
      </c>
      <c r="L421" t="s">
        <v>25</v>
      </c>
      <c r="M421" t="s">
        <v>25</v>
      </c>
      <c r="N421" t="s">
        <v>114</v>
      </c>
      <c r="O421" t="s">
        <v>127</v>
      </c>
      <c r="P421" t="s">
        <v>27</v>
      </c>
    </row>
    <row r="422" spans="1:16" hidden="1">
      <c r="A422" t="s">
        <v>16</v>
      </c>
      <c r="B422" t="s">
        <v>17</v>
      </c>
      <c r="C422" t="s">
        <v>18</v>
      </c>
      <c r="D422" t="s">
        <v>54</v>
      </c>
      <c r="E422" t="s">
        <v>20</v>
      </c>
      <c r="F422" t="s">
        <v>21</v>
      </c>
      <c r="G422" t="s">
        <v>22</v>
      </c>
      <c r="H422" t="s">
        <v>47</v>
      </c>
      <c r="I422" t="s">
        <v>112</v>
      </c>
      <c r="K422" s="8" t="s">
        <v>227</v>
      </c>
      <c r="L422" t="s">
        <v>25</v>
      </c>
      <c r="P422" t="s">
        <v>27</v>
      </c>
    </row>
    <row r="423" spans="1:16" hidden="1">
      <c r="A423" t="s">
        <v>16</v>
      </c>
      <c r="B423" t="s">
        <v>17</v>
      </c>
      <c r="C423" t="s">
        <v>71</v>
      </c>
      <c r="D423" t="s">
        <v>161</v>
      </c>
      <c r="E423" t="s">
        <v>20</v>
      </c>
      <c r="F423" t="s">
        <v>101</v>
      </c>
      <c r="G423" t="s">
        <v>22</v>
      </c>
      <c r="H423" t="s">
        <v>224</v>
      </c>
      <c r="I423" t="s">
        <v>112</v>
      </c>
      <c r="K423" s="8" t="s">
        <v>227</v>
      </c>
      <c r="L423" t="s">
        <v>25</v>
      </c>
      <c r="P423" t="s">
        <v>74</v>
      </c>
    </row>
    <row r="424" spans="1:16" hidden="1">
      <c r="A424" t="s">
        <v>16</v>
      </c>
      <c r="B424" t="s">
        <v>17</v>
      </c>
      <c r="C424" t="s">
        <v>71</v>
      </c>
      <c r="D424" t="s">
        <v>161</v>
      </c>
      <c r="E424" t="s">
        <v>20</v>
      </c>
      <c r="F424" t="s">
        <v>21</v>
      </c>
      <c r="G424" t="s">
        <v>22</v>
      </c>
      <c r="H424" t="s">
        <v>45</v>
      </c>
      <c r="I424" t="s">
        <v>112</v>
      </c>
      <c r="K424" s="8" t="s">
        <v>227</v>
      </c>
      <c r="L424" t="s">
        <v>25</v>
      </c>
      <c r="P424" t="s">
        <v>74</v>
      </c>
    </row>
    <row r="425" spans="1:16" hidden="1">
      <c r="A425" t="s">
        <v>16</v>
      </c>
      <c r="B425" t="s">
        <v>17</v>
      </c>
      <c r="C425" t="s">
        <v>71</v>
      </c>
      <c r="D425" t="s">
        <v>161</v>
      </c>
      <c r="E425" t="s">
        <v>20</v>
      </c>
      <c r="F425" t="s">
        <v>21</v>
      </c>
      <c r="G425" t="s">
        <v>22</v>
      </c>
      <c r="H425" t="s">
        <v>23</v>
      </c>
      <c r="I425" t="s">
        <v>112</v>
      </c>
      <c r="K425" s="8" t="s">
        <v>227</v>
      </c>
      <c r="L425" t="s">
        <v>25</v>
      </c>
      <c r="M425" t="s">
        <v>31</v>
      </c>
      <c r="N425" t="s">
        <v>114</v>
      </c>
      <c r="O425" t="s">
        <v>234</v>
      </c>
      <c r="P425" t="s">
        <v>74</v>
      </c>
    </row>
    <row r="426" spans="1:16" hidden="1">
      <c r="A426" t="s">
        <v>16</v>
      </c>
      <c r="B426" t="s">
        <v>17</v>
      </c>
      <c r="C426" t="s">
        <v>18</v>
      </c>
      <c r="D426" t="s">
        <v>28</v>
      </c>
      <c r="E426" t="s">
        <v>20</v>
      </c>
      <c r="F426" t="s">
        <v>101</v>
      </c>
      <c r="G426" t="s">
        <v>22</v>
      </c>
      <c r="H426" t="s">
        <v>224</v>
      </c>
      <c r="I426" t="s">
        <v>112</v>
      </c>
      <c r="K426" s="8" t="s">
        <v>227</v>
      </c>
      <c r="L426" t="s">
        <v>25</v>
      </c>
      <c r="M426" t="s">
        <v>25</v>
      </c>
      <c r="N426" t="s">
        <v>124</v>
      </c>
      <c r="P426" t="s">
        <v>27</v>
      </c>
    </row>
    <row r="427" spans="1:16" hidden="1">
      <c r="A427" t="s">
        <v>16</v>
      </c>
      <c r="B427" t="s">
        <v>17</v>
      </c>
      <c r="C427" t="s">
        <v>18</v>
      </c>
      <c r="D427" t="s">
        <v>28</v>
      </c>
      <c r="E427" t="s">
        <v>20</v>
      </c>
      <c r="F427" t="s">
        <v>21</v>
      </c>
      <c r="G427" t="s">
        <v>51</v>
      </c>
      <c r="H427" t="s">
        <v>111</v>
      </c>
      <c r="I427" t="s">
        <v>112</v>
      </c>
      <c r="K427" s="8" t="s">
        <v>227</v>
      </c>
      <c r="L427" t="s">
        <v>25</v>
      </c>
      <c r="M427" t="s">
        <v>31</v>
      </c>
      <c r="N427" t="s">
        <v>62</v>
      </c>
      <c r="P427" t="s">
        <v>27</v>
      </c>
    </row>
    <row r="428" spans="1:16" hidden="1">
      <c r="A428" t="s">
        <v>16</v>
      </c>
      <c r="B428" t="s">
        <v>17</v>
      </c>
      <c r="C428" t="s">
        <v>18</v>
      </c>
      <c r="D428" t="s">
        <v>28</v>
      </c>
      <c r="E428" t="s">
        <v>20</v>
      </c>
      <c r="F428" t="s">
        <v>33</v>
      </c>
      <c r="G428" t="s">
        <v>34</v>
      </c>
      <c r="H428" t="s">
        <v>146</v>
      </c>
      <c r="I428" t="s">
        <v>112</v>
      </c>
      <c r="K428" s="8" t="s">
        <v>227</v>
      </c>
      <c r="L428" t="s">
        <v>25</v>
      </c>
      <c r="M428" t="s">
        <v>25</v>
      </c>
      <c r="P428" t="s">
        <v>27</v>
      </c>
    </row>
    <row r="429" spans="1:16" hidden="1">
      <c r="A429" t="s">
        <v>16</v>
      </c>
      <c r="B429" t="s">
        <v>17</v>
      </c>
      <c r="C429" t="s">
        <v>18</v>
      </c>
      <c r="D429" t="s">
        <v>28</v>
      </c>
      <c r="E429" t="s">
        <v>20</v>
      </c>
      <c r="F429" t="s">
        <v>22</v>
      </c>
      <c r="G429" t="s">
        <v>48</v>
      </c>
      <c r="H429" t="s">
        <v>146</v>
      </c>
      <c r="I429" t="s">
        <v>112</v>
      </c>
      <c r="K429" s="8" t="s">
        <v>227</v>
      </c>
      <c r="L429" t="s">
        <v>25</v>
      </c>
      <c r="M429" t="s">
        <v>25</v>
      </c>
      <c r="P429" t="s">
        <v>27</v>
      </c>
    </row>
    <row r="430" spans="1:16" hidden="1">
      <c r="A430" t="s">
        <v>16</v>
      </c>
      <c r="B430" t="s">
        <v>17</v>
      </c>
      <c r="C430" t="s">
        <v>18</v>
      </c>
      <c r="D430" t="s">
        <v>28</v>
      </c>
      <c r="E430" t="s">
        <v>20</v>
      </c>
      <c r="F430" t="s">
        <v>33</v>
      </c>
      <c r="G430" t="s">
        <v>82</v>
      </c>
      <c r="H430" t="s">
        <v>143</v>
      </c>
      <c r="I430" t="s">
        <v>112</v>
      </c>
      <c r="K430" s="8" t="s">
        <v>227</v>
      </c>
      <c r="L430" t="s">
        <v>25</v>
      </c>
      <c r="M430" t="s">
        <v>25</v>
      </c>
      <c r="N430" t="s">
        <v>66</v>
      </c>
      <c r="P430" t="s">
        <v>27</v>
      </c>
    </row>
    <row r="431" spans="1:16" hidden="1">
      <c r="A431" t="s">
        <v>16</v>
      </c>
      <c r="B431" t="s">
        <v>17</v>
      </c>
      <c r="C431" t="s">
        <v>18</v>
      </c>
      <c r="D431" t="s">
        <v>28</v>
      </c>
      <c r="E431" t="s">
        <v>20</v>
      </c>
      <c r="F431" t="s">
        <v>21</v>
      </c>
      <c r="G431" t="s">
        <v>22</v>
      </c>
      <c r="H431" t="s">
        <v>177</v>
      </c>
      <c r="I431" t="s">
        <v>112</v>
      </c>
      <c r="K431" s="8" t="s">
        <v>227</v>
      </c>
      <c r="L431" t="s">
        <v>25</v>
      </c>
      <c r="M431" t="s">
        <v>25</v>
      </c>
      <c r="P431" t="s">
        <v>27</v>
      </c>
    </row>
    <row r="432" spans="1:16" hidden="1">
      <c r="A432" t="s">
        <v>16</v>
      </c>
      <c r="B432" t="s">
        <v>17</v>
      </c>
      <c r="C432" t="s">
        <v>18</v>
      </c>
      <c r="D432" t="s">
        <v>28</v>
      </c>
      <c r="E432" t="s">
        <v>20</v>
      </c>
      <c r="F432" t="s">
        <v>21</v>
      </c>
      <c r="G432" t="s">
        <v>51</v>
      </c>
      <c r="H432" t="s">
        <v>57</v>
      </c>
      <c r="I432" t="s">
        <v>112</v>
      </c>
      <c r="K432" s="8" t="s">
        <v>227</v>
      </c>
      <c r="L432" t="s">
        <v>25</v>
      </c>
      <c r="M432" t="s">
        <v>25</v>
      </c>
      <c r="P432" t="s">
        <v>27</v>
      </c>
    </row>
    <row r="433" spans="1:16" hidden="1">
      <c r="A433" t="s">
        <v>16</v>
      </c>
      <c r="B433" t="s">
        <v>17</v>
      </c>
      <c r="C433" t="s">
        <v>18</v>
      </c>
      <c r="D433" t="s">
        <v>28</v>
      </c>
      <c r="E433" t="s">
        <v>20</v>
      </c>
      <c r="F433" t="s">
        <v>33</v>
      </c>
      <c r="G433" t="s">
        <v>82</v>
      </c>
      <c r="H433" t="s">
        <v>144</v>
      </c>
      <c r="I433" t="s">
        <v>112</v>
      </c>
      <c r="K433" s="8" t="s">
        <v>227</v>
      </c>
      <c r="L433" t="s">
        <v>25</v>
      </c>
      <c r="M433" t="s">
        <v>25</v>
      </c>
      <c r="N433" t="s">
        <v>114</v>
      </c>
      <c r="O433" t="s">
        <v>228</v>
      </c>
      <c r="P433" t="s">
        <v>27</v>
      </c>
    </row>
    <row r="434" spans="1:16" hidden="1">
      <c r="A434" t="s">
        <v>16</v>
      </c>
      <c r="B434" t="s">
        <v>17</v>
      </c>
      <c r="C434" t="s">
        <v>18</v>
      </c>
      <c r="D434" t="s">
        <v>28</v>
      </c>
      <c r="E434" t="s">
        <v>20</v>
      </c>
      <c r="F434" t="s">
        <v>21</v>
      </c>
      <c r="G434" t="s">
        <v>22</v>
      </c>
      <c r="H434" t="s">
        <v>148</v>
      </c>
      <c r="I434" t="s">
        <v>112</v>
      </c>
      <c r="K434" s="8" t="s">
        <v>227</v>
      </c>
      <c r="L434" t="s">
        <v>25</v>
      </c>
      <c r="M434" t="s">
        <v>66</v>
      </c>
      <c r="P434" t="s">
        <v>27</v>
      </c>
    </row>
    <row r="435" spans="1:16" hidden="1">
      <c r="A435" t="s">
        <v>16</v>
      </c>
      <c r="B435" t="s">
        <v>17</v>
      </c>
      <c r="C435" t="s">
        <v>18</v>
      </c>
      <c r="D435" t="s">
        <v>28</v>
      </c>
      <c r="E435" t="s">
        <v>20</v>
      </c>
      <c r="F435" t="s">
        <v>22</v>
      </c>
      <c r="G435" t="s">
        <v>48</v>
      </c>
      <c r="H435" t="s">
        <v>116</v>
      </c>
      <c r="I435" t="s">
        <v>112</v>
      </c>
      <c r="K435" s="8" t="s">
        <v>227</v>
      </c>
      <c r="L435" t="s">
        <v>25</v>
      </c>
      <c r="M435" t="s">
        <v>25</v>
      </c>
      <c r="P435" t="s">
        <v>27</v>
      </c>
    </row>
    <row r="436" spans="1:16" hidden="1">
      <c r="A436" t="s">
        <v>16</v>
      </c>
      <c r="B436" t="s">
        <v>17</v>
      </c>
      <c r="C436" t="s">
        <v>18</v>
      </c>
      <c r="D436" t="s">
        <v>28</v>
      </c>
      <c r="E436" t="s">
        <v>20</v>
      </c>
      <c r="F436" t="s">
        <v>21</v>
      </c>
      <c r="G436" t="s">
        <v>51</v>
      </c>
      <c r="H436" t="s">
        <v>116</v>
      </c>
      <c r="I436" t="s">
        <v>112</v>
      </c>
      <c r="K436" s="8" t="s">
        <v>227</v>
      </c>
      <c r="L436" t="s">
        <v>25</v>
      </c>
      <c r="M436" t="s">
        <v>25</v>
      </c>
      <c r="P436" t="s">
        <v>27</v>
      </c>
    </row>
    <row r="437" spans="1:16" hidden="1">
      <c r="A437" t="s">
        <v>16</v>
      </c>
      <c r="B437" t="s">
        <v>17</v>
      </c>
      <c r="C437" t="s">
        <v>18</v>
      </c>
      <c r="D437" t="s">
        <v>28</v>
      </c>
      <c r="E437" t="s">
        <v>20</v>
      </c>
      <c r="F437" t="s">
        <v>22</v>
      </c>
      <c r="G437" t="s">
        <v>48</v>
      </c>
      <c r="H437" t="s">
        <v>49</v>
      </c>
      <c r="I437" t="s">
        <v>112</v>
      </c>
      <c r="K437" s="8" t="s">
        <v>227</v>
      </c>
      <c r="L437" t="s">
        <v>25</v>
      </c>
      <c r="M437" t="s">
        <v>25</v>
      </c>
      <c r="N437" t="s">
        <v>25</v>
      </c>
      <c r="P437" t="s">
        <v>27</v>
      </c>
    </row>
    <row r="438" spans="1:16" hidden="1">
      <c r="A438" t="s">
        <v>16</v>
      </c>
      <c r="B438" t="s">
        <v>17</v>
      </c>
      <c r="C438" t="s">
        <v>18</v>
      </c>
      <c r="D438" t="s">
        <v>28</v>
      </c>
      <c r="E438" t="s">
        <v>20</v>
      </c>
      <c r="F438" t="s">
        <v>21</v>
      </c>
      <c r="G438" t="s">
        <v>51</v>
      </c>
      <c r="H438" t="s">
        <v>49</v>
      </c>
      <c r="I438" t="s">
        <v>112</v>
      </c>
      <c r="K438" s="9" t="s">
        <v>227</v>
      </c>
      <c r="L438" t="s">
        <v>25</v>
      </c>
      <c r="M438" t="s">
        <v>31</v>
      </c>
      <c r="N438" t="s">
        <v>124</v>
      </c>
      <c r="P438" t="s">
        <v>27</v>
      </c>
    </row>
    <row r="439" spans="1:16" hidden="1">
      <c r="A439" t="s">
        <v>16</v>
      </c>
      <c r="B439" t="s">
        <v>17</v>
      </c>
      <c r="C439" t="s">
        <v>18</v>
      </c>
      <c r="D439" t="s">
        <v>28</v>
      </c>
      <c r="E439" t="s">
        <v>20</v>
      </c>
      <c r="F439" t="s">
        <v>22</v>
      </c>
      <c r="G439" t="s">
        <v>48</v>
      </c>
      <c r="H439" t="s">
        <v>122</v>
      </c>
      <c r="I439" t="s">
        <v>112</v>
      </c>
      <c r="K439" s="8" t="s">
        <v>227</v>
      </c>
      <c r="L439" t="s">
        <v>25</v>
      </c>
      <c r="M439" t="s">
        <v>25</v>
      </c>
      <c r="N439" t="s">
        <v>25</v>
      </c>
      <c r="O439" t="s">
        <v>123</v>
      </c>
      <c r="P439" t="s">
        <v>27</v>
      </c>
    </row>
    <row r="440" spans="1:16" hidden="1">
      <c r="A440" t="s">
        <v>16</v>
      </c>
      <c r="B440" t="s">
        <v>17</v>
      </c>
      <c r="C440" t="s">
        <v>18</v>
      </c>
      <c r="D440" t="s">
        <v>28</v>
      </c>
      <c r="E440" t="s">
        <v>20</v>
      </c>
      <c r="F440" t="s">
        <v>21</v>
      </c>
      <c r="G440" t="s">
        <v>51</v>
      </c>
      <c r="H440" t="s">
        <v>122</v>
      </c>
      <c r="I440" t="s">
        <v>112</v>
      </c>
      <c r="K440" s="8" t="s">
        <v>227</v>
      </c>
      <c r="L440" t="s">
        <v>25</v>
      </c>
      <c r="M440" t="s">
        <v>25</v>
      </c>
      <c r="N440" t="s">
        <v>42</v>
      </c>
      <c r="P440" t="s">
        <v>27</v>
      </c>
    </row>
    <row r="441" spans="1:16" hidden="1">
      <c r="A441" t="s">
        <v>16</v>
      </c>
      <c r="B441" t="s">
        <v>17</v>
      </c>
      <c r="C441" t="s">
        <v>18</v>
      </c>
      <c r="D441" t="s">
        <v>28</v>
      </c>
      <c r="E441" t="s">
        <v>20</v>
      </c>
      <c r="F441" t="s">
        <v>21</v>
      </c>
      <c r="G441" t="s">
        <v>51</v>
      </c>
      <c r="H441" t="s">
        <v>126</v>
      </c>
      <c r="I441" t="s">
        <v>112</v>
      </c>
      <c r="K441" s="8" t="s">
        <v>227</v>
      </c>
      <c r="L441" t="s">
        <v>25</v>
      </c>
      <c r="M441" t="s">
        <v>31</v>
      </c>
      <c r="N441" t="s">
        <v>43</v>
      </c>
      <c r="O441" t="s">
        <v>127</v>
      </c>
      <c r="P441" t="s">
        <v>27</v>
      </c>
    </row>
    <row r="442" spans="1:16" hidden="1">
      <c r="A442" t="s">
        <v>16</v>
      </c>
      <c r="B442" t="s">
        <v>17</v>
      </c>
      <c r="C442" t="s">
        <v>18</v>
      </c>
      <c r="D442" t="s">
        <v>28</v>
      </c>
      <c r="E442" t="s">
        <v>20</v>
      </c>
      <c r="F442" t="s">
        <v>22</v>
      </c>
      <c r="G442" t="s">
        <v>48</v>
      </c>
      <c r="H442" t="s">
        <v>118</v>
      </c>
      <c r="I442" t="s">
        <v>112</v>
      </c>
      <c r="K442" s="8" t="s">
        <v>227</v>
      </c>
      <c r="L442" t="s">
        <v>25</v>
      </c>
      <c r="M442" t="s">
        <v>25</v>
      </c>
      <c r="N442" t="s">
        <v>25</v>
      </c>
      <c r="P442" t="s">
        <v>27</v>
      </c>
    </row>
    <row r="443" spans="1:16" hidden="1">
      <c r="A443" t="s">
        <v>16</v>
      </c>
      <c r="B443" t="s">
        <v>17</v>
      </c>
      <c r="C443" t="s">
        <v>18</v>
      </c>
      <c r="D443" t="s">
        <v>28</v>
      </c>
      <c r="E443" t="s">
        <v>20</v>
      </c>
      <c r="F443" t="s">
        <v>21</v>
      </c>
      <c r="G443" t="s">
        <v>51</v>
      </c>
      <c r="H443" t="s">
        <v>118</v>
      </c>
      <c r="I443" t="s">
        <v>112</v>
      </c>
      <c r="K443" s="8" t="s">
        <v>227</v>
      </c>
      <c r="L443" t="s">
        <v>25</v>
      </c>
      <c r="M443" t="s">
        <v>25</v>
      </c>
      <c r="N443" t="s">
        <v>114</v>
      </c>
      <c r="O443" t="s">
        <v>127</v>
      </c>
      <c r="P443" t="s">
        <v>27</v>
      </c>
    </row>
    <row r="444" spans="1:16" hidden="1">
      <c r="A444" t="s">
        <v>16</v>
      </c>
      <c r="B444" t="s">
        <v>17</v>
      </c>
      <c r="C444" t="s">
        <v>18</v>
      </c>
      <c r="D444" t="s">
        <v>28</v>
      </c>
      <c r="E444" t="s">
        <v>20</v>
      </c>
      <c r="F444" t="s">
        <v>21</v>
      </c>
      <c r="G444" t="s">
        <v>22</v>
      </c>
      <c r="H444" t="s">
        <v>47</v>
      </c>
      <c r="I444" t="s">
        <v>112</v>
      </c>
      <c r="K444" s="8" t="s">
        <v>227</v>
      </c>
      <c r="L444" t="s">
        <v>25</v>
      </c>
      <c r="P444" t="s">
        <v>27</v>
      </c>
    </row>
    <row r="445" spans="1:16" hidden="1">
      <c r="A445" t="s">
        <v>16</v>
      </c>
      <c r="B445" t="s">
        <v>17</v>
      </c>
      <c r="C445" t="s">
        <v>18</v>
      </c>
      <c r="D445" t="s">
        <v>30</v>
      </c>
      <c r="E445" t="s">
        <v>20</v>
      </c>
      <c r="F445" t="s">
        <v>101</v>
      </c>
      <c r="G445" t="s">
        <v>22</v>
      </c>
      <c r="H445" t="s">
        <v>224</v>
      </c>
      <c r="I445" t="s">
        <v>112</v>
      </c>
      <c r="K445" s="8" t="s">
        <v>227</v>
      </c>
      <c r="L445" t="s">
        <v>25</v>
      </c>
      <c r="M445" t="s">
        <v>25</v>
      </c>
      <c r="N445" t="s">
        <v>124</v>
      </c>
      <c r="O445" t="s">
        <v>225</v>
      </c>
      <c r="P445" t="s">
        <v>27</v>
      </c>
    </row>
    <row r="446" spans="1:16" hidden="1">
      <c r="A446" t="s">
        <v>16</v>
      </c>
      <c r="B446" t="s">
        <v>17</v>
      </c>
      <c r="C446" t="s">
        <v>136</v>
      </c>
      <c r="D446" t="s">
        <v>235</v>
      </c>
      <c r="E446" t="s">
        <v>20</v>
      </c>
      <c r="F446" t="s">
        <v>21</v>
      </c>
      <c r="G446" t="s">
        <v>22</v>
      </c>
      <c r="H446" t="s">
        <v>23</v>
      </c>
      <c r="I446" t="s">
        <v>112</v>
      </c>
      <c r="K446" s="8" t="s">
        <v>227</v>
      </c>
      <c r="L446" t="s">
        <v>31</v>
      </c>
      <c r="M446" t="s">
        <v>31</v>
      </c>
      <c r="P446" t="s">
        <v>139</v>
      </c>
    </row>
    <row r="447" spans="1:16" hidden="1">
      <c r="A447" t="s">
        <v>16</v>
      </c>
      <c r="B447" t="s">
        <v>17</v>
      </c>
      <c r="C447" t="s">
        <v>18</v>
      </c>
      <c r="D447" t="s">
        <v>19</v>
      </c>
      <c r="E447" t="s">
        <v>20</v>
      </c>
      <c r="F447" t="s">
        <v>33</v>
      </c>
      <c r="G447" t="s">
        <v>82</v>
      </c>
      <c r="H447" t="s">
        <v>143</v>
      </c>
      <c r="I447" t="s">
        <v>24</v>
      </c>
      <c r="K447" s="8"/>
      <c r="L447" t="s">
        <v>25</v>
      </c>
      <c r="M447" t="s">
        <v>25</v>
      </c>
      <c r="N447" t="s">
        <v>25</v>
      </c>
      <c r="P447" t="s">
        <v>27</v>
      </c>
    </row>
    <row r="448" spans="1:16" hidden="1">
      <c r="A448" t="s">
        <v>16</v>
      </c>
      <c r="B448" t="s">
        <v>17</v>
      </c>
      <c r="C448" t="s">
        <v>18</v>
      </c>
      <c r="D448" t="s">
        <v>19</v>
      </c>
      <c r="E448" t="s">
        <v>20</v>
      </c>
      <c r="F448" t="s">
        <v>33</v>
      </c>
      <c r="G448" t="s">
        <v>82</v>
      </c>
      <c r="H448" t="s">
        <v>98</v>
      </c>
      <c r="I448" t="s">
        <v>24</v>
      </c>
      <c r="K448" s="8"/>
      <c r="L448" t="s">
        <v>25</v>
      </c>
      <c r="M448" t="s">
        <v>25</v>
      </c>
      <c r="N448" t="s">
        <v>25</v>
      </c>
      <c r="P448" t="s">
        <v>27</v>
      </c>
    </row>
    <row r="449" spans="1:16" hidden="1">
      <c r="A449" t="s">
        <v>16</v>
      </c>
      <c r="B449" t="s">
        <v>17</v>
      </c>
      <c r="C449" t="s">
        <v>18</v>
      </c>
      <c r="D449" t="s">
        <v>19</v>
      </c>
      <c r="E449" t="s">
        <v>20</v>
      </c>
      <c r="F449" t="s">
        <v>33</v>
      </c>
      <c r="G449" t="s">
        <v>82</v>
      </c>
      <c r="H449" t="s">
        <v>99</v>
      </c>
      <c r="I449" t="s">
        <v>24</v>
      </c>
      <c r="K449" s="8"/>
      <c r="L449" t="s">
        <v>25</v>
      </c>
      <c r="M449" t="s">
        <v>25</v>
      </c>
      <c r="N449" t="s">
        <v>25</v>
      </c>
      <c r="P449" t="s">
        <v>27</v>
      </c>
    </row>
    <row r="450" spans="1:16" hidden="1">
      <c r="A450" t="s">
        <v>16</v>
      </c>
      <c r="B450" t="s">
        <v>17</v>
      </c>
      <c r="C450" t="s">
        <v>18</v>
      </c>
      <c r="D450" t="s">
        <v>19</v>
      </c>
      <c r="E450" t="s">
        <v>20</v>
      </c>
      <c r="F450" t="s">
        <v>33</v>
      </c>
      <c r="G450" t="s">
        <v>82</v>
      </c>
      <c r="H450" t="s">
        <v>144</v>
      </c>
      <c r="I450" t="s">
        <v>24</v>
      </c>
      <c r="K450" s="8"/>
      <c r="L450" t="s">
        <v>25</v>
      </c>
      <c r="M450" t="s">
        <v>25</v>
      </c>
      <c r="N450" t="s">
        <v>25</v>
      </c>
      <c r="P450" t="s">
        <v>27</v>
      </c>
    </row>
    <row r="451" spans="1:16" hidden="1">
      <c r="A451" t="s">
        <v>16</v>
      </c>
      <c r="B451" t="s">
        <v>17</v>
      </c>
      <c r="C451" t="s">
        <v>18</v>
      </c>
      <c r="D451" t="s">
        <v>19</v>
      </c>
      <c r="E451" t="s">
        <v>20</v>
      </c>
      <c r="F451" t="s">
        <v>33</v>
      </c>
      <c r="G451" t="s">
        <v>82</v>
      </c>
      <c r="H451" t="s">
        <v>100</v>
      </c>
      <c r="I451" t="s">
        <v>24</v>
      </c>
      <c r="K451" s="8"/>
      <c r="L451" t="s">
        <v>25</v>
      </c>
      <c r="M451" t="s">
        <v>25</v>
      </c>
      <c r="N451" t="s">
        <v>25</v>
      </c>
      <c r="P451" t="s">
        <v>27</v>
      </c>
    </row>
    <row r="452" spans="1:16" hidden="1">
      <c r="A452" t="s">
        <v>16</v>
      </c>
      <c r="B452" t="s">
        <v>17</v>
      </c>
      <c r="C452" t="s">
        <v>58</v>
      </c>
      <c r="D452" t="s">
        <v>59</v>
      </c>
      <c r="E452" t="s">
        <v>40</v>
      </c>
      <c r="F452" t="s">
        <v>33</v>
      </c>
      <c r="G452" t="s">
        <v>82</v>
      </c>
      <c r="H452" t="s">
        <v>236</v>
      </c>
      <c r="I452" t="s">
        <v>112</v>
      </c>
      <c r="K452" s="8"/>
      <c r="L452" t="s">
        <v>61</v>
      </c>
      <c r="M452" t="s">
        <v>61</v>
      </c>
      <c r="O452" t="s">
        <v>237</v>
      </c>
      <c r="P452" t="s">
        <v>63</v>
      </c>
    </row>
    <row r="453" spans="1:16" hidden="1">
      <c r="A453" t="s">
        <v>16</v>
      </c>
      <c r="B453" t="s">
        <v>17</v>
      </c>
      <c r="C453" t="s">
        <v>136</v>
      </c>
      <c r="D453" t="s">
        <v>137</v>
      </c>
      <c r="E453" t="s">
        <v>20</v>
      </c>
      <c r="F453" t="s">
        <v>33</v>
      </c>
      <c r="G453" t="s">
        <v>82</v>
      </c>
      <c r="H453" t="s">
        <v>98</v>
      </c>
      <c r="I453" t="s">
        <v>24</v>
      </c>
      <c r="K453" s="8"/>
      <c r="L453" t="s">
        <v>31</v>
      </c>
      <c r="M453" t="s">
        <v>66</v>
      </c>
      <c r="N453" t="s">
        <v>66</v>
      </c>
      <c r="P453" t="s">
        <v>139</v>
      </c>
    </row>
    <row r="454" spans="1:16" hidden="1">
      <c r="A454" t="s">
        <v>16</v>
      </c>
      <c r="B454" t="s">
        <v>17</v>
      </c>
      <c r="C454" t="s">
        <v>136</v>
      </c>
      <c r="D454" t="s">
        <v>137</v>
      </c>
      <c r="E454" t="s">
        <v>20</v>
      </c>
      <c r="F454" t="s">
        <v>33</v>
      </c>
      <c r="G454" t="s">
        <v>82</v>
      </c>
      <c r="H454" t="s">
        <v>99</v>
      </c>
      <c r="I454" t="s">
        <v>24</v>
      </c>
      <c r="K454" s="8"/>
      <c r="L454" t="s">
        <v>31</v>
      </c>
      <c r="P454" t="s">
        <v>139</v>
      </c>
    </row>
    <row r="455" spans="1:16" hidden="1">
      <c r="A455" t="s">
        <v>16</v>
      </c>
      <c r="B455" t="s">
        <v>17</v>
      </c>
      <c r="C455" t="s">
        <v>58</v>
      </c>
      <c r="D455" t="s">
        <v>59</v>
      </c>
      <c r="E455" t="s">
        <v>40</v>
      </c>
      <c r="F455" t="s">
        <v>22</v>
      </c>
      <c r="G455" t="s">
        <v>48</v>
      </c>
      <c r="H455" t="s">
        <v>238</v>
      </c>
      <c r="I455" t="s">
        <v>188</v>
      </c>
      <c r="K455" s="8"/>
      <c r="L455" t="s">
        <v>61</v>
      </c>
      <c r="P455" t="s">
        <v>63</v>
      </c>
    </row>
    <row r="456" spans="1:16" hidden="1">
      <c r="A456" t="s">
        <v>16</v>
      </c>
      <c r="B456" t="s">
        <v>17</v>
      </c>
      <c r="C456" t="s">
        <v>136</v>
      </c>
      <c r="D456" t="s">
        <v>137</v>
      </c>
      <c r="E456" t="s">
        <v>20</v>
      </c>
      <c r="F456" t="s">
        <v>33</v>
      </c>
      <c r="G456" t="s">
        <v>82</v>
      </c>
      <c r="H456" t="s">
        <v>100</v>
      </c>
      <c r="I456" t="s">
        <v>24</v>
      </c>
      <c r="K456" s="8"/>
      <c r="L456" t="s">
        <v>31</v>
      </c>
      <c r="M456" t="s">
        <v>66</v>
      </c>
      <c r="N456" t="s">
        <v>66</v>
      </c>
      <c r="P456" t="s">
        <v>139</v>
      </c>
    </row>
    <row r="457" spans="1:16" hidden="1">
      <c r="A457" t="s">
        <v>16</v>
      </c>
      <c r="B457" t="s">
        <v>17</v>
      </c>
      <c r="C457" t="s">
        <v>58</v>
      </c>
      <c r="D457" t="s">
        <v>59</v>
      </c>
      <c r="E457" t="s">
        <v>40</v>
      </c>
      <c r="F457" t="s">
        <v>22</v>
      </c>
      <c r="G457" t="s">
        <v>48</v>
      </c>
      <c r="H457" t="s">
        <v>239</v>
      </c>
      <c r="I457" t="s">
        <v>188</v>
      </c>
      <c r="K457" s="8"/>
      <c r="L457" t="s">
        <v>61</v>
      </c>
      <c r="P457" t="s">
        <v>63</v>
      </c>
    </row>
    <row r="458" spans="1:16" hidden="1">
      <c r="A458" t="s">
        <v>16</v>
      </c>
      <c r="B458" t="s">
        <v>17</v>
      </c>
      <c r="C458" t="s">
        <v>136</v>
      </c>
      <c r="D458" t="s">
        <v>235</v>
      </c>
      <c r="E458" t="s">
        <v>20</v>
      </c>
      <c r="F458" t="s">
        <v>33</v>
      </c>
      <c r="G458" t="s">
        <v>82</v>
      </c>
      <c r="H458" t="s">
        <v>98</v>
      </c>
      <c r="I458" t="s">
        <v>24</v>
      </c>
      <c r="K458" s="8"/>
      <c r="L458" t="s">
        <v>31</v>
      </c>
      <c r="M458" t="s">
        <v>66</v>
      </c>
      <c r="N458" t="s">
        <v>66</v>
      </c>
      <c r="P458" t="s">
        <v>139</v>
      </c>
    </row>
    <row r="459" spans="1:16" hidden="1">
      <c r="A459" t="s">
        <v>16</v>
      </c>
      <c r="B459" t="s">
        <v>17</v>
      </c>
      <c r="C459" t="s">
        <v>136</v>
      </c>
      <c r="D459" t="s">
        <v>235</v>
      </c>
      <c r="E459" t="s">
        <v>20</v>
      </c>
      <c r="F459" t="s">
        <v>33</v>
      </c>
      <c r="G459" t="s">
        <v>82</v>
      </c>
      <c r="H459" t="s">
        <v>99</v>
      </c>
      <c r="I459" t="s">
        <v>24</v>
      </c>
      <c r="K459" s="8"/>
      <c r="L459" t="s">
        <v>31</v>
      </c>
      <c r="P459" t="s">
        <v>139</v>
      </c>
    </row>
    <row r="460" spans="1:16" hidden="1">
      <c r="A460" t="s">
        <v>16</v>
      </c>
      <c r="B460" t="s">
        <v>17</v>
      </c>
      <c r="C460" t="s">
        <v>58</v>
      </c>
      <c r="D460" t="s">
        <v>59</v>
      </c>
      <c r="E460" t="s">
        <v>40</v>
      </c>
      <c r="F460" t="s">
        <v>22</v>
      </c>
      <c r="G460" t="s">
        <v>48</v>
      </c>
      <c r="H460" t="s">
        <v>240</v>
      </c>
      <c r="I460" t="s">
        <v>188</v>
      </c>
      <c r="K460" s="8"/>
      <c r="L460" t="s">
        <v>61</v>
      </c>
      <c r="P460" t="s">
        <v>63</v>
      </c>
    </row>
    <row r="461" spans="1:16" hidden="1">
      <c r="A461" t="s">
        <v>16</v>
      </c>
      <c r="B461" t="s">
        <v>17</v>
      </c>
      <c r="C461" t="s">
        <v>136</v>
      </c>
      <c r="D461" t="s">
        <v>235</v>
      </c>
      <c r="E461" t="s">
        <v>20</v>
      </c>
      <c r="F461" t="s">
        <v>33</v>
      </c>
      <c r="G461" t="s">
        <v>82</v>
      </c>
      <c r="H461" t="s">
        <v>100</v>
      </c>
      <c r="I461" t="s">
        <v>24</v>
      </c>
      <c r="K461" s="8"/>
      <c r="L461" t="s">
        <v>31</v>
      </c>
      <c r="M461" t="s">
        <v>66</v>
      </c>
      <c r="N461" t="s">
        <v>66</v>
      </c>
      <c r="P461" t="s">
        <v>139</v>
      </c>
    </row>
    <row r="462" spans="1:16" hidden="1">
      <c r="A462" t="s">
        <v>16</v>
      </c>
      <c r="B462" t="s">
        <v>17</v>
      </c>
      <c r="C462" t="s">
        <v>58</v>
      </c>
      <c r="D462" t="s">
        <v>59</v>
      </c>
      <c r="E462" t="s">
        <v>40</v>
      </c>
      <c r="F462" t="s">
        <v>101</v>
      </c>
      <c r="G462" t="s">
        <v>105</v>
      </c>
      <c r="H462" t="s">
        <v>241</v>
      </c>
      <c r="I462" t="s">
        <v>188</v>
      </c>
      <c r="K462" s="8"/>
      <c r="L462" t="s">
        <v>61</v>
      </c>
      <c r="P462" t="s">
        <v>63</v>
      </c>
    </row>
    <row r="463" spans="1:16">
      <c r="A463" t="s">
        <v>16</v>
      </c>
      <c r="B463" t="s">
        <v>17</v>
      </c>
      <c r="C463" t="s">
        <v>136</v>
      </c>
      <c r="D463" t="s">
        <v>175</v>
      </c>
      <c r="E463" t="s">
        <v>20</v>
      </c>
      <c r="F463" t="s">
        <v>33</v>
      </c>
      <c r="G463" t="s">
        <v>82</v>
      </c>
      <c r="H463" t="s">
        <v>98</v>
      </c>
      <c r="I463" t="s">
        <v>24</v>
      </c>
      <c r="K463" s="8"/>
      <c r="L463" t="s">
        <v>31</v>
      </c>
      <c r="M463" t="s">
        <v>66</v>
      </c>
      <c r="N463" t="s">
        <v>66</v>
      </c>
      <c r="P463" t="s">
        <v>139</v>
      </c>
    </row>
    <row r="464" spans="1:16">
      <c r="A464" t="s">
        <v>16</v>
      </c>
      <c r="B464" t="s">
        <v>17</v>
      </c>
      <c r="C464" t="s">
        <v>136</v>
      </c>
      <c r="D464" t="s">
        <v>175</v>
      </c>
      <c r="E464" t="s">
        <v>20</v>
      </c>
      <c r="F464" t="s">
        <v>33</v>
      </c>
      <c r="G464" t="s">
        <v>82</v>
      </c>
      <c r="H464" t="s">
        <v>99</v>
      </c>
      <c r="I464" t="s">
        <v>24</v>
      </c>
      <c r="K464" s="8"/>
      <c r="L464" t="s">
        <v>31</v>
      </c>
      <c r="P464" t="s">
        <v>139</v>
      </c>
    </row>
    <row r="465" spans="1:16" hidden="1">
      <c r="A465" t="s">
        <v>16</v>
      </c>
      <c r="B465" t="s">
        <v>17</v>
      </c>
      <c r="C465" t="s">
        <v>58</v>
      </c>
      <c r="D465" t="s">
        <v>59</v>
      </c>
      <c r="E465" t="s">
        <v>40</v>
      </c>
      <c r="F465" t="s">
        <v>101</v>
      </c>
      <c r="G465" t="s">
        <v>105</v>
      </c>
      <c r="H465" t="s">
        <v>242</v>
      </c>
      <c r="I465" t="s">
        <v>188</v>
      </c>
      <c r="K465" s="8"/>
      <c r="L465" t="s">
        <v>61</v>
      </c>
      <c r="P465" t="s">
        <v>63</v>
      </c>
    </row>
    <row r="466" spans="1:16">
      <c r="A466" t="s">
        <v>16</v>
      </c>
      <c r="B466" t="s">
        <v>17</v>
      </c>
      <c r="C466" t="s">
        <v>136</v>
      </c>
      <c r="D466" t="s">
        <v>175</v>
      </c>
      <c r="E466" t="s">
        <v>20</v>
      </c>
      <c r="F466" t="s">
        <v>33</v>
      </c>
      <c r="G466" t="s">
        <v>82</v>
      </c>
      <c r="H466" t="s">
        <v>100</v>
      </c>
      <c r="I466" t="s">
        <v>24</v>
      </c>
      <c r="K466" s="8"/>
      <c r="L466" t="s">
        <v>31</v>
      </c>
      <c r="M466" t="s">
        <v>66</v>
      </c>
      <c r="N466" t="s">
        <v>66</v>
      </c>
      <c r="P466" t="s">
        <v>139</v>
      </c>
    </row>
    <row r="467" spans="1:16" hidden="1">
      <c r="A467" t="s">
        <v>16</v>
      </c>
      <c r="B467" t="s">
        <v>17</v>
      </c>
      <c r="C467" t="s">
        <v>58</v>
      </c>
      <c r="D467" t="s">
        <v>59</v>
      </c>
      <c r="E467" t="s">
        <v>40</v>
      </c>
      <c r="F467" t="s">
        <v>21</v>
      </c>
      <c r="G467" t="s">
        <v>69</v>
      </c>
      <c r="H467" t="s">
        <v>243</v>
      </c>
      <c r="I467" t="s">
        <v>188</v>
      </c>
      <c r="K467" s="8"/>
      <c r="L467" t="s">
        <v>61</v>
      </c>
      <c r="P467" t="s">
        <v>63</v>
      </c>
    </row>
    <row r="468" spans="1:16" hidden="1">
      <c r="A468" t="s">
        <v>16</v>
      </c>
      <c r="B468" t="s">
        <v>17</v>
      </c>
      <c r="C468" t="s">
        <v>58</v>
      </c>
      <c r="D468" t="s">
        <v>59</v>
      </c>
      <c r="E468" t="s">
        <v>40</v>
      </c>
      <c r="F468" t="s">
        <v>101</v>
      </c>
      <c r="G468" t="s">
        <v>105</v>
      </c>
      <c r="H468" t="s">
        <v>244</v>
      </c>
      <c r="I468" t="s">
        <v>188</v>
      </c>
      <c r="K468" s="8"/>
      <c r="L468" t="s">
        <v>61</v>
      </c>
      <c r="P468" t="s">
        <v>63</v>
      </c>
    </row>
    <row r="469" spans="1:16" hidden="1">
      <c r="A469" t="s">
        <v>16</v>
      </c>
      <c r="B469" t="s">
        <v>17</v>
      </c>
      <c r="C469" t="s">
        <v>58</v>
      </c>
      <c r="D469" t="s">
        <v>59</v>
      </c>
      <c r="E469" t="s">
        <v>40</v>
      </c>
      <c r="F469" t="s">
        <v>101</v>
      </c>
      <c r="G469" t="s">
        <v>105</v>
      </c>
      <c r="H469" t="s">
        <v>245</v>
      </c>
      <c r="I469" t="s">
        <v>188</v>
      </c>
      <c r="K469" s="8"/>
      <c r="L469" t="s">
        <v>61</v>
      </c>
      <c r="P469" t="s">
        <v>63</v>
      </c>
    </row>
    <row r="470" spans="1:16" hidden="1">
      <c r="A470" t="s">
        <v>16</v>
      </c>
      <c r="B470" t="s">
        <v>17</v>
      </c>
      <c r="C470" t="s">
        <v>58</v>
      </c>
      <c r="D470" t="s">
        <v>59</v>
      </c>
      <c r="E470" t="s">
        <v>40</v>
      </c>
      <c r="F470" t="s">
        <v>101</v>
      </c>
      <c r="G470" t="s">
        <v>105</v>
      </c>
      <c r="H470" t="s">
        <v>246</v>
      </c>
      <c r="I470" t="s">
        <v>188</v>
      </c>
      <c r="K470" s="8"/>
      <c r="L470" t="s">
        <v>61</v>
      </c>
      <c r="P470" t="s">
        <v>63</v>
      </c>
    </row>
    <row r="471" spans="1:16" hidden="1">
      <c r="A471" t="s">
        <v>16</v>
      </c>
      <c r="B471" t="s">
        <v>17</v>
      </c>
      <c r="C471" t="s">
        <v>71</v>
      </c>
      <c r="D471" t="s">
        <v>72</v>
      </c>
      <c r="E471" t="s">
        <v>20</v>
      </c>
      <c r="F471" t="s">
        <v>33</v>
      </c>
      <c r="G471" t="s">
        <v>82</v>
      </c>
      <c r="H471" t="s">
        <v>98</v>
      </c>
      <c r="I471" t="s">
        <v>24</v>
      </c>
      <c r="K471" s="8"/>
      <c r="L471" t="s">
        <v>25</v>
      </c>
      <c r="M471" t="s">
        <v>66</v>
      </c>
      <c r="N471" t="s">
        <v>66</v>
      </c>
      <c r="P471" t="s">
        <v>74</v>
      </c>
    </row>
    <row r="472" spans="1:16" hidden="1">
      <c r="A472" t="s">
        <v>16</v>
      </c>
      <c r="B472" t="s">
        <v>17</v>
      </c>
      <c r="C472" t="s">
        <v>71</v>
      </c>
      <c r="D472" t="s">
        <v>182</v>
      </c>
      <c r="E472" t="s">
        <v>20</v>
      </c>
      <c r="F472" t="s">
        <v>33</v>
      </c>
      <c r="G472" t="s">
        <v>82</v>
      </c>
      <c r="H472" t="s">
        <v>98</v>
      </c>
      <c r="I472" t="s">
        <v>24</v>
      </c>
      <c r="K472" s="8"/>
      <c r="L472" t="s">
        <v>25</v>
      </c>
      <c r="M472" t="s">
        <v>66</v>
      </c>
      <c r="N472" t="s">
        <v>66</v>
      </c>
      <c r="P472" t="s">
        <v>74</v>
      </c>
    </row>
    <row r="473" spans="1:16" hidden="1">
      <c r="A473" t="s">
        <v>16</v>
      </c>
      <c r="B473" t="s">
        <v>17</v>
      </c>
      <c r="C473" t="s">
        <v>71</v>
      </c>
      <c r="D473" t="s">
        <v>181</v>
      </c>
      <c r="E473" t="s">
        <v>20</v>
      </c>
      <c r="F473" t="s">
        <v>33</v>
      </c>
      <c r="G473" t="s">
        <v>82</v>
      </c>
      <c r="H473" t="s">
        <v>98</v>
      </c>
      <c r="I473" t="s">
        <v>24</v>
      </c>
      <c r="K473" s="8"/>
      <c r="L473" t="s">
        <v>25</v>
      </c>
      <c r="M473" t="s">
        <v>66</v>
      </c>
      <c r="N473" t="s">
        <v>66</v>
      </c>
      <c r="P473" t="s">
        <v>74</v>
      </c>
    </row>
    <row r="474" spans="1:16" hidden="1">
      <c r="A474" t="s">
        <v>16</v>
      </c>
      <c r="B474" t="s">
        <v>17</v>
      </c>
      <c r="C474" t="s">
        <v>71</v>
      </c>
      <c r="D474" t="s">
        <v>161</v>
      </c>
      <c r="E474" t="s">
        <v>20</v>
      </c>
      <c r="F474" t="s">
        <v>33</v>
      </c>
      <c r="G474" t="s">
        <v>82</v>
      </c>
      <c r="H474" t="s">
        <v>98</v>
      </c>
      <c r="I474" t="s">
        <v>24</v>
      </c>
      <c r="K474" s="8"/>
      <c r="L474" t="s">
        <v>25</v>
      </c>
      <c r="M474" t="s">
        <v>66</v>
      </c>
      <c r="N474" t="s">
        <v>66</v>
      </c>
      <c r="P474" t="s">
        <v>74</v>
      </c>
    </row>
    <row r="475" spans="1:16" hidden="1">
      <c r="A475" t="s">
        <v>16</v>
      </c>
      <c r="B475" t="s">
        <v>17</v>
      </c>
      <c r="C475" t="s">
        <v>71</v>
      </c>
      <c r="D475" t="s">
        <v>72</v>
      </c>
      <c r="E475" t="s">
        <v>20</v>
      </c>
      <c r="F475" t="s">
        <v>33</v>
      </c>
      <c r="G475" t="s">
        <v>82</v>
      </c>
      <c r="H475" t="s">
        <v>99</v>
      </c>
      <c r="I475" t="s">
        <v>24</v>
      </c>
      <c r="K475" s="8"/>
      <c r="L475" t="s">
        <v>25</v>
      </c>
      <c r="M475" t="s">
        <v>66</v>
      </c>
      <c r="N475" t="s">
        <v>66</v>
      </c>
      <c r="P475" t="s">
        <v>74</v>
      </c>
    </row>
    <row r="476" spans="1:16" hidden="1">
      <c r="A476" t="s">
        <v>16</v>
      </c>
      <c r="B476" t="s">
        <v>17</v>
      </c>
      <c r="C476" t="s">
        <v>71</v>
      </c>
      <c r="D476" t="s">
        <v>182</v>
      </c>
      <c r="E476" t="s">
        <v>20</v>
      </c>
      <c r="F476" t="s">
        <v>33</v>
      </c>
      <c r="G476" t="s">
        <v>82</v>
      </c>
      <c r="H476" t="s">
        <v>99</v>
      </c>
      <c r="I476" t="s">
        <v>24</v>
      </c>
      <c r="K476" s="8"/>
      <c r="L476" t="s">
        <v>25</v>
      </c>
      <c r="M476" t="s">
        <v>66</v>
      </c>
      <c r="N476" t="s">
        <v>66</v>
      </c>
      <c r="P476" t="s">
        <v>74</v>
      </c>
    </row>
    <row r="477" spans="1:16" hidden="1">
      <c r="A477" t="s">
        <v>16</v>
      </c>
      <c r="B477" t="s">
        <v>17</v>
      </c>
      <c r="C477" t="s">
        <v>71</v>
      </c>
      <c r="D477" t="s">
        <v>181</v>
      </c>
      <c r="E477" t="s">
        <v>20</v>
      </c>
      <c r="F477" t="s">
        <v>33</v>
      </c>
      <c r="G477" t="s">
        <v>82</v>
      </c>
      <c r="H477" t="s">
        <v>99</v>
      </c>
      <c r="I477" t="s">
        <v>24</v>
      </c>
      <c r="K477" s="8"/>
      <c r="L477" t="s">
        <v>25</v>
      </c>
      <c r="M477" t="s">
        <v>66</v>
      </c>
      <c r="N477" t="s">
        <v>66</v>
      </c>
      <c r="P477" t="s">
        <v>74</v>
      </c>
    </row>
    <row r="478" spans="1:16" hidden="1">
      <c r="A478" t="s">
        <v>16</v>
      </c>
      <c r="B478" t="s">
        <v>17</v>
      </c>
      <c r="C478" t="s">
        <v>71</v>
      </c>
      <c r="D478" t="s">
        <v>161</v>
      </c>
      <c r="E478" t="s">
        <v>20</v>
      </c>
      <c r="F478" t="s">
        <v>33</v>
      </c>
      <c r="G478" t="s">
        <v>82</v>
      </c>
      <c r="H478" t="s">
        <v>99</v>
      </c>
      <c r="I478" t="s">
        <v>24</v>
      </c>
      <c r="K478" s="8"/>
      <c r="L478" t="s">
        <v>25</v>
      </c>
      <c r="M478" t="s">
        <v>66</v>
      </c>
      <c r="N478" t="s">
        <v>66</v>
      </c>
      <c r="P478" t="s">
        <v>74</v>
      </c>
    </row>
    <row r="479" spans="1:16" hidden="1">
      <c r="A479" t="s">
        <v>16</v>
      </c>
      <c r="B479" t="s">
        <v>17</v>
      </c>
      <c r="C479" t="s">
        <v>58</v>
      </c>
      <c r="D479" t="s">
        <v>59</v>
      </c>
      <c r="E479" t="s">
        <v>40</v>
      </c>
      <c r="F479" t="s">
        <v>101</v>
      </c>
      <c r="G479" t="s">
        <v>105</v>
      </c>
      <c r="H479" t="s">
        <v>247</v>
      </c>
      <c r="I479" t="s">
        <v>188</v>
      </c>
      <c r="K479" s="8"/>
      <c r="L479" t="s">
        <v>61</v>
      </c>
      <c r="P479" t="s">
        <v>63</v>
      </c>
    </row>
    <row r="480" spans="1:16" hidden="1">
      <c r="A480" t="s">
        <v>16</v>
      </c>
      <c r="B480" t="s">
        <v>17</v>
      </c>
      <c r="C480" t="s">
        <v>58</v>
      </c>
      <c r="D480" t="s">
        <v>59</v>
      </c>
      <c r="E480" t="s">
        <v>40</v>
      </c>
      <c r="F480" t="s">
        <v>101</v>
      </c>
      <c r="G480" t="s">
        <v>105</v>
      </c>
      <c r="H480" t="s">
        <v>248</v>
      </c>
      <c r="I480" t="s">
        <v>188</v>
      </c>
      <c r="K480" s="8"/>
      <c r="L480" t="s">
        <v>61</v>
      </c>
      <c r="P480" t="s">
        <v>63</v>
      </c>
    </row>
    <row r="481" spans="1:16" hidden="1">
      <c r="A481" t="s">
        <v>16</v>
      </c>
      <c r="B481" t="s">
        <v>17</v>
      </c>
      <c r="C481" t="s">
        <v>58</v>
      </c>
      <c r="D481" t="s">
        <v>59</v>
      </c>
      <c r="E481" t="s">
        <v>40</v>
      </c>
      <c r="F481" t="s">
        <v>101</v>
      </c>
      <c r="G481" t="s">
        <v>105</v>
      </c>
      <c r="H481" t="s">
        <v>249</v>
      </c>
      <c r="I481" t="s">
        <v>188</v>
      </c>
      <c r="K481" s="8"/>
      <c r="L481" t="s">
        <v>61</v>
      </c>
      <c r="P481" t="s">
        <v>63</v>
      </c>
    </row>
    <row r="482" spans="1:16" hidden="1">
      <c r="A482" t="s">
        <v>16</v>
      </c>
      <c r="B482" t="s">
        <v>17</v>
      </c>
      <c r="C482" t="s">
        <v>58</v>
      </c>
      <c r="D482" t="s">
        <v>59</v>
      </c>
      <c r="E482" t="s">
        <v>40</v>
      </c>
      <c r="F482" t="s">
        <v>101</v>
      </c>
      <c r="G482" t="s">
        <v>105</v>
      </c>
      <c r="H482" t="s">
        <v>250</v>
      </c>
      <c r="I482" t="s">
        <v>188</v>
      </c>
      <c r="K482" s="8"/>
      <c r="L482" t="s">
        <v>61</v>
      </c>
      <c r="P482" t="s">
        <v>63</v>
      </c>
    </row>
    <row r="483" spans="1:16" hidden="1">
      <c r="A483" t="s">
        <v>16</v>
      </c>
      <c r="B483" t="s">
        <v>17</v>
      </c>
      <c r="C483" t="s">
        <v>71</v>
      </c>
      <c r="D483" t="s">
        <v>72</v>
      </c>
      <c r="E483" t="s">
        <v>20</v>
      </c>
      <c r="F483" t="s">
        <v>33</v>
      </c>
      <c r="G483" t="s">
        <v>82</v>
      </c>
      <c r="H483" t="s">
        <v>100</v>
      </c>
      <c r="I483" t="s">
        <v>24</v>
      </c>
      <c r="K483" s="8"/>
      <c r="L483" t="s">
        <v>25</v>
      </c>
      <c r="M483" t="s">
        <v>66</v>
      </c>
      <c r="N483" t="s">
        <v>66</v>
      </c>
      <c r="P483" t="s">
        <v>74</v>
      </c>
    </row>
    <row r="484" spans="1:16" hidden="1">
      <c r="A484" t="s">
        <v>16</v>
      </c>
      <c r="B484" t="s">
        <v>17</v>
      </c>
      <c r="C484" t="s">
        <v>71</v>
      </c>
      <c r="D484" t="s">
        <v>182</v>
      </c>
      <c r="E484" t="s">
        <v>20</v>
      </c>
      <c r="F484" t="s">
        <v>33</v>
      </c>
      <c r="G484" t="s">
        <v>82</v>
      </c>
      <c r="H484" t="s">
        <v>100</v>
      </c>
      <c r="I484" t="s">
        <v>24</v>
      </c>
      <c r="K484" s="8"/>
      <c r="L484" t="s">
        <v>25</v>
      </c>
      <c r="M484" t="s">
        <v>66</v>
      </c>
      <c r="N484" t="s">
        <v>66</v>
      </c>
      <c r="P484" t="s">
        <v>74</v>
      </c>
    </row>
    <row r="485" spans="1:16" hidden="1">
      <c r="A485" t="s">
        <v>16</v>
      </c>
      <c r="B485" t="s">
        <v>17</v>
      </c>
      <c r="C485" t="s">
        <v>71</v>
      </c>
      <c r="D485" t="s">
        <v>181</v>
      </c>
      <c r="E485" t="s">
        <v>20</v>
      </c>
      <c r="F485" t="s">
        <v>33</v>
      </c>
      <c r="G485" t="s">
        <v>82</v>
      </c>
      <c r="H485" t="s">
        <v>100</v>
      </c>
      <c r="I485" t="s">
        <v>24</v>
      </c>
      <c r="K485" s="8"/>
      <c r="L485" t="s">
        <v>25</v>
      </c>
      <c r="M485" t="s">
        <v>66</v>
      </c>
      <c r="N485" t="s">
        <v>66</v>
      </c>
      <c r="P485" t="s">
        <v>74</v>
      </c>
    </row>
    <row r="486" spans="1:16" hidden="1">
      <c r="A486" t="s">
        <v>16</v>
      </c>
      <c r="B486" t="s">
        <v>17</v>
      </c>
      <c r="C486" t="s">
        <v>71</v>
      </c>
      <c r="D486" t="s">
        <v>161</v>
      </c>
      <c r="E486" t="s">
        <v>20</v>
      </c>
      <c r="F486" t="s">
        <v>33</v>
      </c>
      <c r="G486" t="s">
        <v>82</v>
      </c>
      <c r="H486" t="s">
        <v>100</v>
      </c>
      <c r="I486" t="s">
        <v>24</v>
      </c>
      <c r="K486" s="8"/>
      <c r="L486" t="s">
        <v>25</v>
      </c>
      <c r="M486" t="s">
        <v>66</v>
      </c>
      <c r="N486" t="s">
        <v>66</v>
      </c>
      <c r="P486" t="s">
        <v>74</v>
      </c>
    </row>
    <row r="487" spans="1:16" hidden="1">
      <c r="A487" t="s">
        <v>16</v>
      </c>
      <c r="B487" t="s">
        <v>17</v>
      </c>
      <c r="C487" t="s">
        <v>58</v>
      </c>
      <c r="D487" t="s">
        <v>59</v>
      </c>
      <c r="E487" t="s">
        <v>40</v>
      </c>
      <c r="F487" t="s">
        <v>101</v>
      </c>
      <c r="G487" t="s">
        <v>105</v>
      </c>
      <c r="H487" t="s">
        <v>251</v>
      </c>
      <c r="I487" t="s">
        <v>188</v>
      </c>
      <c r="K487" s="8"/>
      <c r="L487" t="s">
        <v>61</v>
      </c>
      <c r="P487" t="s">
        <v>63</v>
      </c>
    </row>
    <row r="488" spans="1:16" hidden="1">
      <c r="A488" t="s">
        <v>16</v>
      </c>
      <c r="B488" t="s">
        <v>17</v>
      </c>
      <c r="C488" t="s">
        <v>18</v>
      </c>
      <c r="D488" t="s">
        <v>19</v>
      </c>
      <c r="E488" t="s">
        <v>20</v>
      </c>
      <c r="F488" t="s">
        <v>33</v>
      </c>
      <c r="G488" t="s">
        <v>34</v>
      </c>
      <c r="H488" t="s">
        <v>35</v>
      </c>
      <c r="I488" t="s">
        <v>24</v>
      </c>
      <c r="K488" s="8"/>
      <c r="L488" t="s">
        <v>25</v>
      </c>
      <c r="M488" t="s">
        <v>25</v>
      </c>
      <c r="N488" t="s">
        <v>25</v>
      </c>
      <c r="P488" t="s">
        <v>27</v>
      </c>
    </row>
    <row r="489" spans="1:16" hidden="1">
      <c r="A489" t="s">
        <v>16</v>
      </c>
      <c r="B489" t="s">
        <v>17</v>
      </c>
      <c r="C489" t="s">
        <v>58</v>
      </c>
      <c r="D489" t="s">
        <v>59</v>
      </c>
      <c r="E489" t="s">
        <v>40</v>
      </c>
      <c r="F489" t="s">
        <v>22</v>
      </c>
      <c r="G489" t="s">
        <v>22</v>
      </c>
      <c r="H489" t="s">
        <v>252</v>
      </c>
      <c r="I489" t="s">
        <v>188</v>
      </c>
      <c r="K489" s="8"/>
      <c r="L489" t="s">
        <v>61</v>
      </c>
      <c r="P489" t="s">
        <v>63</v>
      </c>
    </row>
    <row r="490" spans="1:16" hidden="1">
      <c r="A490" t="s">
        <v>16</v>
      </c>
      <c r="B490" t="s">
        <v>17</v>
      </c>
      <c r="C490" t="s">
        <v>136</v>
      </c>
      <c r="D490" t="s">
        <v>137</v>
      </c>
      <c r="E490" t="s">
        <v>20</v>
      </c>
      <c r="F490" t="s">
        <v>33</v>
      </c>
      <c r="G490" t="s">
        <v>34</v>
      </c>
      <c r="H490" t="s">
        <v>35</v>
      </c>
      <c r="I490" t="s">
        <v>24</v>
      </c>
      <c r="K490" s="8"/>
      <c r="L490" t="s">
        <v>31</v>
      </c>
      <c r="M490" t="s">
        <v>31</v>
      </c>
      <c r="N490" t="s">
        <v>25</v>
      </c>
      <c r="P490" t="s">
        <v>139</v>
      </c>
    </row>
    <row r="491" spans="1:16" hidden="1">
      <c r="A491" t="s">
        <v>16</v>
      </c>
      <c r="B491" t="s">
        <v>17</v>
      </c>
      <c r="C491" t="s">
        <v>58</v>
      </c>
      <c r="D491" t="s">
        <v>59</v>
      </c>
      <c r="E491" t="s">
        <v>40</v>
      </c>
      <c r="F491" t="s">
        <v>101</v>
      </c>
      <c r="G491" t="s">
        <v>105</v>
      </c>
      <c r="H491" t="s">
        <v>253</v>
      </c>
      <c r="I491" t="s">
        <v>188</v>
      </c>
      <c r="K491" s="8"/>
      <c r="L491" t="s">
        <v>61</v>
      </c>
      <c r="P491" t="s">
        <v>63</v>
      </c>
    </row>
    <row r="492" spans="1:16" hidden="1">
      <c r="A492" t="s">
        <v>16</v>
      </c>
      <c r="B492" t="s">
        <v>17</v>
      </c>
      <c r="C492" t="s">
        <v>136</v>
      </c>
      <c r="D492" t="s">
        <v>235</v>
      </c>
      <c r="E492" t="s">
        <v>20</v>
      </c>
      <c r="F492" t="s">
        <v>33</v>
      </c>
      <c r="G492" t="s">
        <v>34</v>
      </c>
      <c r="H492" t="s">
        <v>35</v>
      </c>
      <c r="I492" t="s">
        <v>24</v>
      </c>
      <c r="K492" s="8"/>
      <c r="L492" t="s">
        <v>31</v>
      </c>
      <c r="M492" t="s">
        <v>31</v>
      </c>
      <c r="N492" t="s">
        <v>25</v>
      </c>
      <c r="P492" t="s">
        <v>139</v>
      </c>
    </row>
    <row r="493" spans="1:16" hidden="1">
      <c r="A493" t="s">
        <v>16</v>
      </c>
      <c r="B493" t="s">
        <v>17</v>
      </c>
      <c r="C493" t="s">
        <v>58</v>
      </c>
      <c r="D493" t="s">
        <v>59</v>
      </c>
      <c r="E493" t="s">
        <v>40</v>
      </c>
      <c r="F493" t="s">
        <v>101</v>
      </c>
      <c r="G493" t="s">
        <v>105</v>
      </c>
      <c r="H493" t="s">
        <v>254</v>
      </c>
      <c r="I493" t="s">
        <v>188</v>
      </c>
      <c r="K493" s="8"/>
      <c r="L493" t="s">
        <v>61</v>
      </c>
      <c r="P493" t="s">
        <v>63</v>
      </c>
    </row>
    <row r="494" spans="1:16">
      <c r="A494" t="s">
        <v>16</v>
      </c>
      <c r="B494" t="s">
        <v>17</v>
      </c>
      <c r="C494" t="s">
        <v>136</v>
      </c>
      <c r="D494" t="s">
        <v>175</v>
      </c>
      <c r="E494" t="s">
        <v>20</v>
      </c>
      <c r="F494" t="s">
        <v>33</v>
      </c>
      <c r="G494" t="s">
        <v>34</v>
      </c>
      <c r="H494" t="s">
        <v>35</v>
      </c>
      <c r="I494" t="s">
        <v>24</v>
      </c>
      <c r="K494" s="8"/>
      <c r="L494" t="s">
        <v>31</v>
      </c>
      <c r="M494" t="s">
        <v>31</v>
      </c>
      <c r="N494" t="s">
        <v>25</v>
      </c>
      <c r="P494" t="s">
        <v>139</v>
      </c>
    </row>
    <row r="495" spans="1:16" hidden="1">
      <c r="A495" t="s">
        <v>16</v>
      </c>
      <c r="B495" t="s">
        <v>17</v>
      </c>
      <c r="C495" t="s">
        <v>58</v>
      </c>
      <c r="D495" t="s">
        <v>59</v>
      </c>
      <c r="E495" t="s">
        <v>40</v>
      </c>
      <c r="F495" t="s">
        <v>101</v>
      </c>
      <c r="G495" t="s">
        <v>105</v>
      </c>
      <c r="H495" t="s">
        <v>255</v>
      </c>
      <c r="I495" t="s">
        <v>188</v>
      </c>
      <c r="K495" s="8"/>
      <c r="L495" t="s">
        <v>61</v>
      </c>
      <c r="P495" t="s">
        <v>63</v>
      </c>
    </row>
    <row r="496" spans="1:16" hidden="1">
      <c r="A496" t="s">
        <v>16</v>
      </c>
      <c r="B496" t="s">
        <v>17</v>
      </c>
      <c r="C496" t="s">
        <v>58</v>
      </c>
      <c r="D496" t="s">
        <v>59</v>
      </c>
      <c r="E496" t="s">
        <v>40</v>
      </c>
      <c r="F496" t="s">
        <v>22</v>
      </c>
      <c r="G496" t="s">
        <v>22</v>
      </c>
      <c r="H496" t="s">
        <v>256</v>
      </c>
      <c r="I496" t="s">
        <v>188</v>
      </c>
      <c r="K496" s="8"/>
      <c r="L496" t="s">
        <v>61</v>
      </c>
      <c r="P496" t="s">
        <v>63</v>
      </c>
    </row>
    <row r="497" spans="1:16" hidden="1">
      <c r="A497" t="s">
        <v>16</v>
      </c>
      <c r="B497" t="s">
        <v>17</v>
      </c>
      <c r="C497" t="s">
        <v>58</v>
      </c>
      <c r="D497" t="s">
        <v>59</v>
      </c>
      <c r="E497" t="s">
        <v>40</v>
      </c>
      <c r="F497" t="s">
        <v>101</v>
      </c>
      <c r="G497" t="s">
        <v>105</v>
      </c>
      <c r="H497" t="s">
        <v>257</v>
      </c>
      <c r="I497" t="s">
        <v>188</v>
      </c>
      <c r="K497" s="8"/>
      <c r="L497" t="s">
        <v>61</v>
      </c>
      <c r="P497" t="s">
        <v>63</v>
      </c>
    </row>
    <row r="498" spans="1:16" hidden="1">
      <c r="A498" t="s">
        <v>16</v>
      </c>
      <c r="B498" t="s">
        <v>17</v>
      </c>
      <c r="C498" t="s">
        <v>58</v>
      </c>
      <c r="D498" t="s">
        <v>59</v>
      </c>
      <c r="E498" t="s">
        <v>40</v>
      </c>
      <c r="F498" t="s">
        <v>101</v>
      </c>
      <c r="G498" t="s">
        <v>105</v>
      </c>
      <c r="H498" t="s">
        <v>258</v>
      </c>
      <c r="I498" t="s">
        <v>188</v>
      </c>
      <c r="K498" s="8"/>
      <c r="L498" t="s">
        <v>61</v>
      </c>
      <c r="P498" t="s">
        <v>63</v>
      </c>
    </row>
    <row r="499" spans="1:16" hidden="1">
      <c r="A499" t="s">
        <v>16</v>
      </c>
      <c r="B499" t="s">
        <v>17</v>
      </c>
      <c r="C499" t="s">
        <v>71</v>
      </c>
      <c r="D499" t="s">
        <v>72</v>
      </c>
      <c r="E499" t="s">
        <v>20</v>
      </c>
      <c r="F499" t="s">
        <v>33</v>
      </c>
      <c r="G499" t="s">
        <v>34</v>
      </c>
      <c r="H499" t="s">
        <v>35</v>
      </c>
      <c r="I499" t="s">
        <v>24</v>
      </c>
      <c r="K499" s="8"/>
      <c r="L499" t="s">
        <v>25</v>
      </c>
      <c r="M499" t="s">
        <v>25</v>
      </c>
      <c r="N499" t="s">
        <v>25</v>
      </c>
      <c r="P499" t="s">
        <v>74</v>
      </c>
    </row>
    <row r="500" spans="1:16" hidden="1">
      <c r="A500" t="s">
        <v>16</v>
      </c>
      <c r="B500" t="s">
        <v>17</v>
      </c>
      <c r="C500" t="s">
        <v>71</v>
      </c>
      <c r="D500" t="s">
        <v>182</v>
      </c>
      <c r="E500" t="s">
        <v>20</v>
      </c>
      <c r="F500" t="s">
        <v>33</v>
      </c>
      <c r="G500" t="s">
        <v>34</v>
      </c>
      <c r="H500" t="s">
        <v>35</v>
      </c>
      <c r="I500" t="s">
        <v>24</v>
      </c>
      <c r="K500" s="8"/>
      <c r="L500" t="s">
        <v>25</v>
      </c>
      <c r="M500" t="s">
        <v>25</v>
      </c>
      <c r="N500" t="s">
        <v>25</v>
      </c>
      <c r="P500" t="s">
        <v>74</v>
      </c>
    </row>
    <row r="501" spans="1:16" hidden="1">
      <c r="A501" t="s">
        <v>16</v>
      </c>
      <c r="B501" t="s">
        <v>17</v>
      </c>
      <c r="C501" t="s">
        <v>71</v>
      </c>
      <c r="D501" t="s">
        <v>181</v>
      </c>
      <c r="E501" t="s">
        <v>20</v>
      </c>
      <c r="F501" t="s">
        <v>33</v>
      </c>
      <c r="G501" t="s">
        <v>34</v>
      </c>
      <c r="H501" t="s">
        <v>35</v>
      </c>
      <c r="I501" t="s">
        <v>24</v>
      </c>
      <c r="K501" s="8"/>
      <c r="L501" t="s">
        <v>25</v>
      </c>
      <c r="M501" t="s">
        <v>25</v>
      </c>
      <c r="N501" t="s">
        <v>25</v>
      </c>
      <c r="P501" t="s">
        <v>74</v>
      </c>
    </row>
    <row r="502" spans="1:16" hidden="1">
      <c r="A502" t="s">
        <v>16</v>
      </c>
      <c r="B502" t="s">
        <v>17</v>
      </c>
      <c r="C502" t="s">
        <v>71</v>
      </c>
      <c r="D502" t="s">
        <v>161</v>
      </c>
      <c r="E502" t="s">
        <v>20</v>
      </c>
      <c r="F502" t="s">
        <v>33</v>
      </c>
      <c r="G502" t="s">
        <v>34</v>
      </c>
      <c r="H502" t="s">
        <v>35</v>
      </c>
      <c r="I502" t="s">
        <v>24</v>
      </c>
      <c r="K502" s="8"/>
      <c r="L502" t="s">
        <v>25</v>
      </c>
      <c r="M502" t="s">
        <v>25</v>
      </c>
      <c r="N502" t="s">
        <v>25</v>
      </c>
      <c r="P502" t="s">
        <v>74</v>
      </c>
    </row>
    <row r="503" spans="1:16" hidden="1">
      <c r="A503" t="s">
        <v>16</v>
      </c>
      <c r="B503" t="s">
        <v>17</v>
      </c>
      <c r="C503" t="s">
        <v>58</v>
      </c>
      <c r="D503" t="s">
        <v>59</v>
      </c>
      <c r="E503" t="s">
        <v>40</v>
      </c>
      <c r="F503" t="s">
        <v>101</v>
      </c>
      <c r="G503" t="s">
        <v>105</v>
      </c>
      <c r="H503" t="s">
        <v>259</v>
      </c>
      <c r="I503" t="s">
        <v>188</v>
      </c>
      <c r="K503" s="8"/>
      <c r="L503" t="s">
        <v>61</v>
      </c>
      <c r="P503" t="s">
        <v>63</v>
      </c>
    </row>
    <row r="504" spans="1:16" hidden="1">
      <c r="A504" t="s">
        <v>16</v>
      </c>
      <c r="B504" t="s">
        <v>17</v>
      </c>
      <c r="C504" t="s">
        <v>58</v>
      </c>
      <c r="D504" t="s">
        <v>59</v>
      </c>
      <c r="E504" t="s">
        <v>40</v>
      </c>
      <c r="F504" t="s">
        <v>101</v>
      </c>
      <c r="G504" t="s">
        <v>105</v>
      </c>
      <c r="H504" t="s">
        <v>260</v>
      </c>
      <c r="I504" t="s">
        <v>188</v>
      </c>
      <c r="K504" s="8"/>
      <c r="L504" t="s">
        <v>61</v>
      </c>
      <c r="P504" t="s">
        <v>63</v>
      </c>
    </row>
    <row r="505" spans="1:16" hidden="1">
      <c r="A505" t="s">
        <v>36</v>
      </c>
      <c r="B505" t="s">
        <v>37</v>
      </c>
      <c r="C505" t="s">
        <v>58</v>
      </c>
      <c r="D505" t="s">
        <v>261</v>
      </c>
      <c r="E505" t="s">
        <v>40</v>
      </c>
      <c r="F505" t="s">
        <v>33</v>
      </c>
      <c r="G505" t="s">
        <v>34</v>
      </c>
      <c r="H505" t="s">
        <v>262</v>
      </c>
      <c r="I505" t="s">
        <v>24</v>
      </c>
      <c r="K505" s="8"/>
      <c r="L505" t="s">
        <v>42</v>
      </c>
      <c r="P505" t="s">
        <v>263</v>
      </c>
    </row>
    <row r="506" spans="1:16" hidden="1">
      <c r="A506" t="s">
        <v>16</v>
      </c>
      <c r="B506" t="s">
        <v>17</v>
      </c>
      <c r="C506" t="s">
        <v>18</v>
      </c>
      <c r="D506" t="s">
        <v>19</v>
      </c>
      <c r="E506" t="s">
        <v>20</v>
      </c>
      <c r="F506" t="s">
        <v>21</v>
      </c>
      <c r="G506" t="s">
        <v>22</v>
      </c>
      <c r="H506" t="s">
        <v>45</v>
      </c>
      <c r="I506" t="s">
        <v>24</v>
      </c>
      <c r="K506" s="8"/>
      <c r="L506" t="s">
        <v>25</v>
      </c>
      <c r="M506" t="s">
        <v>25</v>
      </c>
      <c r="N506" t="s">
        <v>25</v>
      </c>
      <c r="P506" t="s">
        <v>27</v>
      </c>
    </row>
    <row r="507" spans="1:16" hidden="1">
      <c r="A507" t="s">
        <v>16</v>
      </c>
      <c r="B507" t="s">
        <v>17</v>
      </c>
      <c r="C507" t="s">
        <v>18</v>
      </c>
      <c r="D507" t="s">
        <v>19</v>
      </c>
      <c r="E507" t="s">
        <v>20</v>
      </c>
      <c r="F507" t="s">
        <v>21</v>
      </c>
      <c r="G507" t="s">
        <v>22</v>
      </c>
      <c r="H507" t="s">
        <v>177</v>
      </c>
      <c r="I507" t="s">
        <v>24</v>
      </c>
      <c r="K507" s="8"/>
      <c r="L507" t="s">
        <v>25</v>
      </c>
      <c r="M507" t="s">
        <v>25</v>
      </c>
      <c r="N507" t="s">
        <v>25</v>
      </c>
      <c r="P507" t="s">
        <v>27</v>
      </c>
    </row>
    <row r="508" spans="1:16" hidden="1">
      <c r="A508" t="s">
        <v>16</v>
      </c>
      <c r="B508" t="s">
        <v>17</v>
      </c>
      <c r="C508" t="s">
        <v>18</v>
      </c>
      <c r="D508" t="s">
        <v>19</v>
      </c>
      <c r="E508" t="s">
        <v>20</v>
      </c>
      <c r="F508" t="s">
        <v>21</v>
      </c>
      <c r="G508" t="s">
        <v>22</v>
      </c>
      <c r="H508" t="s">
        <v>47</v>
      </c>
      <c r="I508" t="s">
        <v>24</v>
      </c>
      <c r="K508" s="8"/>
      <c r="L508" t="s">
        <v>25</v>
      </c>
      <c r="M508" t="s">
        <v>25</v>
      </c>
      <c r="N508" t="s">
        <v>25</v>
      </c>
      <c r="P508" t="s">
        <v>27</v>
      </c>
    </row>
    <row r="509" spans="1:16" hidden="1">
      <c r="A509" t="s">
        <v>16</v>
      </c>
      <c r="B509" t="s">
        <v>17</v>
      </c>
      <c r="C509" t="s">
        <v>58</v>
      </c>
      <c r="D509" t="s">
        <v>59</v>
      </c>
      <c r="E509" t="s">
        <v>40</v>
      </c>
      <c r="F509" t="s">
        <v>101</v>
      </c>
      <c r="G509" t="s">
        <v>105</v>
      </c>
      <c r="H509" t="s">
        <v>264</v>
      </c>
      <c r="I509" t="s">
        <v>188</v>
      </c>
      <c r="K509" s="8"/>
      <c r="L509" t="s">
        <v>61</v>
      </c>
      <c r="P509" t="s">
        <v>63</v>
      </c>
    </row>
    <row r="510" spans="1:16" hidden="1">
      <c r="A510" t="s">
        <v>16</v>
      </c>
      <c r="B510" t="s">
        <v>17</v>
      </c>
      <c r="C510" t="s">
        <v>58</v>
      </c>
      <c r="D510" t="s">
        <v>59</v>
      </c>
      <c r="E510" t="s">
        <v>40</v>
      </c>
      <c r="F510" t="s">
        <v>22</v>
      </c>
      <c r="G510" t="s">
        <v>48</v>
      </c>
      <c r="H510" t="s">
        <v>265</v>
      </c>
      <c r="I510" t="s">
        <v>188</v>
      </c>
      <c r="K510" s="8"/>
      <c r="L510" t="s">
        <v>61</v>
      </c>
      <c r="P510" t="s">
        <v>63</v>
      </c>
    </row>
    <row r="511" spans="1:16" hidden="1">
      <c r="A511" t="s">
        <v>16</v>
      </c>
      <c r="B511" t="s">
        <v>17</v>
      </c>
      <c r="C511" t="s">
        <v>58</v>
      </c>
      <c r="D511" t="s">
        <v>59</v>
      </c>
      <c r="E511" t="s">
        <v>40</v>
      </c>
      <c r="F511" t="s">
        <v>101</v>
      </c>
      <c r="G511" t="s">
        <v>105</v>
      </c>
      <c r="H511" t="s">
        <v>266</v>
      </c>
      <c r="I511" t="s">
        <v>188</v>
      </c>
      <c r="K511" s="8"/>
      <c r="L511" t="s">
        <v>61</v>
      </c>
      <c r="P511" t="s">
        <v>63</v>
      </c>
    </row>
    <row r="512" spans="1:16" hidden="1">
      <c r="A512" t="s">
        <v>16</v>
      </c>
      <c r="B512" t="s">
        <v>17</v>
      </c>
      <c r="C512" t="s">
        <v>58</v>
      </c>
      <c r="D512" t="s">
        <v>59</v>
      </c>
      <c r="E512" t="s">
        <v>40</v>
      </c>
      <c r="F512" t="s">
        <v>22</v>
      </c>
      <c r="G512" t="s">
        <v>48</v>
      </c>
      <c r="H512" t="s">
        <v>267</v>
      </c>
      <c r="I512" t="s">
        <v>188</v>
      </c>
      <c r="K512" s="8"/>
      <c r="L512" t="s">
        <v>61</v>
      </c>
      <c r="P512" t="s">
        <v>63</v>
      </c>
    </row>
    <row r="513" spans="1:16" hidden="1">
      <c r="A513" t="s">
        <v>16</v>
      </c>
      <c r="B513" t="s">
        <v>17</v>
      </c>
      <c r="C513" t="s">
        <v>58</v>
      </c>
      <c r="D513" t="s">
        <v>59</v>
      </c>
      <c r="E513" t="s">
        <v>40</v>
      </c>
      <c r="F513" t="s">
        <v>101</v>
      </c>
      <c r="G513" t="s">
        <v>105</v>
      </c>
      <c r="H513" t="s">
        <v>268</v>
      </c>
      <c r="I513" t="s">
        <v>188</v>
      </c>
      <c r="K513" s="8"/>
      <c r="L513" t="s">
        <v>61</v>
      </c>
      <c r="P513" t="s">
        <v>63</v>
      </c>
    </row>
    <row r="514" spans="1:16" hidden="1">
      <c r="A514" t="s">
        <v>16</v>
      </c>
      <c r="B514" t="s">
        <v>17</v>
      </c>
      <c r="C514" t="s">
        <v>58</v>
      </c>
      <c r="D514" t="s">
        <v>59</v>
      </c>
      <c r="E514" t="s">
        <v>40</v>
      </c>
      <c r="F514" t="s">
        <v>101</v>
      </c>
      <c r="G514" t="s">
        <v>105</v>
      </c>
      <c r="H514" t="s">
        <v>269</v>
      </c>
      <c r="I514" t="s">
        <v>188</v>
      </c>
      <c r="K514" s="8"/>
      <c r="L514" t="s">
        <v>61</v>
      </c>
      <c r="P514" t="s">
        <v>63</v>
      </c>
    </row>
    <row r="515" spans="1:16" hidden="1">
      <c r="A515" t="s">
        <v>16</v>
      </c>
      <c r="B515" t="s">
        <v>17</v>
      </c>
      <c r="C515" t="s">
        <v>58</v>
      </c>
      <c r="D515" t="s">
        <v>59</v>
      </c>
      <c r="E515" t="s">
        <v>40</v>
      </c>
      <c r="F515" t="s">
        <v>21</v>
      </c>
      <c r="G515" t="s">
        <v>69</v>
      </c>
      <c r="H515" t="s">
        <v>270</v>
      </c>
      <c r="I515" t="s">
        <v>188</v>
      </c>
      <c r="K515" s="8"/>
      <c r="L515" t="s">
        <v>61</v>
      </c>
      <c r="P515" t="s">
        <v>63</v>
      </c>
    </row>
    <row r="516" spans="1:16" hidden="1">
      <c r="A516" t="s">
        <v>16</v>
      </c>
      <c r="B516" t="s">
        <v>17</v>
      </c>
      <c r="C516" t="s">
        <v>58</v>
      </c>
      <c r="D516" t="s">
        <v>59</v>
      </c>
      <c r="E516" t="s">
        <v>40</v>
      </c>
      <c r="F516" t="s">
        <v>101</v>
      </c>
      <c r="G516" t="s">
        <v>105</v>
      </c>
      <c r="H516" t="s">
        <v>271</v>
      </c>
      <c r="I516" t="s">
        <v>188</v>
      </c>
      <c r="K516" s="8"/>
      <c r="L516" t="s">
        <v>61</v>
      </c>
      <c r="P516" t="s">
        <v>63</v>
      </c>
    </row>
    <row r="517" spans="1:16" hidden="1">
      <c r="A517" t="s">
        <v>16</v>
      </c>
      <c r="B517" t="s">
        <v>17</v>
      </c>
      <c r="C517" t="s">
        <v>58</v>
      </c>
      <c r="D517" t="s">
        <v>59</v>
      </c>
      <c r="E517" t="s">
        <v>40</v>
      </c>
      <c r="F517" t="s">
        <v>101</v>
      </c>
      <c r="G517" t="s">
        <v>105</v>
      </c>
      <c r="H517" t="s">
        <v>272</v>
      </c>
      <c r="I517" t="s">
        <v>188</v>
      </c>
      <c r="K517" s="8"/>
      <c r="L517" t="s">
        <v>61</v>
      </c>
      <c r="P517" t="s">
        <v>63</v>
      </c>
    </row>
    <row r="518" spans="1:16" hidden="1">
      <c r="A518" t="s">
        <v>16</v>
      </c>
      <c r="B518" t="s">
        <v>17</v>
      </c>
      <c r="C518" t="s">
        <v>58</v>
      </c>
      <c r="D518" t="s">
        <v>59</v>
      </c>
      <c r="E518" t="s">
        <v>40</v>
      </c>
      <c r="F518" t="s">
        <v>101</v>
      </c>
      <c r="G518" t="s">
        <v>105</v>
      </c>
      <c r="H518" t="s">
        <v>273</v>
      </c>
      <c r="I518" t="s">
        <v>188</v>
      </c>
      <c r="K518" s="8"/>
      <c r="L518" t="s">
        <v>61</v>
      </c>
      <c r="P518" t="s">
        <v>63</v>
      </c>
    </row>
    <row r="519" spans="1:16" hidden="1">
      <c r="A519" t="s">
        <v>16</v>
      </c>
      <c r="B519" t="s">
        <v>17</v>
      </c>
      <c r="C519" t="s">
        <v>58</v>
      </c>
      <c r="D519" t="s">
        <v>59</v>
      </c>
      <c r="E519" t="s">
        <v>40</v>
      </c>
      <c r="F519" t="s">
        <v>101</v>
      </c>
      <c r="G519" t="s">
        <v>105</v>
      </c>
      <c r="H519" t="s">
        <v>274</v>
      </c>
      <c r="I519" t="s">
        <v>188</v>
      </c>
      <c r="K519" s="8"/>
      <c r="L519" t="s">
        <v>61</v>
      </c>
      <c r="P519" t="s">
        <v>63</v>
      </c>
    </row>
    <row r="520" spans="1:16" hidden="1">
      <c r="A520" t="s">
        <v>16</v>
      </c>
      <c r="B520" t="s">
        <v>17</v>
      </c>
      <c r="C520" t="s">
        <v>58</v>
      </c>
      <c r="D520" t="s">
        <v>59</v>
      </c>
      <c r="E520" t="s">
        <v>40</v>
      </c>
      <c r="F520" t="s">
        <v>101</v>
      </c>
      <c r="G520" t="s">
        <v>105</v>
      </c>
      <c r="H520" t="s">
        <v>275</v>
      </c>
      <c r="I520" t="s">
        <v>188</v>
      </c>
      <c r="K520" s="8"/>
      <c r="L520" t="s">
        <v>61</v>
      </c>
      <c r="P520" t="s">
        <v>63</v>
      </c>
    </row>
    <row r="521" spans="1:16" hidden="1">
      <c r="A521" t="s">
        <v>16</v>
      </c>
      <c r="B521" t="s">
        <v>17</v>
      </c>
      <c r="C521" t="s">
        <v>58</v>
      </c>
      <c r="D521" t="s">
        <v>59</v>
      </c>
      <c r="E521" t="s">
        <v>40</v>
      </c>
      <c r="F521" t="s">
        <v>101</v>
      </c>
      <c r="G521" t="s">
        <v>105</v>
      </c>
      <c r="H521" t="s">
        <v>276</v>
      </c>
      <c r="I521" t="s">
        <v>188</v>
      </c>
      <c r="K521" s="8"/>
      <c r="L521" t="s">
        <v>61</v>
      </c>
      <c r="P521" t="s">
        <v>63</v>
      </c>
    </row>
    <row r="522" spans="1:16" hidden="1">
      <c r="A522" t="s">
        <v>16</v>
      </c>
      <c r="B522" t="s">
        <v>17</v>
      </c>
      <c r="C522" t="s">
        <v>58</v>
      </c>
      <c r="D522" t="s">
        <v>59</v>
      </c>
      <c r="E522" t="s">
        <v>40</v>
      </c>
      <c r="F522" t="s">
        <v>101</v>
      </c>
      <c r="G522" t="s">
        <v>105</v>
      </c>
      <c r="H522" t="s">
        <v>277</v>
      </c>
      <c r="I522" t="s">
        <v>188</v>
      </c>
      <c r="K522" s="8"/>
      <c r="L522" t="s">
        <v>61</v>
      </c>
      <c r="P522" t="s">
        <v>63</v>
      </c>
    </row>
    <row r="523" spans="1:16" hidden="1">
      <c r="A523" t="s">
        <v>16</v>
      </c>
      <c r="B523" t="s">
        <v>17</v>
      </c>
      <c r="C523" t="s">
        <v>58</v>
      </c>
      <c r="D523" t="s">
        <v>59</v>
      </c>
      <c r="E523" t="s">
        <v>40</v>
      </c>
      <c r="F523" t="s">
        <v>101</v>
      </c>
      <c r="G523" t="s">
        <v>105</v>
      </c>
      <c r="H523" t="s">
        <v>278</v>
      </c>
      <c r="I523" t="s">
        <v>188</v>
      </c>
      <c r="K523" s="8"/>
      <c r="L523" t="s">
        <v>61</v>
      </c>
      <c r="P523" t="s">
        <v>63</v>
      </c>
    </row>
    <row r="524" spans="1:16" hidden="1">
      <c r="A524" t="s">
        <v>16</v>
      </c>
      <c r="B524" t="s">
        <v>17</v>
      </c>
      <c r="C524" t="s">
        <v>58</v>
      </c>
      <c r="D524" t="s">
        <v>59</v>
      </c>
      <c r="E524" t="s">
        <v>40</v>
      </c>
      <c r="F524" t="s">
        <v>22</v>
      </c>
      <c r="G524" t="s">
        <v>22</v>
      </c>
      <c r="H524" t="s">
        <v>279</v>
      </c>
      <c r="I524" t="s">
        <v>188</v>
      </c>
      <c r="K524" s="8"/>
      <c r="L524" t="s">
        <v>61</v>
      </c>
      <c r="P524" t="s">
        <v>63</v>
      </c>
    </row>
    <row r="525" spans="1:16" hidden="1">
      <c r="A525" t="s">
        <v>16</v>
      </c>
      <c r="B525" t="s">
        <v>17</v>
      </c>
      <c r="C525" t="s">
        <v>58</v>
      </c>
      <c r="D525" t="s">
        <v>59</v>
      </c>
      <c r="E525" t="s">
        <v>40</v>
      </c>
      <c r="F525" t="s">
        <v>21</v>
      </c>
      <c r="G525" t="s">
        <v>51</v>
      </c>
      <c r="H525" t="s">
        <v>280</v>
      </c>
      <c r="I525" t="s">
        <v>188</v>
      </c>
      <c r="K525" s="8"/>
      <c r="L525" t="s">
        <v>61</v>
      </c>
      <c r="P525" t="s">
        <v>63</v>
      </c>
    </row>
    <row r="526" spans="1:16" hidden="1">
      <c r="A526" t="s">
        <v>16</v>
      </c>
      <c r="B526" t="s">
        <v>17</v>
      </c>
      <c r="C526" t="s">
        <v>58</v>
      </c>
      <c r="D526" t="s">
        <v>59</v>
      </c>
      <c r="E526" t="s">
        <v>40</v>
      </c>
      <c r="F526" t="s">
        <v>101</v>
      </c>
      <c r="G526" t="s">
        <v>105</v>
      </c>
      <c r="H526" t="s">
        <v>281</v>
      </c>
      <c r="I526" t="s">
        <v>188</v>
      </c>
      <c r="K526" s="8"/>
      <c r="L526" t="s">
        <v>61</v>
      </c>
      <c r="P526" t="s">
        <v>63</v>
      </c>
    </row>
    <row r="527" spans="1:16" hidden="1">
      <c r="A527" t="s">
        <v>16</v>
      </c>
      <c r="B527" t="s">
        <v>17</v>
      </c>
      <c r="C527" t="s">
        <v>58</v>
      </c>
      <c r="D527" t="s">
        <v>59</v>
      </c>
      <c r="E527" t="s">
        <v>40</v>
      </c>
      <c r="F527" t="s">
        <v>101</v>
      </c>
      <c r="G527" t="s">
        <v>105</v>
      </c>
      <c r="H527" t="s">
        <v>282</v>
      </c>
      <c r="I527" t="s">
        <v>188</v>
      </c>
      <c r="K527" s="8"/>
      <c r="L527" t="s">
        <v>61</v>
      </c>
      <c r="P527" t="s">
        <v>63</v>
      </c>
    </row>
    <row r="528" spans="1:16" hidden="1">
      <c r="A528" t="s">
        <v>16</v>
      </c>
      <c r="B528" t="s">
        <v>17</v>
      </c>
      <c r="C528" t="s">
        <v>58</v>
      </c>
      <c r="D528" t="s">
        <v>59</v>
      </c>
      <c r="E528" t="s">
        <v>40</v>
      </c>
      <c r="F528" t="s">
        <v>101</v>
      </c>
      <c r="G528" t="s">
        <v>105</v>
      </c>
      <c r="H528" t="s">
        <v>283</v>
      </c>
      <c r="I528" t="s">
        <v>188</v>
      </c>
      <c r="K528" s="8"/>
      <c r="L528" t="s">
        <v>61</v>
      </c>
      <c r="P528" t="s">
        <v>63</v>
      </c>
    </row>
    <row r="529" spans="1:16" hidden="1">
      <c r="A529" t="s">
        <v>16</v>
      </c>
      <c r="B529" t="s">
        <v>17</v>
      </c>
      <c r="C529" t="s">
        <v>58</v>
      </c>
      <c r="D529" t="s">
        <v>59</v>
      </c>
      <c r="E529" t="s">
        <v>40</v>
      </c>
      <c r="F529" t="s">
        <v>22</v>
      </c>
      <c r="G529" t="s">
        <v>22</v>
      </c>
      <c r="H529" t="s">
        <v>284</v>
      </c>
      <c r="I529" t="s">
        <v>188</v>
      </c>
      <c r="K529" s="8"/>
      <c r="L529" t="s">
        <v>61</v>
      </c>
      <c r="P529" t="s">
        <v>63</v>
      </c>
    </row>
    <row r="530" spans="1:16" hidden="1">
      <c r="A530" t="s">
        <v>16</v>
      </c>
      <c r="B530" t="s">
        <v>17</v>
      </c>
      <c r="C530" t="s">
        <v>58</v>
      </c>
      <c r="D530" t="s">
        <v>59</v>
      </c>
      <c r="E530" t="s">
        <v>40</v>
      </c>
      <c r="F530" t="s">
        <v>22</v>
      </c>
      <c r="G530" t="s">
        <v>48</v>
      </c>
      <c r="H530" t="s">
        <v>285</v>
      </c>
      <c r="I530" t="s">
        <v>188</v>
      </c>
      <c r="K530" s="8"/>
      <c r="L530" t="s">
        <v>61</v>
      </c>
      <c r="P530" t="s">
        <v>63</v>
      </c>
    </row>
    <row r="531" spans="1:16" hidden="1">
      <c r="A531" t="s">
        <v>16</v>
      </c>
      <c r="B531" t="s">
        <v>17</v>
      </c>
      <c r="C531" t="s">
        <v>58</v>
      </c>
      <c r="D531" t="s">
        <v>59</v>
      </c>
      <c r="E531" t="s">
        <v>40</v>
      </c>
      <c r="F531" t="s">
        <v>22</v>
      </c>
      <c r="G531" t="s">
        <v>48</v>
      </c>
      <c r="H531" t="s">
        <v>286</v>
      </c>
      <c r="I531" t="s">
        <v>188</v>
      </c>
      <c r="K531" s="8"/>
      <c r="L531" t="s">
        <v>61</v>
      </c>
      <c r="P531" t="s">
        <v>63</v>
      </c>
    </row>
    <row r="532" spans="1:16" hidden="1">
      <c r="A532" t="s">
        <v>16</v>
      </c>
      <c r="B532" t="s">
        <v>17</v>
      </c>
      <c r="C532" t="s">
        <v>58</v>
      </c>
      <c r="D532" t="s">
        <v>59</v>
      </c>
      <c r="E532" t="s">
        <v>40</v>
      </c>
      <c r="F532" t="s">
        <v>101</v>
      </c>
      <c r="G532" t="s">
        <v>105</v>
      </c>
      <c r="H532" t="s">
        <v>287</v>
      </c>
      <c r="I532" t="s">
        <v>188</v>
      </c>
      <c r="K532" s="8"/>
      <c r="L532" t="s">
        <v>61</v>
      </c>
      <c r="P532" t="s">
        <v>63</v>
      </c>
    </row>
    <row r="533" spans="1:16" hidden="1">
      <c r="A533" t="s">
        <v>16</v>
      </c>
      <c r="B533" t="s">
        <v>17</v>
      </c>
      <c r="C533" t="s">
        <v>58</v>
      </c>
      <c r="D533" t="s">
        <v>59</v>
      </c>
      <c r="E533" t="s">
        <v>40</v>
      </c>
      <c r="F533" t="s">
        <v>101</v>
      </c>
      <c r="G533" t="s">
        <v>105</v>
      </c>
      <c r="H533" t="s">
        <v>288</v>
      </c>
      <c r="I533" t="s">
        <v>188</v>
      </c>
      <c r="K533" s="8"/>
      <c r="L533" t="s">
        <v>61</v>
      </c>
      <c r="P533" t="s">
        <v>63</v>
      </c>
    </row>
    <row r="534" spans="1:16" hidden="1">
      <c r="A534" t="s">
        <v>16</v>
      </c>
      <c r="B534" t="s">
        <v>17</v>
      </c>
      <c r="C534" t="s">
        <v>58</v>
      </c>
      <c r="D534" t="s">
        <v>59</v>
      </c>
      <c r="E534" t="s">
        <v>40</v>
      </c>
      <c r="F534" t="s">
        <v>101</v>
      </c>
      <c r="G534" t="s">
        <v>105</v>
      </c>
      <c r="H534" t="s">
        <v>289</v>
      </c>
      <c r="I534" t="s">
        <v>188</v>
      </c>
      <c r="K534" s="8"/>
      <c r="L534" t="s">
        <v>61</v>
      </c>
      <c r="P534" t="s">
        <v>63</v>
      </c>
    </row>
    <row r="535" spans="1:16" hidden="1">
      <c r="A535" t="s">
        <v>16</v>
      </c>
      <c r="B535" t="s">
        <v>17</v>
      </c>
      <c r="C535" t="s">
        <v>58</v>
      </c>
      <c r="D535" t="s">
        <v>59</v>
      </c>
      <c r="E535" t="s">
        <v>40</v>
      </c>
      <c r="F535" t="s">
        <v>21</v>
      </c>
      <c r="G535" t="s">
        <v>51</v>
      </c>
      <c r="H535" t="s">
        <v>290</v>
      </c>
      <c r="I535" t="s">
        <v>188</v>
      </c>
      <c r="K535" s="8"/>
      <c r="L535" t="s">
        <v>61</v>
      </c>
      <c r="P535" t="s">
        <v>63</v>
      </c>
    </row>
    <row r="536" spans="1:16" hidden="1">
      <c r="A536" t="s">
        <v>16</v>
      </c>
      <c r="B536" t="s">
        <v>17</v>
      </c>
      <c r="C536" t="s">
        <v>58</v>
      </c>
      <c r="D536" t="s">
        <v>59</v>
      </c>
      <c r="E536" t="s">
        <v>40</v>
      </c>
      <c r="F536" t="s">
        <v>21</v>
      </c>
      <c r="G536" t="s">
        <v>69</v>
      </c>
      <c r="H536" t="s">
        <v>291</v>
      </c>
      <c r="I536" t="s">
        <v>188</v>
      </c>
      <c r="K536" s="8"/>
      <c r="L536" t="s">
        <v>61</v>
      </c>
      <c r="P536" t="s">
        <v>63</v>
      </c>
    </row>
    <row r="537" spans="1:16" hidden="1">
      <c r="A537" t="s">
        <v>16</v>
      </c>
      <c r="B537" t="s">
        <v>17</v>
      </c>
      <c r="C537" t="s">
        <v>58</v>
      </c>
      <c r="D537" t="s">
        <v>59</v>
      </c>
      <c r="E537" t="s">
        <v>40</v>
      </c>
      <c r="F537" t="s">
        <v>101</v>
      </c>
      <c r="G537" t="s">
        <v>105</v>
      </c>
      <c r="H537" t="s">
        <v>292</v>
      </c>
      <c r="I537" t="s">
        <v>188</v>
      </c>
      <c r="K537" s="8"/>
      <c r="L537" t="s">
        <v>61</v>
      </c>
      <c r="P537" t="s">
        <v>63</v>
      </c>
    </row>
    <row r="538" spans="1:16" hidden="1">
      <c r="A538" t="s">
        <v>16</v>
      </c>
      <c r="B538" t="s">
        <v>17</v>
      </c>
      <c r="C538" t="s">
        <v>58</v>
      </c>
      <c r="D538" t="s">
        <v>59</v>
      </c>
      <c r="E538" t="s">
        <v>40</v>
      </c>
      <c r="F538" t="s">
        <v>101</v>
      </c>
      <c r="G538" t="s">
        <v>105</v>
      </c>
      <c r="H538" t="s">
        <v>293</v>
      </c>
      <c r="I538" t="s">
        <v>188</v>
      </c>
      <c r="K538" s="8"/>
      <c r="L538" t="s">
        <v>61</v>
      </c>
      <c r="P538" t="s">
        <v>63</v>
      </c>
    </row>
    <row r="539" spans="1:16" hidden="1">
      <c r="A539" t="s">
        <v>16</v>
      </c>
      <c r="B539" t="s">
        <v>17</v>
      </c>
      <c r="C539" t="s">
        <v>58</v>
      </c>
      <c r="D539" t="s">
        <v>59</v>
      </c>
      <c r="E539" t="s">
        <v>40</v>
      </c>
      <c r="F539" t="s">
        <v>22</v>
      </c>
      <c r="G539" t="s">
        <v>48</v>
      </c>
      <c r="H539" t="s">
        <v>294</v>
      </c>
      <c r="I539" t="s">
        <v>188</v>
      </c>
      <c r="K539" s="8"/>
      <c r="L539" t="s">
        <v>61</v>
      </c>
      <c r="P539" t="s">
        <v>63</v>
      </c>
    </row>
    <row r="540" spans="1:16" hidden="1">
      <c r="A540" t="s">
        <v>16</v>
      </c>
      <c r="B540" t="s">
        <v>17</v>
      </c>
      <c r="C540" t="s">
        <v>58</v>
      </c>
      <c r="D540" t="s">
        <v>59</v>
      </c>
      <c r="E540" t="s">
        <v>40</v>
      </c>
      <c r="F540" t="s">
        <v>101</v>
      </c>
      <c r="G540" t="s">
        <v>105</v>
      </c>
      <c r="H540" t="s">
        <v>295</v>
      </c>
      <c r="I540" t="s">
        <v>188</v>
      </c>
      <c r="K540" s="8"/>
      <c r="L540" t="s">
        <v>61</v>
      </c>
      <c r="P540" t="s">
        <v>63</v>
      </c>
    </row>
    <row r="541" spans="1:16" hidden="1">
      <c r="A541" t="s">
        <v>296</v>
      </c>
      <c r="B541" t="s">
        <v>58</v>
      </c>
      <c r="C541" t="s">
        <v>58</v>
      </c>
      <c r="D541" t="s">
        <v>58</v>
      </c>
      <c r="E541" t="s">
        <v>58</v>
      </c>
      <c r="K541" s="8"/>
      <c r="P541" t="s">
        <v>297</v>
      </c>
    </row>
    <row r="542" spans="1:16" hidden="1">
      <c r="A542" t="s">
        <v>36</v>
      </c>
      <c r="B542" t="s">
        <v>37</v>
      </c>
      <c r="C542" t="s">
        <v>38</v>
      </c>
      <c r="D542" t="s">
        <v>298</v>
      </c>
      <c r="E542" t="s">
        <v>40</v>
      </c>
      <c r="F542" t="s">
        <v>33</v>
      </c>
      <c r="G542" t="s">
        <v>34</v>
      </c>
      <c r="H542" t="s">
        <v>262</v>
      </c>
      <c r="I542" t="s">
        <v>112</v>
      </c>
      <c r="K542" s="8"/>
      <c r="L542" t="s">
        <v>42</v>
      </c>
      <c r="O542" t="s">
        <v>299</v>
      </c>
      <c r="P542" t="s">
        <v>300</v>
      </c>
    </row>
    <row r="543" spans="1:16" hidden="1">
      <c r="A543" t="s">
        <v>36</v>
      </c>
      <c r="B543" t="s">
        <v>37</v>
      </c>
      <c r="C543" t="s">
        <v>38</v>
      </c>
      <c r="D543" t="s">
        <v>298</v>
      </c>
      <c r="E543" t="s">
        <v>40</v>
      </c>
      <c r="F543" t="s">
        <v>21</v>
      </c>
      <c r="G543" t="s">
        <v>51</v>
      </c>
      <c r="H543" t="s">
        <v>49</v>
      </c>
      <c r="I543" t="s">
        <v>112</v>
      </c>
      <c r="K543" s="8"/>
      <c r="L543" t="s">
        <v>42</v>
      </c>
      <c r="P543" t="s">
        <v>300</v>
      </c>
    </row>
    <row r="544" spans="1:16" hidden="1">
      <c r="A544" t="s">
        <v>36</v>
      </c>
      <c r="B544" t="s">
        <v>37</v>
      </c>
      <c r="C544" t="s">
        <v>38</v>
      </c>
      <c r="D544" t="s">
        <v>298</v>
      </c>
      <c r="E544" t="s">
        <v>40</v>
      </c>
      <c r="F544" t="s">
        <v>101</v>
      </c>
      <c r="G544" t="s">
        <v>105</v>
      </c>
      <c r="H544" t="s">
        <v>301</v>
      </c>
      <c r="I544" t="s">
        <v>112</v>
      </c>
      <c r="K544" s="8"/>
      <c r="L544" t="s">
        <v>42</v>
      </c>
      <c r="P544" t="s">
        <v>300</v>
      </c>
    </row>
    <row r="545" spans="1:16" hidden="1">
      <c r="A545" t="s">
        <v>36</v>
      </c>
      <c r="B545" t="s">
        <v>37</v>
      </c>
      <c r="C545" t="s">
        <v>38</v>
      </c>
      <c r="D545" t="s">
        <v>302</v>
      </c>
      <c r="E545" t="s">
        <v>40</v>
      </c>
      <c r="F545" t="s">
        <v>33</v>
      </c>
      <c r="G545" t="s">
        <v>34</v>
      </c>
      <c r="H545" t="s">
        <v>262</v>
      </c>
      <c r="I545" t="s">
        <v>112</v>
      </c>
      <c r="K545" s="8"/>
      <c r="L545" t="s">
        <v>42</v>
      </c>
      <c r="O545" t="s">
        <v>299</v>
      </c>
      <c r="P545" t="s">
        <v>300</v>
      </c>
    </row>
    <row r="546" spans="1:16" hidden="1">
      <c r="A546" t="s">
        <v>36</v>
      </c>
      <c r="B546" t="s">
        <v>37</v>
      </c>
      <c r="C546" t="s">
        <v>38</v>
      </c>
      <c r="D546" t="s">
        <v>302</v>
      </c>
      <c r="E546" t="s">
        <v>40</v>
      </c>
      <c r="F546" t="s">
        <v>21</v>
      </c>
      <c r="G546" t="s">
        <v>51</v>
      </c>
      <c r="H546" t="s">
        <v>49</v>
      </c>
      <c r="I546" t="s">
        <v>112</v>
      </c>
      <c r="K546" s="8"/>
      <c r="L546" t="s">
        <v>42</v>
      </c>
      <c r="P546" t="s">
        <v>300</v>
      </c>
    </row>
    <row r="547" spans="1:16" hidden="1">
      <c r="A547" t="s">
        <v>36</v>
      </c>
      <c r="B547" t="s">
        <v>37</v>
      </c>
      <c r="C547" t="s">
        <v>38</v>
      </c>
      <c r="D547" t="s">
        <v>302</v>
      </c>
      <c r="E547" t="s">
        <v>40</v>
      </c>
      <c r="F547" t="s">
        <v>101</v>
      </c>
      <c r="G547" t="s">
        <v>105</v>
      </c>
      <c r="H547" t="s">
        <v>301</v>
      </c>
      <c r="I547" t="s">
        <v>112</v>
      </c>
      <c r="K547" s="8"/>
      <c r="L547" t="s">
        <v>42</v>
      </c>
      <c r="P547" t="s">
        <v>300</v>
      </c>
    </row>
    <row r="548" spans="1:16" hidden="1">
      <c r="A548" t="s">
        <v>16</v>
      </c>
      <c r="B548" t="s">
        <v>303</v>
      </c>
      <c r="C548" t="s">
        <v>58</v>
      </c>
      <c r="D548" t="s">
        <v>304</v>
      </c>
      <c r="E548" t="s">
        <v>40</v>
      </c>
      <c r="K548" s="8"/>
      <c r="P548" t="s">
        <v>305</v>
      </c>
    </row>
    <row r="549" spans="1:16" hidden="1">
      <c r="A549" t="s">
        <v>16</v>
      </c>
      <c r="B549" t="s">
        <v>17</v>
      </c>
      <c r="C549" t="s">
        <v>18</v>
      </c>
      <c r="D549" t="s">
        <v>50</v>
      </c>
      <c r="E549" t="s">
        <v>20</v>
      </c>
      <c r="F549" t="s">
        <v>101</v>
      </c>
      <c r="G549" t="s">
        <v>105</v>
      </c>
      <c r="H549" t="s">
        <v>163</v>
      </c>
      <c r="I549" t="s">
        <v>112</v>
      </c>
      <c r="K549" s="8"/>
      <c r="L549" t="s">
        <v>25</v>
      </c>
      <c r="M549" t="s">
        <v>62</v>
      </c>
      <c r="N549" t="s">
        <v>164</v>
      </c>
      <c r="P549" t="s">
        <v>27</v>
      </c>
    </row>
    <row r="550" spans="1:16" hidden="1">
      <c r="A550" t="s">
        <v>16</v>
      </c>
      <c r="B550" t="s">
        <v>17</v>
      </c>
      <c r="C550" t="s">
        <v>18</v>
      </c>
      <c r="D550" t="s">
        <v>50</v>
      </c>
      <c r="E550" t="s">
        <v>20</v>
      </c>
      <c r="F550" t="s">
        <v>101</v>
      </c>
      <c r="G550" t="s">
        <v>105</v>
      </c>
      <c r="H550" t="s">
        <v>166</v>
      </c>
      <c r="I550" t="s">
        <v>112</v>
      </c>
      <c r="K550" s="8"/>
      <c r="L550" t="s">
        <v>25</v>
      </c>
      <c r="M550" t="s">
        <v>62</v>
      </c>
      <c r="N550" t="s">
        <v>164</v>
      </c>
      <c r="P550" t="s">
        <v>27</v>
      </c>
    </row>
    <row r="551" spans="1:16" hidden="1">
      <c r="A551" t="s">
        <v>16</v>
      </c>
      <c r="B551" t="s">
        <v>17</v>
      </c>
      <c r="C551" t="s">
        <v>18</v>
      </c>
      <c r="D551" t="s">
        <v>50</v>
      </c>
      <c r="E551" t="s">
        <v>20</v>
      </c>
      <c r="F551" t="s">
        <v>101</v>
      </c>
      <c r="G551" t="s">
        <v>105</v>
      </c>
      <c r="H551" t="s">
        <v>167</v>
      </c>
      <c r="I551" t="s">
        <v>112</v>
      </c>
      <c r="K551" s="8"/>
      <c r="L551" t="s">
        <v>25</v>
      </c>
      <c r="M551" t="s">
        <v>42</v>
      </c>
      <c r="N551" t="s">
        <v>164</v>
      </c>
      <c r="P551" t="s">
        <v>27</v>
      </c>
    </row>
    <row r="552" spans="1:16" hidden="1">
      <c r="A552" t="s">
        <v>16</v>
      </c>
      <c r="B552" t="s">
        <v>17</v>
      </c>
      <c r="C552" t="s">
        <v>18</v>
      </c>
      <c r="D552" t="s">
        <v>50</v>
      </c>
      <c r="E552" t="s">
        <v>20</v>
      </c>
      <c r="F552" t="s">
        <v>101</v>
      </c>
      <c r="G552" t="s">
        <v>105</v>
      </c>
      <c r="H552" t="s">
        <v>103</v>
      </c>
      <c r="I552" t="s">
        <v>112</v>
      </c>
      <c r="K552" s="8"/>
      <c r="L552" t="s">
        <v>25</v>
      </c>
      <c r="M552" t="s">
        <v>43</v>
      </c>
      <c r="N552" t="s">
        <v>164</v>
      </c>
      <c r="P552" t="s">
        <v>27</v>
      </c>
    </row>
    <row r="553" spans="1:16" hidden="1">
      <c r="A553" t="s">
        <v>16</v>
      </c>
      <c r="B553" t="s">
        <v>17</v>
      </c>
      <c r="C553" t="s">
        <v>18</v>
      </c>
      <c r="D553" t="s">
        <v>50</v>
      </c>
      <c r="E553" t="s">
        <v>20</v>
      </c>
      <c r="F553" t="s">
        <v>101</v>
      </c>
      <c r="G553" t="s">
        <v>105</v>
      </c>
      <c r="H553" t="s">
        <v>168</v>
      </c>
      <c r="I553" t="s">
        <v>112</v>
      </c>
      <c r="K553" s="8"/>
      <c r="L553" t="s">
        <v>25</v>
      </c>
      <c r="M553" t="s">
        <v>114</v>
      </c>
      <c r="N553" t="s">
        <v>164</v>
      </c>
      <c r="P553" t="s">
        <v>27</v>
      </c>
    </row>
    <row r="554" spans="1:16" hidden="1">
      <c r="A554" t="s">
        <v>16</v>
      </c>
      <c r="B554" t="s">
        <v>17</v>
      </c>
      <c r="C554" t="s">
        <v>18</v>
      </c>
      <c r="D554" t="s">
        <v>50</v>
      </c>
      <c r="E554" t="s">
        <v>20</v>
      </c>
      <c r="F554" t="s">
        <v>101</v>
      </c>
      <c r="G554" t="s">
        <v>105</v>
      </c>
      <c r="H554" t="s">
        <v>169</v>
      </c>
      <c r="I554" t="s">
        <v>112</v>
      </c>
      <c r="K554" s="8"/>
      <c r="L554" t="s">
        <v>25</v>
      </c>
      <c r="M554" t="s">
        <v>43</v>
      </c>
      <c r="O554" t="s">
        <v>170</v>
      </c>
      <c r="P554" t="s">
        <v>27</v>
      </c>
    </row>
    <row r="555" spans="1:16" hidden="1">
      <c r="A555" t="s">
        <v>16</v>
      </c>
      <c r="B555" t="s">
        <v>17</v>
      </c>
      <c r="C555" t="s">
        <v>18</v>
      </c>
      <c r="D555" t="s">
        <v>50</v>
      </c>
      <c r="E555" t="s">
        <v>20</v>
      </c>
      <c r="F555" t="s">
        <v>101</v>
      </c>
      <c r="G555" t="s">
        <v>105</v>
      </c>
      <c r="H555" t="s">
        <v>49</v>
      </c>
      <c r="I555" t="s">
        <v>112</v>
      </c>
      <c r="K555" s="8"/>
      <c r="L555" t="s">
        <v>25</v>
      </c>
      <c r="M555" t="s">
        <v>124</v>
      </c>
      <c r="N555" t="s">
        <v>164</v>
      </c>
      <c r="P555" t="s">
        <v>27</v>
      </c>
    </row>
    <row r="556" spans="1:16" hidden="1">
      <c r="A556" t="s">
        <v>16</v>
      </c>
      <c r="B556" t="s">
        <v>17</v>
      </c>
      <c r="C556" t="s">
        <v>18</v>
      </c>
      <c r="D556" t="s">
        <v>50</v>
      </c>
      <c r="E556" t="s">
        <v>20</v>
      </c>
      <c r="F556" t="s">
        <v>101</v>
      </c>
      <c r="G556" t="s">
        <v>105</v>
      </c>
      <c r="H556" t="s">
        <v>122</v>
      </c>
      <c r="I556" t="s">
        <v>112</v>
      </c>
      <c r="K556" s="8"/>
      <c r="L556" t="s">
        <v>25</v>
      </c>
      <c r="M556" t="s">
        <v>42</v>
      </c>
      <c r="N556" t="s">
        <v>164</v>
      </c>
      <c r="O556" t="s">
        <v>123</v>
      </c>
      <c r="P556" t="s">
        <v>27</v>
      </c>
    </row>
    <row r="557" spans="1:16" hidden="1">
      <c r="A557" t="s">
        <v>16</v>
      </c>
      <c r="B557" t="s">
        <v>17</v>
      </c>
      <c r="C557" t="s">
        <v>18</v>
      </c>
      <c r="D557" t="s">
        <v>50</v>
      </c>
      <c r="E557" t="s">
        <v>20</v>
      </c>
      <c r="F557" t="s">
        <v>101</v>
      </c>
      <c r="G557" t="s">
        <v>105</v>
      </c>
      <c r="H557" t="s">
        <v>118</v>
      </c>
      <c r="I557" t="s">
        <v>112</v>
      </c>
      <c r="K557" s="8"/>
      <c r="L557" t="s">
        <v>25</v>
      </c>
      <c r="M557" t="s">
        <v>114</v>
      </c>
      <c r="N557" t="s">
        <v>164</v>
      </c>
      <c r="P557" t="s">
        <v>27</v>
      </c>
    </row>
    <row r="558" spans="1:16" hidden="1">
      <c r="A558" t="s">
        <v>16</v>
      </c>
      <c r="B558" t="s">
        <v>17</v>
      </c>
      <c r="C558" t="s">
        <v>71</v>
      </c>
      <c r="D558" t="s">
        <v>72</v>
      </c>
      <c r="E558" t="s">
        <v>20</v>
      </c>
      <c r="F558" t="s">
        <v>21</v>
      </c>
      <c r="G558" t="s">
        <v>51</v>
      </c>
      <c r="H558" t="s">
        <v>111</v>
      </c>
      <c r="I558" t="s">
        <v>112</v>
      </c>
      <c r="K558" s="8"/>
      <c r="L558" t="s">
        <v>25</v>
      </c>
      <c r="M558" t="s">
        <v>31</v>
      </c>
      <c r="N558" t="s">
        <v>62</v>
      </c>
      <c r="P558" t="s">
        <v>74</v>
      </c>
    </row>
    <row r="559" spans="1:16" hidden="1">
      <c r="A559" t="s">
        <v>16</v>
      </c>
      <c r="B559" t="s">
        <v>17</v>
      </c>
      <c r="C559" t="s">
        <v>71</v>
      </c>
      <c r="D559" t="s">
        <v>72</v>
      </c>
      <c r="E559" t="s">
        <v>20</v>
      </c>
      <c r="F559" t="s">
        <v>21</v>
      </c>
      <c r="G559" t="s">
        <v>51</v>
      </c>
      <c r="H559" t="s">
        <v>113</v>
      </c>
      <c r="I559" t="s">
        <v>112</v>
      </c>
      <c r="K559" s="8"/>
      <c r="L559" t="s">
        <v>25</v>
      </c>
      <c r="M559" t="s">
        <v>25</v>
      </c>
      <c r="N559" t="s">
        <v>114</v>
      </c>
      <c r="P559" t="s">
        <v>74</v>
      </c>
    </row>
    <row r="560" spans="1:16" hidden="1">
      <c r="A560" t="s">
        <v>16</v>
      </c>
      <c r="B560" t="s">
        <v>17</v>
      </c>
      <c r="C560" t="s">
        <v>71</v>
      </c>
      <c r="D560" t="s">
        <v>72</v>
      </c>
      <c r="E560" t="s">
        <v>20</v>
      </c>
      <c r="F560" t="s">
        <v>33</v>
      </c>
      <c r="G560" t="s">
        <v>34</v>
      </c>
      <c r="H560" t="s">
        <v>146</v>
      </c>
      <c r="I560" t="s">
        <v>112</v>
      </c>
      <c r="K560" s="8"/>
      <c r="L560" t="s">
        <v>25</v>
      </c>
      <c r="M560" t="s">
        <v>25</v>
      </c>
      <c r="P560" t="s">
        <v>74</v>
      </c>
    </row>
    <row r="561" spans="1:16" hidden="1">
      <c r="A561" t="s">
        <v>16</v>
      </c>
      <c r="B561" t="s">
        <v>17</v>
      </c>
      <c r="C561" t="s">
        <v>71</v>
      </c>
      <c r="D561" t="s">
        <v>72</v>
      </c>
      <c r="E561" t="s">
        <v>20</v>
      </c>
      <c r="F561" t="s">
        <v>33</v>
      </c>
      <c r="G561" t="s">
        <v>82</v>
      </c>
      <c r="H561" t="s">
        <v>143</v>
      </c>
      <c r="I561" t="s">
        <v>112</v>
      </c>
      <c r="K561" s="8"/>
      <c r="L561" t="s">
        <v>25</v>
      </c>
      <c r="M561" t="s">
        <v>66</v>
      </c>
      <c r="N561" t="s">
        <v>66</v>
      </c>
      <c r="P561" t="s">
        <v>74</v>
      </c>
    </row>
    <row r="562" spans="1:16" hidden="1">
      <c r="A562" t="s">
        <v>16</v>
      </c>
      <c r="B562" t="s">
        <v>17</v>
      </c>
      <c r="C562" t="s">
        <v>71</v>
      </c>
      <c r="D562" t="s">
        <v>72</v>
      </c>
      <c r="E562" t="s">
        <v>20</v>
      </c>
      <c r="F562" t="s">
        <v>21</v>
      </c>
      <c r="G562" t="s">
        <v>51</v>
      </c>
      <c r="H562" t="s">
        <v>103</v>
      </c>
      <c r="I562" t="s">
        <v>112</v>
      </c>
      <c r="K562" s="8"/>
      <c r="L562" t="s">
        <v>25</v>
      </c>
      <c r="M562" t="s">
        <v>31</v>
      </c>
      <c r="N562" t="s">
        <v>43</v>
      </c>
      <c r="P562" t="s">
        <v>74</v>
      </c>
    </row>
    <row r="563" spans="1:16" hidden="1">
      <c r="A563" t="s">
        <v>16</v>
      </c>
      <c r="B563" t="s">
        <v>17</v>
      </c>
      <c r="C563" t="s">
        <v>18</v>
      </c>
      <c r="D563" t="s">
        <v>19</v>
      </c>
      <c r="E563" t="s">
        <v>20</v>
      </c>
      <c r="F563" t="s">
        <v>101</v>
      </c>
      <c r="G563" t="s">
        <v>105</v>
      </c>
      <c r="H563" t="s">
        <v>162</v>
      </c>
      <c r="I563" t="s">
        <v>24</v>
      </c>
      <c r="K563" s="8"/>
      <c r="L563" t="s">
        <v>25</v>
      </c>
      <c r="M563" t="s">
        <v>25</v>
      </c>
      <c r="N563" t="s">
        <v>25</v>
      </c>
      <c r="P563" t="s">
        <v>27</v>
      </c>
    </row>
    <row r="564" spans="1:16" hidden="1">
      <c r="A564" t="s">
        <v>16</v>
      </c>
      <c r="B564" t="s">
        <v>17</v>
      </c>
      <c r="C564" t="s">
        <v>18</v>
      </c>
      <c r="D564" t="s">
        <v>19</v>
      </c>
      <c r="E564" t="s">
        <v>20</v>
      </c>
      <c r="F564" t="s">
        <v>101</v>
      </c>
      <c r="G564" t="s">
        <v>105</v>
      </c>
      <c r="H564" t="s">
        <v>163</v>
      </c>
      <c r="I564" t="s">
        <v>24</v>
      </c>
      <c r="K564" s="8"/>
      <c r="L564" t="s">
        <v>25</v>
      </c>
      <c r="M564" t="s">
        <v>25</v>
      </c>
      <c r="N564" t="s">
        <v>25</v>
      </c>
      <c r="P564" t="s">
        <v>27</v>
      </c>
    </row>
    <row r="565" spans="1:16" hidden="1">
      <c r="A565" t="s">
        <v>16</v>
      </c>
      <c r="B565" t="s">
        <v>17</v>
      </c>
      <c r="C565" t="s">
        <v>71</v>
      </c>
      <c r="D565" t="s">
        <v>72</v>
      </c>
      <c r="E565" t="s">
        <v>20</v>
      </c>
      <c r="F565" t="s">
        <v>21</v>
      </c>
      <c r="G565" t="s">
        <v>22</v>
      </c>
      <c r="H565" t="s">
        <v>177</v>
      </c>
      <c r="I565" t="s">
        <v>112</v>
      </c>
      <c r="K565" s="8"/>
      <c r="L565" t="s">
        <v>25</v>
      </c>
      <c r="M565" t="s">
        <v>25</v>
      </c>
      <c r="P565" t="s">
        <v>74</v>
      </c>
    </row>
    <row r="566" spans="1:16" hidden="1">
      <c r="A566" t="s">
        <v>16</v>
      </c>
      <c r="B566" t="s">
        <v>17</v>
      </c>
      <c r="C566" t="s">
        <v>18</v>
      </c>
      <c r="D566" t="s">
        <v>19</v>
      </c>
      <c r="E566" t="s">
        <v>20</v>
      </c>
      <c r="F566" t="s">
        <v>101</v>
      </c>
      <c r="G566" t="s">
        <v>105</v>
      </c>
      <c r="H566" t="s">
        <v>166</v>
      </c>
      <c r="I566" t="s">
        <v>24</v>
      </c>
      <c r="K566" s="8"/>
      <c r="L566" t="s">
        <v>25</v>
      </c>
      <c r="M566" t="s">
        <v>25</v>
      </c>
      <c r="N566" t="s">
        <v>25</v>
      </c>
      <c r="P566" t="s">
        <v>27</v>
      </c>
    </row>
    <row r="567" spans="1:16" hidden="1">
      <c r="A567" t="s">
        <v>16</v>
      </c>
      <c r="B567" t="s">
        <v>17</v>
      </c>
      <c r="C567" t="s">
        <v>18</v>
      </c>
      <c r="D567" t="s">
        <v>19</v>
      </c>
      <c r="E567" t="s">
        <v>20</v>
      </c>
      <c r="F567" t="s">
        <v>101</v>
      </c>
      <c r="G567" t="s">
        <v>105</v>
      </c>
      <c r="H567" t="s">
        <v>167</v>
      </c>
      <c r="I567" t="s">
        <v>24</v>
      </c>
      <c r="K567" s="8"/>
      <c r="L567" t="s">
        <v>25</v>
      </c>
      <c r="M567" t="s">
        <v>25</v>
      </c>
      <c r="N567" t="s">
        <v>25</v>
      </c>
      <c r="P567" t="s">
        <v>27</v>
      </c>
    </row>
    <row r="568" spans="1:16" hidden="1">
      <c r="A568" t="s">
        <v>16</v>
      </c>
      <c r="B568" t="s">
        <v>17</v>
      </c>
      <c r="C568" t="s">
        <v>18</v>
      </c>
      <c r="D568" t="s">
        <v>19</v>
      </c>
      <c r="E568" t="s">
        <v>20</v>
      </c>
      <c r="F568" t="s">
        <v>101</v>
      </c>
      <c r="G568" t="s">
        <v>105</v>
      </c>
      <c r="H568" t="s">
        <v>103</v>
      </c>
      <c r="I568" t="s">
        <v>24</v>
      </c>
      <c r="K568" s="8"/>
      <c r="L568" t="s">
        <v>25</v>
      </c>
      <c r="M568" t="s">
        <v>25</v>
      </c>
      <c r="N568" t="s">
        <v>25</v>
      </c>
      <c r="P568" t="s">
        <v>27</v>
      </c>
    </row>
    <row r="569" spans="1:16" hidden="1">
      <c r="A569" t="s">
        <v>16</v>
      </c>
      <c r="B569" t="s">
        <v>17</v>
      </c>
      <c r="C569" t="s">
        <v>71</v>
      </c>
      <c r="D569" t="s">
        <v>72</v>
      </c>
      <c r="E569" t="s">
        <v>20</v>
      </c>
      <c r="F569" t="s">
        <v>21</v>
      </c>
      <c r="G569" t="s">
        <v>51</v>
      </c>
      <c r="H569" t="s">
        <v>57</v>
      </c>
      <c r="I569" t="s">
        <v>112</v>
      </c>
      <c r="K569" s="8"/>
      <c r="L569" t="s">
        <v>25</v>
      </c>
      <c r="M569" t="s">
        <v>25</v>
      </c>
      <c r="N569" t="s">
        <v>25</v>
      </c>
      <c r="P569" t="s">
        <v>74</v>
      </c>
    </row>
    <row r="570" spans="1:16" hidden="1">
      <c r="A570" t="s">
        <v>16</v>
      </c>
      <c r="B570" t="s">
        <v>17</v>
      </c>
      <c r="C570" t="s">
        <v>71</v>
      </c>
      <c r="D570" t="s">
        <v>72</v>
      </c>
      <c r="E570" t="s">
        <v>20</v>
      </c>
      <c r="F570" t="s">
        <v>33</v>
      </c>
      <c r="G570" t="s">
        <v>82</v>
      </c>
      <c r="H570" t="s">
        <v>144</v>
      </c>
      <c r="I570" t="s">
        <v>112</v>
      </c>
      <c r="K570" s="8"/>
      <c r="L570" t="s">
        <v>25</v>
      </c>
      <c r="M570" t="s">
        <v>25</v>
      </c>
      <c r="N570" t="s">
        <v>114</v>
      </c>
      <c r="P570" t="s">
        <v>74</v>
      </c>
    </row>
    <row r="571" spans="1:16" hidden="1">
      <c r="A571" t="s">
        <v>16</v>
      </c>
      <c r="B571" t="s">
        <v>17</v>
      </c>
      <c r="C571" t="s">
        <v>18</v>
      </c>
      <c r="D571" t="s">
        <v>19</v>
      </c>
      <c r="E571" t="s">
        <v>20</v>
      </c>
      <c r="F571" t="s">
        <v>101</v>
      </c>
      <c r="G571" t="s">
        <v>105</v>
      </c>
      <c r="H571" t="s">
        <v>168</v>
      </c>
      <c r="I571" t="s">
        <v>24</v>
      </c>
      <c r="K571" s="8"/>
      <c r="L571" t="s">
        <v>25</v>
      </c>
      <c r="M571" t="s">
        <v>25</v>
      </c>
      <c r="N571" t="s">
        <v>25</v>
      </c>
      <c r="P571" t="s">
        <v>27</v>
      </c>
    </row>
    <row r="572" spans="1:16" hidden="1">
      <c r="A572" t="s">
        <v>16</v>
      </c>
      <c r="B572" t="s">
        <v>17</v>
      </c>
      <c r="C572" t="s">
        <v>71</v>
      </c>
      <c r="D572" t="s">
        <v>72</v>
      </c>
      <c r="E572" t="s">
        <v>20</v>
      </c>
      <c r="F572" t="s">
        <v>21</v>
      </c>
      <c r="G572" t="s">
        <v>22</v>
      </c>
      <c r="H572" t="s">
        <v>148</v>
      </c>
      <c r="I572" t="s">
        <v>112</v>
      </c>
      <c r="K572" s="8"/>
      <c r="L572" t="s">
        <v>25</v>
      </c>
      <c r="M572" t="s">
        <v>66</v>
      </c>
      <c r="P572" t="s">
        <v>74</v>
      </c>
    </row>
    <row r="573" spans="1:16" hidden="1">
      <c r="A573" t="s">
        <v>16</v>
      </c>
      <c r="B573" t="s">
        <v>17</v>
      </c>
      <c r="C573" t="s">
        <v>18</v>
      </c>
      <c r="D573" t="s">
        <v>19</v>
      </c>
      <c r="E573" t="s">
        <v>20</v>
      </c>
      <c r="F573" t="s">
        <v>101</v>
      </c>
      <c r="G573" t="s">
        <v>105</v>
      </c>
      <c r="H573" t="s">
        <v>169</v>
      </c>
      <c r="I573" t="s">
        <v>24</v>
      </c>
      <c r="K573" s="8"/>
      <c r="L573" t="s">
        <v>25</v>
      </c>
      <c r="M573" t="s">
        <v>25</v>
      </c>
      <c r="N573" t="s">
        <v>25</v>
      </c>
      <c r="P573" t="s">
        <v>27</v>
      </c>
    </row>
    <row r="574" spans="1:16" hidden="1">
      <c r="A574" t="s">
        <v>16</v>
      </c>
      <c r="B574" t="s">
        <v>17</v>
      </c>
      <c r="C574" t="s">
        <v>18</v>
      </c>
      <c r="D574" t="s">
        <v>19</v>
      </c>
      <c r="E574" t="s">
        <v>20</v>
      </c>
      <c r="F574" t="s">
        <v>101</v>
      </c>
      <c r="G574" t="s">
        <v>105</v>
      </c>
      <c r="H574" t="s">
        <v>49</v>
      </c>
      <c r="I574" t="s">
        <v>24</v>
      </c>
      <c r="K574" s="8"/>
      <c r="L574" t="s">
        <v>25</v>
      </c>
      <c r="M574" t="s">
        <v>25</v>
      </c>
      <c r="N574" t="s">
        <v>25</v>
      </c>
      <c r="P574" t="s">
        <v>27</v>
      </c>
    </row>
    <row r="575" spans="1:16" hidden="1">
      <c r="A575" t="s">
        <v>16</v>
      </c>
      <c r="B575" t="s">
        <v>17</v>
      </c>
      <c r="C575" t="s">
        <v>18</v>
      </c>
      <c r="D575" t="s">
        <v>19</v>
      </c>
      <c r="E575" t="s">
        <v>20</v>
      </c>
      <c r="F575" t="s">
        <v>101</v>
      </c>
      <c r="G575" t="s">
        <v>105</v>
      </c>
      <c r="H575" t="s">
        <v>122</v>
      </c>
      <c r="I575" t="s">
        <v>24</v>
      </c>
      <c r="K575" s="8"/>
      <c r="L575" t="s">
        <v>25</v>
      </c>
      <c r="M575" t="s">
        <v>25</v>
      </c>
      <c r="N575" t="s">
        <v>25</v>
      </c>
      <c r="P575" t="s">
        <v>27</v>
      </c>
    </row>
    <row r="576" spans="1:16" hidden="1">
      <c r="A576" t="s">
        <v>16</v>
      </c>
      <c r="B576" t="s">
        <v>17</v>
      </c>
      <c r="C576" t="s">
        <v>18</v>
      </c>
      <c r="D576" t="s">
        <v>19</v>
      </c>
      <c r="E576" t="s">
        <v>20</v>
      </c>
      <c r="F576" t="s">
        <v>101</v>
      </c>
      <c r="G576" t="s">
        <v>105</v>
      </c>
      <c r="H576" t="s">
        <v>118</v>
      </c>
      <c r="I576" t="s">
        <v>24</v>
      </c>
      <c r="K576" s="8"/>
      <c r="L576" t="s">
        <v>25</v>
      </c>
      <c r="M576" t="s">
        <v>25</v>
      </c>
      <c r="N576" t="s">
        <v>25</v>
      </c>
      <c r="P576" t="s">
        <v>27</v>
      </c>
    </row>
    <row r="577" spans="1:16" hidden="1">
      <c r="A577" t="s">
        <v>16</v>
      </c>
      <c r="B577" t="s">
        <v>17</v>
      </c>
      <c r="C577" t="s">
        <v>71</v>
      </c>
      <c r="D577" t="s">
        <v>72</v>
      </c>
      <c r="E577" t="s">
        <v>20</v>
      </c>
      <c r="F577" t="s">
        <v>21</v>
      </c>
      <c r="G577" t="s">
        <v>51</v>
      </c>
      <c r="H577" t="s">
        <v>116</v>
      </c>
      <c r="I577" t="s">
        <v>112</v>
      </c>
      <c r="K577" s="8"/>
      <c r="L577" t="s">
        <v>25</v>
      </c>
      <c r="M577" t="s">
        <v>25</v>
      </c>
      <c r="P577" t="s">
        <v>74</v>
      </c>
    </row>
    <row r="578" spans="1:16" hidden="1">
      <c r="A578" t="s">
        <v>16</v>
      </c>
      <c r="B578" t="s">
        <v>17</v>
      </c>
      <c r="C578" t="s">
        <v>71</v>
      </c>
      <c r="D578" t="s">
        <v>72</v>
      </c>
      <c r="E578" t="s">
        <v>20</v>
      </c>
      <c r="F578" t="s">
        <v>21</v>
      </c>
      <c r="G578" t="s">
        <v>51</v>
      </c>
      <c r="H578" t="s">
        <v>49</v>
      </c>
      <c r="I578" t="s">
        <v>112</v>
      </c>
      <c r="K578" s="8"/>
      <c r="L578" t="s">
        <v>25</v>
      </c>
      <c r="M578" t="s">
        <v>31</v>
      </c>
      <c r="N578" t="s">
        <v>124</v>
      </c>
      <c r="P578" t="s">
        <v>74</v>
      </c>
    </row>
    <row r="579" spans="1:16" hidden="1">
      <c r="A579" t="s">
        <v>16</v>
      </c>
      <c r="B579" t="s">
        <v>17</v>
      </c>
      <c r="C579" t="s">
        <v>71</v>
      </c>
      <c r="D579" t="s">
        <v>72</v>
      </c>
      <c r="E579" t="s">
        <v>20</v>
      </c>
      <c r="F579" t="s">
        <v>21</v>
      </c>
      <c r="G579" t="s">
        <v>51</v>
      </c>
      <c r="H579" t="s">
        <v>122</v>
      </c>
      <c r="I579" t="s">
        <v>112</v>
      </c>
      <c r="K579" s="8"/>
      <c r="L579" t="s">
        <v>25</v>
      </c>
      <c r="M579" t="s">
        <v>25</v>
      </c>
      <c r="N579" t="s">
        <v>42</v>
      </c>
      <c r="P579" t="s">
        <v>74</v>
      </c>
    </row>
    <row r="580" spans="1:16" hidden="1">
      <c r="A580" t="s">
        <v>16</v>
      </c>
      <c r="B580" t="s">
        <v>17</v>
      </c>
      <c r="C580" t="s">
        <v>71</v>
      </c>
      <c r="D580" t="s">
        <v>72</v>
      </c>
      <c r="E580" t="s">
        <v>20</v>
      </c>
      <c r="F580" t="s">
        <v>21</v>
      </c>
      <c r="G580" t="s">
        <v>51</v>
      </c>
      <c r="H580" t="s">
        <v>126</v>
      </c>
      <c r="I580" t="s">
        <v>112</v>
      </c>
      <c r="K580" s="8"/>
      <c r="L580" t="s">
        <v>25</v>
      </c>
      <c r="M580" t="s">
        <v>31</v>
      </c>
      <c r="N580" t="s">
        <v>43</v>
      </c>
      <c r="P580" t="s">
        <v>74</v>
      </c>
    </row>
    <row r="581" spans="1:16" hidden="1">
      <c r="A581" t="s">
        <v>16</v>
      </c>
      <c r="B581" t="s">
        <v>17</v>
      </c>
      <c r="C581" t="s">
        <v>136</v>
      </c>
      <c r="D581" t="s">
        <v>137</v>
      </c>
      <c r="E581" t="s">
        <v>20</v>
      </c>
      <c r="F581" t="s">
        <v>101</v>
      </c>
      <c r="G581" t="s">
        <v>105</v>
      </c>
      <c r="H581" t="s">
        <v>103</v>
      </c>
      <c r="I581" t="s">
        <v>24</v>
      </c>
      <c r="K581" s="8"/>
      <c r="L581" t="s">
        <v>31</v>
      </c>
      <c r="M581" t="s">
        <v>43</v>
      </c>
      <c r="N581" t="s">
        <v>164</v>
      </c>
      <c r="P581" t="s">
        <v>139</v>
      </c>
    </row>
    <row r="582" spans="1:16" hidden="1">
      <c r="A582" t="s">
        <v>16</v>
      </c>
      <c r="B582" t="s">
        <v>17</v>
      </c>
      <c r="C582" t="s">
        <v>71</v>
      </c>
      <c r="D582" t="s">
        <v>72</v>
      </c>
      <c r="E582" t="s">
        <v>20</v>
      </c>
      <c r="F582" t="s">
        <v>21</v>
      </c>
      <c r="G582" t="s">
        <v>51</v>
      </c>
      <c r="H582" t="s">
        <v>118</v>
      </c>
      <c r="I582" t="s">
        <v>112</v>
      </c>
      <c r="K582" s="8"/>
      <c r="L582" t="s">
        <v>25</v>
      </c>
      <c r="M582" t="s">
        <v>25</v>
      </c>
      <c r="N582" t="s">
        <v>114</v>
      </c>
      <c r="P582" t="s">
        <v>74</v>
      </c>
    </row>
    <row r="583" spans="1:16" hidden="1">
      <c r="A583" t="s">
        <v>16</v>
      </c>
      <c r="B583" t="s">
        <v>17</v>
      </c>
      <c r="C583" t="s">
        <v>71</v>
      </c>
      <c r="D583" t="s">
        <v>72</v>
      </c>
      <c r="E583" t="s">
        <v>20</v>
      </c>
      <c r="F583" t="s">
        <v>21</v>
      </c>
      <c r="G583" t="s">
        <v>22</v>
      </c>
      <c r="H583" t="s">
        <v>47</v>
      </c>
      <c r="I583" t="s">
        <v>112</v>
      </c>
      <c r="K583" s="8"/>
      <c r="L583" t="s">
        <v>25</v>
      </c>
      <c r="M583" t="s">
        <v>25</v>
      </c>
      <c r="N583" t="s">
        <v>25</v>
      </c>
      <c r="P583" t="s">
        <v>74</v>
      </c>
    </row>
    <row r="584" spans="1:16" hidden="1">
      <c r="A584" t="s">
        <v>16</v>
      </c>
      <c r="B584" t="s">
        <v>17</v>
      </c>
      <c r="C584" t="s">
        <v>71</v>
      </c>
      <c r="D584" t="s">
        <v>72</v>
      </c>
      <c r="E584" t="s">
        <v>20</v>
      </c>
      <c r="F584" t="s">
        <v>21</v>
      </c>
      <c r="G584" t="s">
        <v>51</v>
      </c>
      <c r="H584" t="s">
        <v>120</v>
      </c>
      <c r="I584" t="s">
        <v>112</v>
      </c>
      <c r="K584" s="8"/>
      <c r="L584" t="s">
        <v>25</v>
      </c>
      <c r="M584" t="s">
        <v>25</v>
      </c>
      <c r="N584" t="s">
        <v>25</v>
      </c>
      <c r="P584" t="s">
        <v>74</v>
      </c>
    </row>
    <row r="585" spans="1:16" hidden="1">
      <c r="A585" t="s">
        <v>16</v>
      </c>
      <c r="B585" t="s">
        <v>17</v>
      </c>
      <c r="C585" t="s">
        <v>71</v>
      </c>
      <c r="D585" t="s">
        <v>182</v>
      </c>
      <c r="E585" t="s">
        <v>20</v>
      </c>
      <c r="F585" t="s">
        <v>21</v>
      </c>
      <c r="G585" t="s">
        <v>51</v>
      </c>
      <c r="H585" t="s">
        <v>111</v>
      </c>
      <c r="I585" t="s">
        <v>112</v>
      </c>
      <c r="K585" s="8"/>
      <c r="L585" t="s">
        <v>25</v>
      </c>
      <c r="M585" t="s">
        <v>31</v>
      </c>
      <c r="N585" t="s">
        <v>62</v>
      </c>
      <c r="P585" t="s">
        <v>74</v>
      </c>
    </row>
    <row r="586" spans="1:16" hidden="1">
      <c r="A586" t="s">
        <v>16</v>
      </c>
      <c r="B586" t="s">
        <v>17</v>
      </c>
      <c r="C586" t="s">
        <v>71</v>
      </c>
      <c r="D586" t="s">
        <v>182</v>
      </c>
      <c r="E586" t="s">
        <v>20</v>
      </c>
      <c r="F586" t="s">
        <v>21</v>
      </c>
      <c r="G586" t="s">
        <v>51</v>
      </c>
      <c r="H586" t="s">
        <v>113</v>
      </c>
      <c r="I586" t="s">
        <v>112</v>
      </c>
      <c r="K586" s="8"/>
      <c r="L586" t="s">
        <v>25</v>
      </c>
      <c r="M586" t="s">
        <v>25</v>
      </c>
      <c r="N586" t="s">
        <v>114</v>
      </c>
      <c r="P586" t="s">
        <v>74</v>
      </c>
    </row>
    <row r="587" spans="1:16" hidden="1">
      <c r="A587" t="s">
        <v>16</v>
      </c>
      <c r="B587" t="s">
        <v>17</v>
      </c>
      <c r="C587" t="s">
        <v>71</v>
      </c>
      <c r="D587" t="s">
        <v>182</v>
      </c>
      <c r="E587" t="s">
        <v>20</v>
      </c>
      <c r="F587" t="s">
        <v>33</v>
      </c>
      <c r="G587" t="s">
        <v>34</v>
      </c>
      <c r="H587" t="s">
        <v>146</v>
      </c>
      <c r="I587" t="s">
        <v>112</v>
      </c>
      <c r="K587" s="8"/>
      <c r="L587" t="s">
        <v>25</v>
      </c>
      <c r="M587" t="s">
        <v>25</v>
      </c>
      <c r="P587" t="s">
        <v>74</v>
      </c>
    </row>
    <row r="588" spans="1:16" hidden="1">
      <c r="A588" t="s">
        <v>16</v>
      </c>
      <c r="B588" t="s">
        <v>17</v>
      </c>
      <c r="C588" t="s">
        <v>71</v>
      </c>
      <c r="D588" t="s">
        <v>182</v>
      </c>
      <c r="E588" t="s">
        <v>20</v>
      </c>
      <c r="F588" t="s">
        <v>33</v>
      </c>
      <c r="G588" t="s">
        <v>82</v>
      </c>
      <c r="H588" t="s">
        <v>143</v>
      </c>
      <c r="I588" t="s">
        <v>112</v>
      </c>
      <c r="K588" s="8"/>
      <c r="L588" t="s">
        <v>25</v>
      </c>
      <c r="M588" t="s">
        <v>66</v>
      </c>
      <c r="N588" t="s">
        <v>66</v>
      </c>
      <c r="P588" t="s">
        <v>74</v>
      </c>
    </row>
    <row r="589" spans="1:16" hidden="1">
      <c r="A589" t="s">
        <v>16</v>
      </c>
      <c r="B589" t="s">
        <v>17</v>
      </c>
      <c r="C589" t="s">
        <v>71</v>
      </c>
      <c r="D589" t="s">
        <v>182</v>
      </c>
      <c r="E589" t="s">
        <v>20</v>
      </c>
      <c r="F589" t="s">
        <v>21</v>
      </c>
      <c r="G589" t="s">
        <v>51</v>
      </c>
      <c r="H589" t="s">
        <v>103</v>
      </c>
      <c r="I589" t="s">
        <v>112</v>
      </c>
      <c r="K589" s="8"/>
      <c r="L589" t="s">
        <v>25</v>
      </c>
      <c r="M589" t="s">
        <v>31</v>
      </c>
      <c r="N589" t="s">
        <v>43</v>
      </c>
      <c r="P589" t="s">
        <v>74</v>
      </c>
    </row>
    <row r="590" spans="1:16" hidden="1">
      <c r="A590" t="s">
        <v>16</v>
      </c>
      <c r="B590" t="s">
        <v>17</v>
      </c>
      <c r="C590" t="s">
        <v>71</v>
      </c>
      <c r="D590" t="s">
        <v>182</v>
      </c>
      <c r="E590" t="s">
        <v>20</v>
      </c>
      <c r="F590" t="s">
        <v>21</v>
      </c>
      <c r="G590" t="s">
        <v>22</v>
      </c>
      <c r="H590" t="s">
        <v>177</v>
      </c>
      <c r="I590" t="s">
        <v>112</v>
      </c>
      <c r="K590" s="8"/>
      <c r="L590" t="s">
        <v>25</v>
      </c>
      <c r="M590" t="s">
        <v>25</v>
      </c>
      <c r="P590" t="s">
        <v>74</v>
      </c>
    </row>
    <row r="591" spans="1:16" hidden="1">
      <c r="A591" t="s">
        <v>16</v>
      </c>
      <c r="B591" t="s">
        <v>17</v>
      </c>
      <c r="C591" t="s">
        <v>136</v>
      </c>
      <c r="D591" t="s">
        <v>235</v>
      </c>
      <c r="E591" t="s">
        <v>20</v>
      </c>
      <c r="F591" t="s">
        <v>101</v>
      </c>
      <c r="G591" t="s">
        <v>105</v>
      </c>
      <c r="H591" t="s">
        <v>103</v>
      </c>
      <c r="I591" t="s">
        <v>24</v>
      </c>
      <c r="K591" s="8"/>
      <c r="L591" t="s">
        <v>31</v>
      </c>
      <c r="M591" t="s">
        <v>43</v>
      </c>
      <c r="N591" t="s">
        <v>164</v>
      </c>
      <c r="P591" t="s">
        <v>139</v>
      </c>
    </row>
    <row r="592" spans="1:16" hidden="1">
      <c r="A592" t="s">
        <v>16</v>
      </c>
      <c r="B592" t="s">
        <v>17</v>
      </c>
      <c r="C592" t="s">
        <v>71</v>
      </c>
      <c r="D592" t="s">
        <v>182</v>
      </c>
      <c r="E592" t="s">
        <v>20</v>
      </c>
      <c r="F592" t="s">
        <v>21</v>
      </c>
      <c r="G592" t="s">
        <v>51</v>
      </c>
      <c r="H592" t="s">
        <v>57</v>
      </c>
      <c r="I592" t="s">
        <v>112</v>
      </c>
      <c r="K592" s="8"/>
      <c r="L592" t="s">
        <v>25</v>
      </c>
      <c r="M592" t="s">
        <v>25</v>
      </c>
      <c r="N592" t="s">
        <v>25</v>
      </c>
      <c r="P592" t="s">
        <v>74</v>
      </c>
    </row>
    <row r="593" spans="1:16" hidden="1">
      <c r="A593" t="s">
        <v>16</v>
      </c>
      <c r="B593" t="s">
        <v>17</v>
      </c>
      <c r="C593" t="s">
        <v>71</v>
      </c>
      <c r="D593" t="s">
        <v>182</v>
      </c>
      <c r="E593" t="s">
        <v>20</v>
      </c>
      <c r="F593" t="s">
        <v>33</v>
      </c>
      <c r="G593" t="s">
        <v>82</v>
      </c>
      <c r="H593" t="s">
        <v>144</v>
      </c>
      <c r="I593" t="s">
        <v>112</v>
      </c>
      <c r="K593" s="8"/>
      <c r="L593" t="s">
        <v>25</v>
      </c>
      <c r="M593" t="s">
        <v>25</v>
      </c>
      <c r="N593" t="s">
        <v>114</v>
      </c>
      <c r="P593" t="s">
        <v>74</v>
      </c>
    </row>
    <row r="594" spans="1:16" hidden="1">
      <c r="A594" t="s">
        <v>16</v>
      </c>
      <c r="B594" t="s">
        <v>17</v>
      </c>
      <c r="C594" t="s">
        <v>71</v>
      </c>
      <c r="D594" t="s">
        <v>182</v>
      </c>
      <c r="E594" t="s">
        <v>20</v>
      </c>
      <c r="F594" t="s">
        <v>21</v>
      </c>
      <c r="G594" t="s">
        <v>22</v>
      </c>
      <c r="H594" t="s">
        <v>148</v>
      </c>
      <c r="I594" t="s">
        <v>112</v>
      </c>
      <c r="K594" s="8"/>
      <c r="L594" t="s">
        <v>25</v>
      </c>
      <c r="M594" t="s">
        <v>66</v>
      </c>
      <c r="P594" t="s">
        <v>74</v>
      </c>
    </row>
    <row r="595" spans="1:16" hidden="1">
      <c r="A595" t="s">
        <v>16</v>
      </c>
      <c r="B595" t="s">
        <v>17</v>
      </c>
      <c r="C595" t="s">
        <v>71</v>
      </c>
      <c r="D595" t="s">
        <v>182</v>
      </c>
      <c r="E595" t="s">
        <v>20</v>
      </c>
      <c r="F595" t="s">
        <v>21</v>
      </c>
      <c r="G595" t="s">
        <v>51</v>
      </c>
      <c r="H595" t="s">
        <v>116</v>
      </c>
      <c r="I595" t="s">
        <v>112</v>
      </c>
      <c r="K595" s="8"/>
      <c r="L595" t="s">
        <v>25</v>
      </c>
      <c r="M595" t="s">
        <v>25</v>
      </c>
      <c r="P595" t="s">
        <v>74</v>
      </c>
    </row>
    <row r="596" spans="1:16" hidden="1">
      <c r="A596" t="s">
        <v>16</v>
      </c>
      <c r="B596" t="s">
        <v>17</v>
      </c>
      <c r="C596" t="s">
        <v>71</v>
      </c>
      <c r="D596" t="s">
        <v>182</v>
      </c>
      <c r="E596" t="s">
        <v>20</v>
      </c>
      <c r="F596" t="s">
        <v>21</v>
      </c>
      <c r="G596" t="s">
        <v>51</v>
      </c>
      <c r="H596" t="s">
        <v>49</v>
      </c>
      <c r="I596" t="s">
        <v>112</v>
      </c>
      <c r="K596" s="8"/>
      <c r="L596" t="s">
        <v>25</v>
      </c>
      <c r="M596" t="s">
        <v>31</v>
      </c>
      <c r="N596" t="s">
        <v>124</v>
      </c>
      <c r="P596" t="s">
        <v>74</v>
      </c>
    </row>
    <row r="597" spans="1:16" hidden="1">
      <c r="A597" t="s">
        <v>16</v>
      </c>
      <c r="B597" t="s">
        <v>17</v>
      </c>
      <c r="C597" t="s">
        <v>71</v>
      </c>
      <c r="D597" t="s">
        <v>182</v>
      </c>
      <c r="E597" t="s">
        <v>20</v>
      </c>
      <c r="F597" t="s">
        <v>21</v>
      </c>
      <c r="G597" t="s">
        <v>51</v>
      </c>
      <c r="H597" t="s">
        <v>122</v>
      </c>
      <c r="I597" t="s">
        <v>112</v>
      </c>
      <c r="K597" s="8"/>
      <c r="L597" t="s">
        <v>25</v>
      </c>
      <c r="M597" t="s">
        <v>25</v>
      </c>
      <c r="N597" t="s">
        <v>42</v>
      </c>
      <c r="P597" t="s">
        <v>74</v>
      </c>
    </row>
    <row r="598" spans="1:16" hidden="1">
      <c r="A598" t="s">
        <v>16</v>
      </c>
      <c r="B598" t="s">
        <v>17</v>
      </c>
      <c r="C598" t="s">
        <v>71</v>
      </c>
      <c r="D598" t="s">
        <v>182</v>
      </c>
      <c r="E598" t="s">
        <v>20</v>
      </c>
      <c r="F598" t="s">
        <v>21</v>
      </c>
      <c r="G598" t="s">
        <v>51</v>
      </c>
      <c r="H598" t="s">
        <v>126</v>
      </c>
      <c r="I598" t="s">
        <v>112</v>
      </c>
      <c r="K598" s="8"/>
      <c r="L598" t="s">
        <v>25</v>
      </c>
      <c r="M598" t="s">
        <v>31</v>
      </c>
      <c r="N598" t="s">
        <v>43</v>
      </c>
      <c r="P598" t="s">
        <v>74</v>
      </c>
    </row>
    <row r="599" spans="1:16" hidden="1">
      <c r="A599" t="s">
        <v>16</v>
      </c>
      <c r="B599" t="s">
        <v>17</v>
      </c>
      <c r="C599" t="s">
        <v>71</v>
      </c>
      <c r="D599" t="s">
        <v>182</v>
      </c>
      <c r="E599" t="s">
        <v>20</v>
      </c>
      <c r="F599" t="s">
        <v>21</v>
      </c>
      <c r="G599" t="s">
        <v>51</v>
      </c>
      <c r="H599" t="s">
        <v>118</v>
      </c>
      <c r="I599" t="s">
        <v>112</v>
      </c>
      <c r="K599" s="8"/>
      <c r="L599" t="s">
        <v>25</v>
      </c>
      <c r="M599" t="s">
        <v>25</v>
      </c>
      <c r="N599" t="s">
        <v>114</v>
      </c>
      <c r="P599" t="s">
        <v>74</v>
      </c>
    </row>
    <row r="600" spans="1:16" hidden="1">
      <c r="A600" t="s">
        <v>16</v>
      </c>
      <c r="B600" t="s">
        <v>17</v>
      </c>
      <c r="C600" t="s">
        <v>71</v>
      </c>
      <c r="D600" t="s">
        <v>182</v>
      </c>
      <c r="E600" t="s">
        <v>20</v>
      </c>
      <c r="F600" t="s">
        <v>21</v>
      </c>
      <c r="G600" t="s">
        <v>22</v>
      </c>
      <c r="H600" t="s">
        <v>47</v>
      </c>
      <c r="I600" t="s">
        <v>112</v>
      </c>
      <c r="K600" s="8"/>
      <c r="L600" t="s">
        <v>25</v>
      </c>
      <c r="M600" t="s">
        <v>25</v>
      </c>
      <c r="N600" t="s">
        <v>25</v>
      </c>
      <c r="P600" t="s">
        <v>74</v>
      </c>
    </row>
    <row r="601" spans="1:16">
      <c r="A601" t="s">
        <v>16</v>
      </c>
      <c r="B601" t="s">
        <v>17</v>
      </c>
      <c r="C601" t="s">
        <v>136</v>
      </c>
      <c r="D601" t="s">
        <v>175</v>
      </c>
      <c r="E601" t="s">
        <v>20</v>
      </c>
      <c r="F601" t="s">
        <v>101</v>
      </c>
      <c r="G601" t="s">
        <v>105</v>
      </c>
      <c r="H601" t="s">
        <v>103</v>
      </c>
      <c r="I601" t="s">
        <v>24</v>
      </c>
      <c r="K601" s="8"/>
      <c r="L601" t="s">
        <v>31</v>
      </c>
      <c r="M601" t="s">
        <v>43</v>
      </c>
      <c r="N601" t="s">
        <v>164</v>
      </c>
      <c r="P601" t="s">
        <v>139</v>
      </c>
    </row>
    <row r="602" spans="1:16" hidden="1">
      <c r="A602" t="s">
        <v>16</v>
      </c>
      <c r="B602" t="s">
        <v>17</v>
      </c>
      <c r="C602" t="s">
        <v>71</v>
      </c>
      <c r="D602" t="s">
        <v>182</v>
      </c>
      <c r="E602" t="s">
        <v>20</v>
      </c>
      <c r="F602" t="s">
        <v>21</v>
      </c>
      <c r="G602" t="s">
        <v>51</v>
      </c>
      <c r="H602" t="s">
        <v>120</v>
      </c>
      <c r="I602" t="s">
        <v>112</v>
      </c>
      <c r="K602" s="8"/>
      <c r="L602" t="s">
        <v>25</v>
      </c>
      <c r="M602" t="s">
        <v>25</v>
      </c>
      <c r="N602" t="s">
        <v>25</v>
      </c>
      <c r="P602" t="s">
        <v>74</v>
      </c>
    </row>
    <row r="603" spans="1:16" hidden="1">
      <c r="A603" t="s">
        <v>16</v>
      </c>
      <c r="B603" t="s">
        <v>17</v>
      </c>
      <c r="C603" t="s">
        <v>136</v>
      </c>
      <c r="D603" t="s">
        <v>137</v>
      </c>
      <c r="E603" t="s">
        <v>20</v>
      </c>
      <c r="F603" t="s">
        <v>101</v>
      </c>
      <c r="G603" t="s">
        <v>22</v>
      </c>
      <c r="H603" t="s">
        <v>224</v>
      </c>
      <c r="I603" t="s">
        <v>112</v>
      </c>
      <c r="K603" s="8"/>
      <c r="L603" t="s">
        <v>31</v>
      </c>
      <c r="M603" t="s">
        <v>31</v>
      </c>
      <c r="N603" t="s">
        <v>124</v>
      </c>
      <c r="P603" t="s">
        <v>139</v>
      </c>
    </row>
    <row r="604" spans="1:16" hidden="1">
      <c r="A604" t="s">
        <v>16</v>
      </c>
      <c r="B604" t="s">
        <v>17</v>
      </c>
      <c r="C604" t="s">
        <v>136</v>
      </c>
      <c r="D604" t="s">
        <v>137</v>
      </c>
      <c r="E604" t="s">
        <v>20</v>
      </c>
      <c r="F604" t="s">
        <v>21</v>
      </c>
      <c r="G604" t="s">
        <v>22</v>
      </c>
      <c r="H604" t="s">
        <v>45</v>
      </c>
      <c r="I604" t="s">
        <v>112</v>
      </c>
      <c r="K604" s="8"/>
      <c r="L604" t="s">
        <v>31</v>
      </c>
      <c r="M604" t="s">
        <v>31</v>
      </c>
      <c r="N604" t="s">
        <v>31</v>
      </c>
      <c r="P604" t="s">
        <v>139</v>
      </c>
    </row>
    <row r="605" spans="1:16" hidden="1">
      <c r="A605" t="s">
        <v>16</v>
      </c>
      <c r="B605" t="s">
        <v>17</v>
      </c>
      <c r="C605" t="s">
        <v>136</v>
      </c>
      <c r="D605" t="s">
        <v>137</v>
      </c>
      <c r="E605" t="s">
        <v>20</v>
      </c>
      <c r="F605" t="s">
        <v>101</v>
      </c>
      <c r="G605" t="s">
        <v>105</v>
      </c>
      <c r="H605" t="s">
        <v>162</v>
      </c>
      <c r="I605" t="s">
        <v>112</v>
      </c>
      <c r="K605" s="8"/>
      <c r="L605" t="s">
        <v>31</v>
      </c>
      <c r="M605" t="s">
        <v>25</v>
      </c>
      <c r="N605" t="s">
        <v>114</v>
      </c>
      <c r="P605" t="s">
        <v>139</v>
      </c>
    </row>
    <row r="606" spans="1:16" hidden="1">
      <c r="A606" t="s">
        <v>16</v>
      </c>
      <c r="B606" t="s">
        <v>17</v>
      </c>
      <c r="C606" t="s">
        <v>136</v>
      </c>
      <c r="D606" t="s">
        <v>137</v>
      </c>
      <c r="E606" t="s">
        <v>20</v>
      </c>
      <c r="F606" t="s">
        <v>21</v>
      </c>
      <c r="G606" t="s">
        <v>51</v>
      </c>
      <c r="H606" t="s">
        <v>111</v>
      </c>
      <c r="I606" t="s">
        <v>112</v>
      </c>
      <c r="K606" s="8"/>
      <c r="L606" t="s">
        <v>31</v>
      </c>
      <c r="M606" t="s">
        <v>31</v>
      </c>
      <c r="N606" t="s">
        <v>62</v>
      </c>
      <c r="P606" t="s">
        <v>139</v>
      </c>
    </row>
    <row r="607" spans="1:16" hidden="1">
      <c r="A607" t="s">
        <v>16</v>
      </c>
      <c r="B607" t="s">
        <v>17</v>
      </c>
      <c r="C607" t="s">
        <v>136</v>
      </c>
      <c r="D607" t="s">
        <v>137</v>
      </c>
      <c r="E607" t="s">
        <v>20</v>
      </c>
      <c r="F607" t="s">
        <v>101</v>
      </c>
      <c r="G607" t="s">
        <v>105</v>
      </c>
      <c r="H607" t="s">
        <v>163</v>
      </c>
      <c r="I607" t="s">
        <v>112</v>
      </c>
      <c r="K607" s="8"/>
      <c r="L607" t="s">
        <v>31</v>
      </c>
      <c r="M607" t="s">
        <v>62</v>
      </c>
      <c r="N607" t="s">
        <v>164</v>
      </c>
      <c r="P607" t="s">
        <v>139</v>
      </c>
    </row>
    <row r="608" spans="1:16" hidden="1">
      <c r="A608" t="s">
        <v>16</v>
      </c>
      <c r="B608" t="s">
        <v>17</v>
      </c>
      <c r="C608" t="s">
        <v>136</v>
      </c>
      <c r="D608" t="s">
        <v>137</v>
      </c>
      <c r="E608" t="s">
        <v>20</v>
      </c>
      <c r="F608" t="s">
        <v>101</v>
      </c>
      <c r="G608" t="s">
        <v>105</v>
      </c>
      <c r="H608" t="s">
        <v>166</v>
      </c>
      <c r="I608" t="s">
        <v>112</v>
      </c>
      <c r="K608" s="8"/>
      <c r="L608" t="s">
        <v>31</v>
      </c>
      <c r="M608" t="s">
        <v>62</v>
      </c>
      <c r="N608" t="s">
        <v>164</v>
      </c>
      <c r="P608" t="s">
        <v>139</v>
      </c>
    </row>
    <row r="609" spans="1:16" hidden="1">
      <c r="A609" t="s">
        <v>16</v>
      </c>
      <c r="B609" t="s">
        <v>17</v>
      </c>
      <c r="C609" t="s">
        <v>136</v>
      </c>
      <c r="D609" t="s">
        <v>137</v>
      </c>
      <c r="E609" t="s">
        <v>20</v>
      </c>
      <c r="F609" t="s">
        <v>21</v>
      </c>
      <c r="G609" t="s">
        <v>51</v>
      </c>
      <c r="H609" t="s">
        <v>113</v>
      </c>
      <c r="I609" t="s">
        <v>112</v>
      </c>
      <c r="K609" s="8"/>
      <c r="L609" t="s">
        <v>31</v>
      </c>
      <c r="M609" t="s">
        <v>25</v>
      </c>
      <c r="N609" t="s">
        <v>114</v>
      </c>
      <c r="P609" t="s">
        <v>139</v>
      </c>
    </row>
    <row r="610" spans="1:16" hidden="1">
      <c r="A610" t="s">
        <v>16</v>
      </c>
      <c r="B610" t="s">
        <v>17</v>
      </c>
      <c r="C610" t="s">
        <v>136</v>
      </c>
      <c r="D610" t="s">
        <v>137</v>
      </c>
      <c r="E610" t="s">
        <v>20</v>
      </c>
      <c r="F610" t="s">
        <v>33</v>
      </c>
      <c r="G610" t="s">
        <v>34</v>
      </c>
      <c r="H610" t="s">
        <v>146</v>
      </c>
      <c r="I610" t="s">
        <v>112</v>
      </c>
      <c r="K610" s="8"/>
      <c r="L610" t="s">
        <v>31</v>
      </c>
      <c r="M610" t="s">
        <v>25</v>
      </c>
      <c r="P610" t="s">
        <v>139</v>
      </c>
    </row>
    <row r="611" spans="1:16" hidden="1">
      <c r="A611" t="s">
        <v>16</v>
      </c>
      <c r="B611" t="s">
        <v>17</v>
      </c>
      <c r="C611" t="s">
        <v>136</v>
      </c>
      <c r="D611" t="s">
        <v>137</v>
      </c>
      <c r="E611" t="s">
        <v>20</v>
      </c>
      <c r="F611" t="s">
        <v>101</v>
      </c>
      <c r="G611" t="s">
        <v>105</v>
      </c>
      <c r="H611" t="s">
        <v>167</v>
      </c>
      <c r="I611" t="s">
        <v>112</v>
      </c>
      <c r="K611" s="8"/>
      <c r="L611" t="s">
        <v>31</v>
      </c>
      <c r="M611" t="s">
        <v>42</v>
      </c>
      <c r="N611" t="s">
        <v>164</v>
      </c>
      <c r="P611" t="s">
        <v>139</v>
      </c>
    </row>
    <row r="612" spans="1:16" hidden="1">
      <c r="A612" t="s">
        <v>16</v>
      </c>
      <c r="B612" t="s">
        <v>17</v>
      </c>
      <c r="C612" t="s">
        <v>136</v>
      </c>
      <c r="D612" t="s">
        <v>137</v>
      </c>
      <c r="E612" t="s">
        <v>20</v>
      </c>
      <c r="F612" t="s">
        <v>33</v>
      </c>
      <c r="G612" t="s">
        <v>82</v>
      </c>
      <c r="H612" t="s">
        <v>143</v>
      </c>
      <c r="I612" t="s">
        <v>112</v>
      </c>
      <c r="K612" s="8"/>
      <c r="L612" t="s">
        <v>31</v>
      </c>
      <c r="M612" t="s">
        <v>66</v>
      </c>
      <c r="N612" t="s">
        <v>66</v>
      </c>
      <c r="P612" t="s">
        <v>139</v>
      </c>
    </row>
    <row r="613" spans="1:16" hidden="1">
      <c r="A613" t="s">
        <v>16</v>
      </c>
      <c r="B613" t="s">
        <v>17</v>
      </c>
      <c r="C613" t="s">
        <v>136</v>
      </c>
      <c r="D613" t="s">
        <v>137</v>
      </c>
      <c r="E613" t="s">
        <v>20</v>
      </c>
      <c r="F613" t="s">
        <v>21</v>
      </c>
      <c r="G613" t="s">
        <v>22</v>
      </c>
      <c r="H613" t="s">
        <v>177</v>
      </c>
      <c r="I613" t="s">
        <v>112</v>
      </c>
      <c r="K613" s="8"/>
      <c r="L613" t="s">
        <v>31</v>
      </c>
      <c r="M613" t="s">
        <v>31</v>
      </c>
      <c r="P613" t="s">
        <v>139</v>
      </c>
    </row>
    <row r="614" spans="1:16" hidden="1">
      <c r="A614" t="s">
        <v>16</v>
      </c>
      <c r="B614" t="s">
        <v>17</v>
      </c>
      <c r="C614" t="s">
        <v>136</v>
      </c>
      <c r="D614" t="s">
        <v>137</v>
      </c>
      <c r="E614" t="s">
        <v>20</v>
      </c>
      <c r="F614" t="s">
        <v>101</v>
      </c>
      <c r="G614" t="s">
        <v>105</v>
      </c>
      <c r="H614" t="s">
        <v>168</v>
      </c>
      <c r="I614" t="s">
        <v>112</v>
      </c>
      <c r="K614" s="8"/>
      <c r="L614" t="s">
        <v>31</v>
      </c>
      <c r="M614" t="s">
        <v>114</v>
      </c>
      <c r="N614" t="s">
        <v>164</v>
      </c>
      <c r="P614" t="s">
        <v>139</v>
      </c>
    </row>
    <row r="615" spans="1:16" hidden="1">
      <c r="A615" t="s">
        <v>16</v>
      </c>
      <c r="B615" t="s">
        <v>17</v>
      </c>
      <c r="C615" t="s">
        <v>136</v>
      </c>
      <c r="D615" t="s">
        <v>137</v>
      </c>
      <c r="E615" t="s">
        <v>20</v>
      </c>
      <c r="F615" t="s">
        <v>101</v>
      </c>
      <c r="G615" t="s">
        <v>105</v>
      </c>
      <c r="H615" t="s">
        <v>169</v>
      </c>
      <c r="I615" t="s">
        <v>112</v>
      </c>
      <c r="K615" s="8"/>
      <c r="L615" t="s">
        <v>31</v>
      </c>
      <c r="M615" t="s">
        <v>43</v>
      </c>
      <c r="P615" t="s">
        <v>139</v>
      </c>
    </row>
    <row r="616" spans="1:16" hidden="1">
      <c r="A616" t="s">
        <v>16</v>
      </c>
      <c r="B616" t="s">
        <v>17</v>
      </c>
      <c r="C616" t="s">
        <v>136</v>
      </c>
      <c r="D616" t="s">
        <v>137</v>
      </c>
      <c r="E616" t="s">
        <v>20</v>
      </c>
      <c r="F616" t="s">
        <v>21</v>
      </c>
      <c r="G616" t="s">
        <v>51</v>
      </c>
      <c r="H616" t="s">
        <v>57</v>
      </c>
      <c r="I616" t="s">
        <v>112</v>
      </c>
      <c r="K616" s="8"/>
      <c r="L616" t="s">
        <v>31</v>
      </c>
      <c r="M616" t="s">
        <v>31</v>
      </c>
      <c r="N616" t="s">
        <v>124</v>
      </c>
      <c r="P616" t="s">
        <v>139</v>
      </c>
    </row>
    <row r="617" spans="1:16" hidden="1">
      <c r="A617" t="s">
        <v>16</v>
      </c>
      <c r="B617" t="s">
        <v>17</v>
      </c>
      <c r="C617" t="s">
        <v>136</v>
      </c>
      <c r="D617" t="s">
        <v>137</v>
      </c>
      <c r="E617" t="s">
        <v>20</v>
      </c>
      <c r="F617" t="s">
        <v>33</v>
      </c>
      <c r="G617" t="s">
        <v>82</v>
      </c>
      <c r="H617" t="s">
        <v>144</v>
      </c>
      <c r="I617" t="s">
        <v>112</v>
      </c>
      <c r="K617" s="8"/>
      <c r="L617" t="s">
        <v>31</v>
      </c>
      <c r="M617" t="s">
        <v>25</v>
      </c>
      <c r="N617" t="s">
        <v>114</v>
      </c>
      <c r="P617" t="s">
        <v>139</v>
      </c>
    </row>
    <row r="618" spans="1:16" hidden="1">
      <c r="A618" t="s">
        <v>16</v>
      </c>
      <c r="B618" t="s">
        <v>17</v>
      </c>
      <c r="C618" t="s">
        <v>136</v>
      </c>
      <c r="D618" t="s">
        <v>137</v>
      </c>
      <c r="E618" t="s">
        <v>20</v>
      </c>
      <c r="F618" t="s">
        <v>21</v>
      </c>
      <c r="G618" t="s">
        <v>22</v>
      </c>
      <c r="H618" t="s">
        <v>148</v>
      </c>
      <c r="I618" t="s">
        <v>112</v>
      </c>
      <c r="K618" s="8"/>
      <c r="L618" t="s">
        <v>31</v>
      </c>
      <c r="M618" t="s">
        <v>66</v>
      </c>
      <c r="P618" t="s">
        <v>139</v>
      </c>
    </row>
    <row r="619" spans="1:16" hidden="1">
      <c r="A619" t="s">
        <v>16</v>
      </c>
      <c r="B619" t="s">
        <v>17</v>
      </c>
      <c r="C619" t="s">
        <v>136</v>
      </c>
      <c r="D619" t="s">
        <v>137</v>
      </c>
      <c r="E619" t="s">
        <v>20</v>
      </c>
      <c r="F619" t="s">
        <v>22</v>
      </c>
      <c r="G619" t="s">
        <v>48</v>
      </c>
      <c r="H619" t="s">
        <v>116</v>
      </c>
      <c r="I619" t="s">
        <v>112</v>
      </c>
      <c r="K619" s="8"/>
      <c r="L619" t="s">
        <v>31</v>
      </c>
      <c r="M619" t="s">
        <v>31</v>
      </c>
      <c r="P619" t="s">
        <v>139</v>
      </c>
    </row>
    <row r="620" spans="1:16" hidden="1">
      <c r="A620" t="s">
        <v>16</v>
      </c>
      <c r="B620" t="s">
        <v>17</v>
      </c>
      <c r="C620" t="s">
        <v>136</v>
      </c>
      <c r="D620" t="s">
        <v>137</v>
      </c>
      <c r="E620" t="s">
        <v>20</v>
      </c>
      <c r="F620" t="s">
        <v>21</v>
      </c>
      <c r="G620" t="s">
        <v>51</v>
      </c>
      <c r="H620" t="s">
        <v>116</v>
      </c>
      <c r="I620" t="s">
        <v>112</v>
      </c>
      <c r="K620" s="8"/>
      <c r="L620" t="s">
        <v>31</v>
      </c>
      <c r="M620" t="s">
        <v>25</v>
      </c>
      <c r="P620" t="s">
        <v>139</v>
      </c>
    </row>
    <row r="621" spans="1:16" hidden="1">
      <c r="A621" t="s">
        <v>16</v>
      </c>
      <c r="B621" t="s">
        <v>17</v>
      </c>
      <c r="C621" t="s">
        <v>136</v>
      </c>
      <c r="D621" t="s">
        <v>137</v>
      </c>
      <c r="E621" t="s">
        <v>20</v>
      </c>
      <c r="F621" t="s">
        <v>101</v>
      </c>
      <c r="G621" t="s">
        <v>105</v>
      </c>
      <c r="H621" t="s">
        <v>49</v>
      </c>
      <c r="I621" t="s">
        <v>112</v>
      </c>
      <c r="K621" s="8"/>
      <c r="L621" t="s">
        <v>31</v>
      </c>
      <c r="M621" t="s">
        <v>124</v>
      </c>
      <c r="N621" t="s">
        <v>164</v>
      </c>
      <c r="P621" t="s">
        <v>139</v>
      </c>
    </row>
    <row r="622" spans="1:16" hidden="1">
      <c r="A622" t="s">
        <v>16</v>
      </c>
      <c r="B622" t="s">
        <v>17</v>
      </c>
      <c r="C622" t="s">
        <v>136</v>
      </c>
      <c r="D622" t="s">
        <v>137</v>
      </c>
      <c r="E622" t="s">
        <v>20</v>
      </c>
      <c r="F622" t="s">
        <v>22</v>
      </c>
      <c r="G622" t="s">
        <v>48</v>
      </c>
      <c r="H622" t="s">
        <v>49</v>
      </c>
      <c r="I622" t="s">
        <v>112</v>
      </c>
      <c r="K622" s="8"/>
      <c r="L622" t="s">
        <v>31</v>
      </c>
      <c r="M622" t="s">
        <v>31</v>
      </c>
      <c r="N622" t="s">
        <v>31</v>
      </c>
      <c r="P622" t="s">
        <v>139</v>
      </c>
    </row>
    <row r="623" spans="1:16" hidden="1">
      <c r="A623" t="s">
        <v>16</v>
      </c>
      <c r="B623" t="s">
        <v>17</v>
      </c>
      <c r="C623" t="s">
        <v>136</v>
      </c>
      <c r="D623" t="s">
        <v>137</v>
      </c>
      <c r="E623" t="s">
        <v>20</v>
      </c>
      <c r="F623" t="s">
        <v>21</v>
      </c>
      <c r="G623" t="s">
        <v>51</v>
      </c>
      <c r="H623" t="s">
        <v>49</v>
      </c>
      <c r="I623" t="s">
        <v>112</v>
      </c>
      <c r="K623" s="8"/>
      <c r="L623" t="s">
        <v>31</v>
      </c>
      <c r="M623" t="s">
        <v>31</v>
      </c>
      <c r="N623" t="s">
        <v>124</v>
      </c>
      <c r="P623" t="s">
        <v>139</v>
      </c>
    </row>
    <row r="624" spans="1:16" hidden="1">
      <c r="A624" t="s">
        <v>16</v>
      </c>
      <c r="B624" t="s">
        <v>17</v>
      </c>
      <c r="C624" t="s">
        <v>136</v>
      </c>
      <c r="D624" t="s">
        <v>137</v>
      </c>
      <c r="E624" t="s">
        <v>20</v>
      </c>
      <c r="F624" t="s">
        <v>101</v>
      </c>
      <c r="G624" t="s">
        <v>105</v>
      </c>
      <c r="H624" t="s">
        <v>122</v>
      </c>
      <c r="I624" t="s">
        <v>112</v>
      </c>
      <c r="K624" s="8"/>
      <c r="L624" t="s">
        <v>31</v>
      </c>
      <c r="M624" t="s">
        <v>42</v>
      </c>
      <c r="N624" t="s">
        <v>164</v>
      </c>
      <c r="P624" t="s">
        <v>139</v>
      </c>
    </row>
    <row r="625" spans="1:16" hidden="1">
      <c r="A625" t="s">
        <v>16</v>
      </c>
      <c r="B625" t="s">
        <v>17</v>
      </c>
      <c r="C625" t="s">
        <v>136</v>
      </c>
      <c r="D625" t="s">
        <v>137</v>
      </c>
      <c r="E625" t="s">
        <v>20</v>
      </c>
      <c r="F625" t="s">
        <v>22</v>
      </c>
      <c r="G625" t="s">
        <v>48</v>
      </c>
      <c r="H625" t="s">
        <v>122</v>
      </c>
      <c r="I625" t="s">
        <v>112</v>
      </c>
      <c r="K625" s="8"/>
      <c r="L625" t="s">
        <v>31</v>
      </c>
      <c r="M625" t="s">
        <v>25</v>
      </c>
      <c r="N625" t="s">
        <v>31</v>
      </c>
      <c r="P625" t="s">
        <v>139</v>
      </c>
    </row>
    <row r="626" spans="1:16" hidden="1">
      <c r="A626" t="s">
        <v>16</v>
      </c>
      <c r="B626" t="s">
        <v>17</v>
      </c>
      <c r="C626" t="s">
        <v>136</v>
      </c>
      <c r="D626" t="s">
        <v>137</v>
      </c>
      <c r="E626" t="s">
        <v>20</v>
      </c>
      <c r="F626" t="s">
        <v>21</v>
      </c>
      <c r="G626" t="s">
        <v>51</v>
      </c>
      <c r="H626" t="s">
        <v>122</v>
      </c>
      <c r="I626" t="s">
        <v>112</v>
      </c>
      <c r="K626" s="8"/>
      <c r="L626" t="s">
        <v>31</v>
      </c>
      <c r="M626" t="s">
        <v>25</v>
      </c>
      <c r="N626" t="s">
        <v>42</v>
      </c>
      <c r="P626" t="s">
        <v>139</v>
      </c>
    </row>
    <row r="627" spans="1:16" hidden="1">
      <c r="A627" t="s">
        <v>16</v>
      </c>
      <c r="B627" t="s">
        <v>17</v>
      </c>
      <c r="C627" t="s">
        <v>136</v>
      </c>
      <c r="D627" t="s">
        <v>137</v>
      </c>
      <c r="E627" t="s">
        <v>20</v>
      </c>
      <c r="F627" t="s">
        <v>21</v>
      </c>
      <c r="G627" t="s">
        <v>51</v>
      </c>
      <c r="H627" t="s">
        <v>126</v>
      </c>
      <c r="I627" t="s">
        <v>112</v>
      </c>
      <c r="K627" s="8"/>
      <c r="L627" t="s">
        <v>31</v>
      </c>
      <c r="M627" t="s">
        <v>31</v>
      </c>
      <c r="N627" t="s">
        <v>43</v>
      </c>
      <c r="P627" t="s">
        <v>139</v>
      </c>
    </row>
    <row r="628" spans="1:16" hidden="1">
      <c r="A628" t="s">
        <v>16</v>
      </c>
      <c r="B628" t="s">
        <v>17</v>
      </c>
      <c r="C628" t="s">
        <v>136</v>
      </c>
      <c r="D628" t="s">
        <v>137</v>
      </c>
      <c r="E628" t="s">
        <v>20</v>
      </c>
      <c r="F628" t="s">
        <v>101</v>
      </c>
      <c r="G628" t="s">
        <v>105</v>
      </c>
      <c r="H628" t="s">
        <v>118</v>
      </c>
      <c r="I628" t="s">
        <v>112</v>
      </c>
      <c r="K628" s="8"/>
      <c r="L628" t="s">
        <v>31</v>
      </c>
      <c r="M628" t="s">
        <v>114</v>
      </c>
      <c r="N628" t="s">
        <v>164</v>
      </c>
      <c r="P628" t="s">
        <v>139</v>
      </c>
    </row>
    <row r="629" spans="1:16" hidden="1">
      <c r="A629" t="s">
        <v>16</v>
      </c>
      <c r="B629" t="s">
        <v>17</v>
      </c>
      <c r="C629" t="s">
        <v>136</v>
      </c>
      <c r="D629" t="s">
        <v>137</v>
      </c>
      <c r="E629" t="s">
        <v>20</v>
      </c>
      <c r="F629" t="s">
        <v>22</v>
      </c>
      <c r="G629" t="s">
        <v>48</v>
      </c>
      <c r="H629" t="s">
        <v>118</v>
      </c>
      <c r="I629" t="s">
        <v>112</v>
      </c>
      <c r="K629" s="8"/>
      <c r="L629" t="s">
        <v>31</v>
      </c>
      <c r="M629" t="s">
        <v>31</v>
      </c>
      <c r="N629" t="s">
        <v>31</v>
      </c>
      <c r="P629" t="s">
        <v>139</v>
      </c>
    </row>
    <row r="630" spans="1:16" hidden="1">
      <c r="A630" t="s">
        <v>16</v>
      </c>
      <c r="B630" t="s">
        <v>17</v>
      </c>
      <c r="C630" t="s">
        <v>136</v>
      </c>
      <c r="D630" t="s">
        <v>137</v>
      </c>
      <c r="E630" t="s">
        <v>20</v>
      </c>
      <c r="F630" t="s">
        <v>21</v>
      </c>
      <c r="G630" t="s">
        <v>51</v>
      </c>
      <c r="H630" t="s">
        <v>118</v>
      </c>
      <c r="I630" t="s">
        <v>112</v>
      </c>
      <c r="K630" s="8"/>
      <c r="L630" t="s">
        <v>31</v>
      </c>
      <c r="M630" t="s">
        <v>25</v>
      </c>
      <c r="N630" t="s">
        <v>114</v>
      </c>
      <c r="P630" t="s">
        <v>139</v>
      </c>
    </row>
    <row r="631" spans="1:16" hidden="1">
      <c r="A631" t="s">
        <v>16</v>
      </c>
      <c r="B631" t="s">
        <v>17</v>
      </c>
      <c r="C631" t="s">
        <v>136</v>
      </c>
      <c r="D631" t="s">
        <v>137</v>
      </c>
      <c r="E631" t="s">
        <v>20</v>
      </c>
      <c r="F631" t="s">
        <v>21</v>
      </c>
      <c r="G631" t="s">
        <v>22</v>
      </c>
      <c r="H631" t="s">
        <v>47</v>
      </c>
      <c r="I631" t="s">
        <v>112</v>
      </c>
      <c r="K631" s="8"/>
      <c r="L631" t="s">
        <v>31</v>
      </c>
      <c r="P631" t="s">
        <v>139</v>
      </c>
    </row>
    <row r="632" spans="1:16" hidden="1">
      <c r="A632" t="s">
        <v>16</v>
      </c>
      <c r="B632" t="s">
        <v>17</v>
      </c>
      <c r="C632" t="s">
        <v>136</v>
      </c>
      <c r="D632" t="s">
        <v>137</v>
      </c>
      <c r="E632" t="s">
        <v>20</v>
      </c>
      <c r="F632" t="s">
        <v>21</v>
      </c>
      <c r="G632" t="s">
        <v>51</v>
      </c>
      <c r="H632" t="s">
        <v>120</v>
      </c>
      <c r="I632" t="s">
        <v>112</v>
      </c>
      <c r="K632" s="8"/>
      <c r="L632" t="s">
        <v>31</v>
      </c>
      <c r="M632" t="s">
        <v>25</v>
      </c>
      <c r="N632" t="s">
        <v>25</v>
      </c>
      <c r="P632" t="s">
        <v>139</v>
      </c>
    </row>
    <row r="633" spans="1:16" hidden="1">
      <c r="A633" t="s">
        <v>16</v>
      </c>
      <c r="B633" t="s">
        <v>17</v>
      </c>
      <c r="C633" t="s">
        <v>71</v>
      </c>
      <c r="D633" t="s">
        <v>181</v>
      </c>
      <c r="E633" t="s">
        <v>20</v>
      </c>
      <c r="F633" t="s">
        <v>21</v>
      </c>
      <c r="G633" t="s">
        <v>51</v>
      </c>
      <c r="H633" t="s">
        <v>111</v>
      </c>
      <c r="I633" t="s">
        <v>112</v>
      </c>
      <c r="K633" s="8"/>
      <c r="L633" t="s">
        <v>25</v>
      </c>
      <c r="M633" t="s">
        <v>31</v>
      </c>
      <c r="N633" t="s">
        <v>62</v>
      </c>
      <c r="P633" t="s">
        <v>74</v>
      </c>
    </row>
    <row r="634" spans="1:16" hidden="1">
      <c r="A634" t="s">
        <v>16</v>
      </c>
      <c r="B634" t="s">
        <v>17</v>
      </c>
      <c r="C634" t="s">
        <v>71</v>
      </c>
      <c r="D634" t="s">
        <v>181</v>
      </c>
      <c r="E634" t="s">
        <v>20</v>
      </c>
      <c r="F634" t="s">
        <v>21</v>
      </c>
      <c r="G634" t="s">
        <v>51</v>
      </c>
      <c r="H634" t="s">
        <v>113</v>
      </c>
      <c r="I634" t="s">
        <v>112</v>
      </c>
      <c r="K634" s="8"/>
      <c r="L634" t="s">
        <v>25</v>
      </c>
      <c r="M634" t="s">
        <v>25</v>
      </c>
      <c r="N634" t="s">
        <v>114</v>
      </c>
      <c r="P634" t="s">
        <v>74</v>
      </c>
    </row>
    <row r="635" spans="1:16" hidden="1">
      <c r="A635" t="s">
        <v>16</v>
      </c>
      <c r="B635" t="s">
        <v>17</v>
      </c>
      <c r="C635" t="s">
        <v>71</v>
      </c>
      <c r="D635" t="s">
        <v>181</v>
      </c>
      <c r="E635" t="s">
        <v>20</v>
      </c>
      <c r="F635" t="s">
        <v>33</v>
      </c>
      <c r="G635" t="s">
        <v>34</v>
      </c>
      <c r="H635" t="s">
        <v>146</v>
      </c>
      <c r="I635" t="s">
        <v>112</v>
      </c>
      <c r="K635" s="8"/>
      <c r="L635" t="s">
        <v>25</v>
      </c>
      <c r="M635" t="s">
        <v>25</v>
      </c>
      <c r="P635" t="s">
        <v>74</v>
      </c>
    </row>
    <row r="636" spans="1:16" hidden="1">
      <c r="A636" t="s">
        <v>16</v>
      </c>
      <c r="B636" t="s">
        <v>17</v>
      </c>
      <c r="C636" t="s">
        <v>71</v>
      </c>
      <c r="D636" t="s">
        <v>181</v>
      </c>
      <c r="E636" t="s">
        <v>20</v>
      </c>
      <c r="F636" t="s">
        <v>33</v>
      </c>
      <c r="G636" t="s">
        <v>82</v>
      </c>
      <c r="H636" t="s">
        <v>143</v>
      </c>
      <c r="I636" t="s">
        <v>112</v>
      </c>
      <c r="K636" s="8"/>
      <c r="L636" t="s">
        <v>25</v>
      </c>
      <c r="M636" t="s">
        <v>66</v>
      </c>
      <c r="N636" t="s">
        <v>66</v>
      </c>
      <c r="P636" t="s">
        <v>74</v>
      </c>
    </row>
    <row r="637" spans="1:16" hidden="1">
      <c r="A637" t="s">
        <v>16</v>
      </c>
      <c r="B637" t="s">
        <v>17</v>
      </c>
      <c r="C637" t="s">
        <v>71</v>
      </c>
      <c r="D637" t="s">
        <v>181</v>
      </c>
      <c r="E637" t="s">
        <v>20</v>
      </c>
      <c r="F637" t="s">
        <v>21</v>
      </c>
      <c r="G637" t="s">
        <v>51</v>
      </c>
      <c r="H637" t="s">
        <v>103</v>
      </c>
      <c r="I637" t="s">
        <v>112</v>
      </c>
      <c r="K637" s="8"/>
      <c r="L637" t="s">
        <v>25</v>
      </c>
      <c r="M637" t="s">
        <v>31</v>
      </c>
      <c r="N637" t="s">
        <v>43</v>
      </c>
      <c r="P637" t="s">
        <v>74</v>
      </c>
    </row>
    <row r="638" spans="1:16" hidden="1">
      <c r="A638" t="s">
        <v>16</v>
      </c>
      <c r="B638" t="s">
        <v>17</v>
      </c>
      <c r="C638" t="s">
        <v>71</v>
      </c>
      <c r="D638" t="s">
        <v>181</v>
      </c>
      <c r="E638" t="s">
        <v>20</v>
      </c>
      <c r="F638" t="s">
        <v>21</v>
      </c>
      <c r="G638" t="s">
        <v>22</v>
      </c>
      <c r="H638" t="s">
        <v>177</v>
      </c>
      <c r="I638" t="s">
        <v>112</v>
      </c>
      <c r="K638" s="8"/>
      <c r="L638" t="s">
        <v>25</v>
      </c>
      <c r="M638" t="s">
        <v>25</v>
      </c>
      <c r="P638" t="s">
        <v>74</v>
      </c>
    </row>
    <row r="639" spans="1:16" hidden="1">
      <c r="A639" t="s">
        <v>16</v>
      </c>
      <c r="B639" t="s">
        <v>17</v>
      </c>
      <c r="C639" t="s">
        <v>71</v>
      </c>
      <c r="D639" t="s">
        <v>181</v>
      </c>
      <c r="E639" t="s">
        <v>20</v>
      </c>
      <c r="F639" t="s">
        <v>21</v>
      </c>
      <c r="G639" t="s">
        <v>51</v>
      </c>
      <c r="H639" t="s">
        <v>57</v>
      </c>
      <c r="I639" t="s">
        <v>112</v>
      </c>
      <c r="K639" s="8"/>
      <c r="L639" t="s">
        <v>25</v>
      </c>
      <c r="M639" t="s">
        <v>25</v>
      </c>
      <c r="N639" t="s">
        <v>25</v>
      </c>
      <c r="P639" t="s">
        <v>74</v>
      </c>
    </row>
    <row r="640" spans="1:16" hidden="1">
      <c r="A640" t="s">
        <v>16</v>
      </c>
      <c r="B640" t="s">
        <v>17</v>
      </c>
      <c r="C640" t="s">
        <v>71</v>
      </c>
      <c r="D640" t="s">
        <v>181</v>
      </c>
      <c r="E640" t="s">
        <v>20</v>
      </c>
      <c r="F640" t="s">
        <v>33</v>
      </c>
      <c r="G640" t="s">
        <v>82</v>
      </c>
      <c r="H640" t="s">
        <v>144</v>
      </c>
      <c r="I640" t="s">
        <v>112</v>
      </c>
      <c r="K640" s="8"/>
      <c r="L640" t="s">
        <v>25</v>
      </c>
      <c r="M640" t="s">
        <v>25</v>
      </c>
      <c r="N640" t="s">
        <v>114</v>
      </c>
      <c r="P640" t="s">
        <v>74</v>
      </c>
    </row>
    <row r="641" spans="1:16" hidden="1">
      <c r="A641" t="s">
        <v>16</v>
      </c>
      <c r="B641" t="s">
        <v>17</v>
      </c>
      <c r="C641" t="s">
        <v>71</v>
      </c>
      <c r="D641" t="s">
        <v>181</v>
      </c>
      <c r="E641" t="s">
        <v>20</v>
      </c>
      <c r="F641" t="s">
        <v>21</v>
      </c>
      <c r="G641" t="s">
        <v>22</v>
      </c>
      <c r="H641" t="s">
        <v>148</v>
      </c>
      <c r="I641" t="s">
        <v>112</v>
      </c>
      <c r="K641" s="8"/>
      <c r="L641" t="s">
        <v>25</v>
      </c>
      <c r="M641" t="s">
        <v>66</v>
      </c>
      <c r="P641" t="s">
        <v>74</v>
      </c>
    </row>
    <row r="642" spans="1:16" hidden="1">
      <c r="A642" t="s">
        <v>16</v>
      </c>
      <c r="B642" t="s">
        <v>17</v>
      </c>
      <c r="C642" t="s">
        <v>71</v>
      </c>
      <c r="D642" t="s">
        <v>181</v>
      </c>
      <c r="E642" t="s">
        <v>20</v>
      </c>
      <c r="F642" t="s">
        <v>21</v>
      </c>
      <c r="G642" t="s">
        <v>51</v>
      </c>
      <c r="H642" t="s">
        <v>116</v>
      </c>
      <c r="I642" t="s">
        <v>112</v>
      </c>
      <c r="K642" s="8"/>
      <c r="L642" t="s">
        <v>25</v>
      </c>
      <c r="M642" t="s">
        <v>25</v>
      </c>
      <c r="P642" t="s">
        <v>74</v>
      </c>
    </row>
    <row r="643" spans="1:16" hidden="1">
      <c r="A643" t="s">
        <v>16</v>
      </c>
      <c r="B643" t="s">
        <v>17</v>
      </c>
      <c r="C643" t="s">
        <v>71</v>
      </c>
      <c r="D643" t="s">
        <v>181</v>
      </c>
      <c r="E643" t="s">
        <v>20</v>
      </c>
      <c r="F643" t="s">
        <v>21</v>
      </c>
      <c r="G643" t="s">
        <v>51</v>
      </c>
      <c r="H643" t="s">
        <v>49</v>
      </c>
      <c r="I643" t="s">
        <v>112</v>
      </c>
      <c r="K643" s="8"/>
      <c r="L643" t="s">
        <v>25</v>
      </c>
      <c r="M643" t="s">
        <v>31</v>
      </c>
      <c r="N643" t="s">
        <v>124</v>
      </c>
      <c r="P643" t="s">
        <v>74</v>
      </c>
    </row>
    <row r="644" spans="1:16" hidden="1">
      <c r="A644" t="s">
        <v>16</v>
      </c>
      <c r="B644" t="s">
        <v>17</v>
      </c>
      <c r="C644" t="s">
        <v>71</v>
      </c>
      <c r="D644" t="s">
        <v>181</v>
      </c>
      <c r="E644" t="s">
        <v>20</v>
      </c>
      <c r="F644" t="s">
        <v>21</v>
      </c>
      <c r="G644" t="s">
        <v>51</v>
      </c>
      <c r="H644" t="s">
        <v>122</v>
      </c>
      <c r="I644" t="s">
        <v>112</v>
      </c>
      <c r="K644" s="8"/>
      <c r="L644" t="s">
        <v>25</v>
      </c>
      <c r="M644" t="s">
        <v>25</v>
      </c>
      <c r="N644" t="s">
        <v>42</v>
      </c>
      <c r="P644" t="s">
        <v>74</v>
      </c>
    </row>
    <row r="645" spans="1:16" hidden="1">
      <c r="A645" t="s">
        <v>16</v>
      </c>
      <c r="B645" t="s">
        <v>17</v>
      </c>
      <c r="C645" t="s">
        <v>71</v>
      </c>
      <c r="D645" t="s">
        <v>181</v>
      </c>
      <c r="E645" t="s">
        <v>20</v>
      </c>
      <c r="F645" t="s">
        <v>21</v>
      </c>
      <c r="G645" t="s">
        <v>51</v>
      </c>
      <c r="H645" t="s">
        <v>126</v>
      </c>
      <c r="I645" t="s">
        <v>112</v>
      </c>
      <c r="L645" t="s">
        <v>25</v>
      </c>
      <c r="M645" t="s">
        <v>31</v>
      </c>
      <c r="N645" t="s">
        <v>43</v>
      </c>
      <c r="P645" t="s">
        <v>74</v>
      </c>
    </row>
    <row r="646" spans="1:16" hidden="1">
      <c r="A646" t="s">
        <v>16</v>
      </c>
      <c r="B646" t="s">
        <v>17</v>
      </c>
      <c r="C646" t="s">
        <v>71</v>
      </c>
      <c r="D646" t="s">
        <v>181</v>
      </c>
      <c r="E646" t="s">
        <v>20</v>
      </c>
      <c r="F646" t="s">
        <v>21</v>
      </c>
      <c r="G646" t="s">
        <v>51</v>
      </c>
      <c r="H646" t="s">
        <v>118</v>
      </c>
      <c r="I646" t="s">
        <v>112</v>
      </c>
      <c r="K646" s="8"/>
      <c r="L646" t="s">
        <v>25</v>
      </c>
      <c r="M646" t="s">
        <v>25</v>
      </c>
      <c r="N646" t="s">
        <v>114</v>
      </c>
      <c r="P646" t="s">
        <v>74</v>
      </c>
    </row>
    <row r="647" spans="1:16" hidden="1">
      <c r="A647" t="s">
        <v>16</v>
      </c>
      <c r="B647" t="s">
        <v>17</v>
      </c>
      <c r="C647" t="s">
        <v>71</v>
      </c>
      <c r="D647" t="s">
        <v>181</v>
      </c>
      <c r="E647" t="s">
        <v>20</v>
      </c>
      <c r="F647" t="s">
        <v>21</v>
      </c>
      <c r="G647" t="s">
        <v>22</v>
      </c>
      <c r="H647" t="s">
        <v>47</v>
      </c>
      <c r="I647" t="s">
        <v>112</v>
      </c>
      <c r="K647" s="8"/>
      <c r="L647" t="s">
        <v>25</v>
      </c>
      <c r="M647" t="s">
        <v>25</v>
      </c>
      <c r="N647" t="s">
        <v>25</v>
      </c>
      <c r="P647" t="s">
        <v>74</v>
      </c>
    </row>
    <row r="648" spans="1:16" hidden="1">
      <c r="A648" t="s">
        <v>16</v>
      </c>
      <c r="B648" t="s">
        <v>17</v>
      </c>
      <c r="C648" t="s">
        <v>71</v>
      </c>
      <c r="D648" t="s">
        <v>181</v>
      </c>
      <c r="E648" t="s">
        <v>20</v>
      </c>
      <c r="F648" t="s">
        <v>21</v>
      </c>
      <c r="G648" t="s">
        <v>51</v>
      </c>
      <c r="H648" t="s">
        <v>120</v>
      </c>
      <c r="I648" t="s">
        <v>112</v>
      </c>
      <c r="K648" s="8"/>
      <c r="L648" t="s">
        <v>25</v>
      </c>
      <c r="M648" t="s">
        <v>25</v>
      </c>
      <c r="N648" t="s">
        <v>25</v>
      </c>
      <c r="P648" t="s">
        <v>74</v>
      </c>
    </row>
    <row r="649" spans="1:16" hidden="1">
      <c r="A649" t="s">
        <v>36</v>
      </c>
      <c r="B649" t="s">
        <v>306</v>
      </c>
      <c r="C649" t="s">
        <v>58</v>
      </c>
      <c r="D649" t="s">
        <v>307</v>
      </c>
      <c r="E649" t="s">
        <v>40</v>
      </c>
      <c r="F649" t="s">
        <v>101</v>
      </c>
      <c r="G649" t="s">
        <v>105</v>
      </c>
      <c r="H649" t="s">
        <v>308</v>
      </c>
      <c r="I649" t="s">
        <v>24</v>
      </c>
      <c r="K649" s="8"/>
      <c r="L649" t="s">
        <v>42</v>
      </c>
      <c r="P649" t="s">
        <v>309</v>
      </c>
    </row>
    <row r="650" spans="1:16" hidden="1">
      <c r="A650" t="s">
        <v>36</v>
      </c>
      <c r="B650" t="s">
        <v>37</v>
      </c>
      <c r="C650" t="s">
        <v>58</v>
      </c>
      <c r="D650" t="s">
        <v>261</v>
      </c>
      <c r="E650" t="s">
        <v>40</v>
      </c>
      <c r="F650" t="s">
        <v>101</v>
      </c>
      <c r="G650" t="s">
        <v>105</v>
      </c>
      <c r="H650" t="s">
        <v>310</v>
      </c>
      <c r="I650" t="s">
        <v>24</v>
      </c>
      <c r="K650" s="8"/>
      <c r="L650" t="s">
        <v>42</v>
      </c>
      <c r="P650" t="s">
        <v>263</v>
      </c>
    </row>
    <row r="651" spans="1:16" hidden="1">
      <c r="A651" t="s">
        <v>16</v>
      </c>
      <c r="B651" t="s">
        <v>17</v>
      </c>
      <c r="C651" t="s">
        <v>18</v>
      </c>
      <c r="D651" t="s">
        <v>55</v>
      </c>
      <c r="E651" t="s">
        <v>20</v>
      </c>
      <c r="F651" t="s">
        <v>101</v>
      </c>
      <c r="G651" t="s">
        <v>105</v>
      </c>
      <c r="H651" t="s">
        <v>163</v>
      </c>
      <c r="I651" t="s">
        <v>112</v>
      </c>
      <c r="K651" s="8"/>
      <c r="L651" t="s">
        <v>25</v>
      </c>
      <c r="M651" t="s">
        <v>62</v>
      </c>
      <c r="N651" t="s">
        <v>164</v>
      </c>
      <c r="P651" t="s">
        <v>27</v>
      </c>
    </row>
    <row r="652" spans="1:16" hidden="1">
      <c r="A652" t="s">
        <v>16</v>
      </c>
      <c r="B652" t="s">
        <v>17</v>
      </c>
      <c r="C652" t="s">
        <v>18</v>
      </c>
      <c r="D652" t="s">
        <v>55</v>
      </c>
      <c r="E652" t="s">
        <v>20</v>
      </c>
      <c r="F652" t="s">
        <v>101</v>
      </c>
      <c r="G652" t="s">
        <v>105</v>
      </c>
      <c r="H652" t="s">
        <v>166</v>
      </c>
      <c r="I652" t="s">
        <v>112</v>
      </c>
      <c r="K652" s="8"/>
      <c r="L652" t="s">
        <v>25</v>
      </c>
      <c r="M652" t="s">
        <v>62</v>
      </c>
      <c r="N652" t="s">
        <v>164</v>
      </c>
      <c r="P652" t="s">
        <v>27</v>
      </c>
    </row>
    <row r="653" spans="1:16" hidden="1">
      <c r="A653" t="s">
        <v>16</v>
      </c>
      <c r="B653" t="s">
        <v>17</v>
      </c>
      <c r="C653" t="s">
        <v>18</v>
      </c>
      <c r="D653" t="s">
        <v>55</v>
      </c>
      <c r="E653" t="s">
        <v>20</v>
      </c>
      <c r="F653" t="s">
        <v>101</v>
      </c>
      <c r="G653" t="s">
        <v>105</v>
      </c>
      <c r="H653" t="s">
        <v>167</v>
      </c>
      <c r="I653" t="s">
        <v>112</v>
      </c>
      <c r="K653" s="8"/>
      <c r="L653" t="s">
        <v>25</v>
      </c>
      <c r="M653" t="s">
        <v>42</v>
      </c>
      <c r="N653" t="s">
        <v>164</v>
      </c>
      <c r="P653" t="s">
        <v>27</v>
      </c>
    </row>
    <row r="654" spans="1:16" hidden="1">
      <c r="A654" t="s">
        <v>16</v>
      </c>
      <c r="B654" t="s">
        <v>17</v>
      </c>
      <c r="C654" t="s">
        <v>18</v>
      </c>
      <c r="D654" t="s">
        <v>55</v>
      </c>
      <c r="E654" t="s">
        <v>20</v>
      </c>
      <c r="F654" t="s">
        <v>101</v>
      </c>
      <c r="G654" t="s">
        <v>105</v>
      </c>
      <c r="H654" t="s">
        <v>103</v>
      </c>
      <c r="I654" t="s">
        <v>112</v>
      </c>
      <c r="K654" s="8"/>
      <c r="L654" t="s">
        <v>25</v>
      </c>
      <c r="M654" t="s">
        <v>43</v>
      </c>
      <c r="N654" t="s">
        <v>164</v>
      </c>
      <c r="P654" t="s">
        <v>27</v>
      </c>
    </row>
    <row r="655" spans="1:16" hidden="1">
      <c r="A655" t="s">
        <v>16</v>
      </c>
      <c r="B655" t="s">
        <v>17</v>
      </c>
      <c r="C655" t="s">
        <v>18</v>
      </c>
      <c r="D655" t="s">
        <v>55</v>
      </c>
      <c r="E655" t="s">
        <v>20</v>
      </c>
      <c r="F655" t="s">
        <v>101</v>
      </c>
      <c r="G655" t="s">
        <v>105</v>
      </c>
      <c r="H655" t="s">
        <v>168</v>
      </c>
      <c r="I655" t="s">
        <v>112</v>
      </c>
      <c r="K655" s="8"/>
      <c r="L655" t="s">
        <v>25</v>
      </c>
      <c r="M655" t="s">
        <v>114</v>
      </c>
      <c r="N655" t="s">
        <v>164</v>
      </c>
      <c r="P655" t="s">
        <v>27</v>
      </c>
    </row>
    <row r="656" spans="1:16" hidden="1">
      <c r="A656" t="s">
        <v>16</v>
      </c>
      <c r="B656" t="s">
        <v>17</v>
      </c>
      <c r="C656" t="s">
        <v>18</v>
      </c>
      <c r="D656" t="s">
        <v>55</v>
      </c>
      <c r="E656" t="s">
        <v>20</v>
      </c>
      <c r="F656" t="s">
        <v>101</v>
      </c>
      <c r="G656" t="s">
        <v>105</v>
      </c>
      <c r="H656" t="s">
        <v>169</v>
      </c>
      <c r="I656" t="s">
        <v>112</v>
      </c>
      <c r="K656" s="8"/>
      <c r="L656" t="s">
        <v>25</v>
      </c>
      <c r="M656" t="s">
        <v>43</v>
      </c>
      <c r="O656" t="s">
        <v>170</v>
      </c>
      <c r="P656" t="s">
        <v>27</v>
      </c>
    </row>
    <row r="657" spans="1:16" hidden="1">
      <c r="A657" t="s">
        <v>16</v>
      </c>
      <c r="B657" t="s">
        <v>17</v>
      </c>
      <c r="C657" t="s">
        <v>18</v>
      </c>
      <c r="D657" t="s">
        <v>55</v>
      </c>
      <c r="E657" t="s">
        <v>20</v>
      </c>
      <c r="F657" t="s">
        <v>101</v>
      </c>
      <c r="G657" t="s">
        <v>105</v>
      </c>
      <c r="H657" t="s">
        <v>49</v>
      </c>
      <c r="I657" t="s">
        <v>112</v>
      </c>
      <c r="K657" s="8"/>
      <c r="L657" t="s">
        <v>25</v>
      </c>
      <c r="M657" t="s">
        <v>124</v>
      </c>
      <c r="N657" t="s">
        <v>164</v>
      </c>
      <c r="P657" t="s">
        <v>27</v>
      </c>
    </row>
    <row r="658" spans="1:16" hidden="1">
      <c r="A658" t="s">
        <v>16</v>
      </c>
      <c r="B658" t="s">
        <v>17</v>
      </c>
      <c r="C658" t="s">
        <v>18</v>
      </c>
      <c r="D658" t="s">
        <v>55</v>
      </c>
      <c r="E658" t="s">
        <v>20</v>
      </c>
      <c r="F658" t="s">
        <v>101</v>
      </c>
      <c r="G658" t="s">
        <v>105</v>
      </c>
      <c r="H658" t="s">
        <v>122</v>
      </c>
      <c r="I658" t="s">
        <v>112</v>
      </c>
      <c r="K658" s="8"/>
      <c r="L658" t="s">
        <v>25</v>
      </c>
      <c r="M658" t="s">
        <v>42</v>
      </c>
      <c r="N658" t="s">
        <v>164</v>
      </c>
      <c r="O658" t="s">
        <v>123</v>
      </c>
      <c r="P658" t="s">
        <v>27</v>
      </c>
    </row>
    <row r="659" spans="1:16" hidden="1">
      <c r="A659" t="s">
        <v>16</v>
      </c>
      <c r="B659" t="s">
        <v>17</v>
      </c>
      <c r="C659" t="s">
        <v>18</v>
      </c>
      <c r="D659" t="s">
        <v>55</v>
      </c>
      <c r="E659" t="s">
        <v>20</v>
      </c>
      <c r="F659" t="s">
        <v>101</v>
      </c>
      <c r="G659" t="s">
        <v>105</v>
      </c>
      <c r="H659" t="s">
        <v>118</v>
      </c>
      <c r="I659" t="s">
        <v>112</v>
      </c>
      <c r="K659" s="8"/>
      <c r="L659" t="s">
        <v>25</v>
      </c>
      <c r="M659" t="s">
        <v>114</v>
      </c>
      <c r="N659" t="s">
        <v>164</v>
      </c>
      <c r="P659" t="s">
        <v>27</v>
      </c>
    </row>
    <row r="660" spans="1:16" hidden="1">
      <c r="A660" t="s">
        <v>16</v>
      </c>
      <c r="B660" t="s">
        <v>17</v>
      </c>
      <c r="C660" t="s">
        <v>18</v>
      </c>
      <c r="D660" t="s">
        <v>54</v>
      </c>
      <c r="E660" t="s">
        <v>20</v>
      </c>
      <c r="F660" t="s">
        <v>101</v>
      </c>
      <c r="G660" t="s">
        <v>105</v>
      </c>
      <c r="H660" t="s">
        <v>163</v>
      </c>
      <c r="I660" t="s">
        <v>112</v>
      </c>
      <c r="K660" s="8"/>
      <c r="L660" t="s">
        <v>25</v>
      </c>
      <c r="M660" t="s">
        <v>62</v>
      </c>
      <c r="N660" t="s">
        <v>164</v>
      </c>
      <c r="P660" t="s">
        <v>27</v>
      </c>
    </row>
    <row r="661" spans="1:16" hidden="1">
      <c r="A661" t="s">
        <v>16</v>
      </c>
      <c r="B661" t="s">
        <v>17</v>
      </c>
      <c r="C661" t="s">
        <v>18</v>
      </c>
      <c r="D661" t="s">
        <v>54</v>
      </c>
      <c r="E661" t="s">
        <v>20</v>
      </c>
      <c r="F661" t="s">
        <v>101</v>
      </c>
      <c r="G661" t="s">
        <v>105</v>
      </c>
      <c r="H661" t="s">
        <v>166</v>
      </c>
      <c r="I661" t="s">
        <v>112</v>
      </c>
      <c r="K661" s="8"/>
      <c r="L661" t="s">
        <v>25</v>
      </c>
      <c r="M661" t="s">
        <v>62</v>
      </c>
      <c r="N661" t="s">
        <v>164</v>
      </c>
      <c r="P661" t="s">
        <v>27</v>
      </c>
    </row>
    <row r="662" spans="1:16" hidden="1">
      <c r="A662" t="s">
        <v>16</v>
      </c>
      <c r="B662" t="s">
        <v>17</v>
      </c>
      <c r="C662" t="s">
        <v>18</v>
      </c>
      <c r="D662" t="s">
        <v>54</v>
      </c>
      <c r="E662" t="s">
        <v>20</v>
      </c>
      <c r="F662" t="s">
        <v>101</v>
      </c>
      <c r="G662" t="s">
        <v>105</v>
      </c>
      <c r="H662" t="s">
        <v>167</v>
      </c>
      <c r="I662" t="s">
        <v>112</v>
      </c>
      <c r="K662" s="8"/>
      <c r="L662" t="s">
        <v>25</v>
      </c>
      <c r="M662" t="s">
        <v>42</v>
      </c>
      <c r="N662" t="s">
        <v>164</v>
      </c>
      <c r="P662" t="s">
        <v>27</v>
      </c>
    </row>
    <row r="663" spans="1:16" hidden="1">
      <c r="A663" t="s">
        <v>16</v>
      </c>
      <c r="B663" t="s">
        <v>17</v>
      </c>
      <c r="C663" t="s">
        <v>18</v>
      </c>
      <c r="D663" t="s">
        <v>54</v>
      </c>
      <c r="E663" t="s">
        <v>20</v>
      </c>
      <c r="F663" t="s">
        <v>101</v>
      </c>
      <c r="G663" t="s">
        <v>105</v>
      </c>
      <c r="H663" t="s">
        <v>103</v>
      </c>
      <c r="I663" t="s">
        <v>112</v>
      </c>
      <c r="K663" s="8"/>
      <c r="L663" t="s">
        <v>25</v>
      </c>
      <c r="M663" t="s">
        <v>43</v>
      </c>
      <c r="N663" t="s">
        <v>164</v>
      </c>
      <c r="P663" t="s">
        <v>27</v>
      </c>
    </row>
    <row r="664" spans="1:16" hidden="1">
      <c r="A664" t="s">
        <v>16</v>
      </c>
      <c r="B664" t="s">
        <v>17</v>
      </c>
      <c r="C664" t="s">
        <v>18</v>
      </c>
      <c r="D664" t="s">
        <v>54</v>
      </c>
      <c r="E664" t="s">
        <v>20</v>
      </c>
      <c r="F664" t="s">
        <v>101</v>
      </c>
      <c r="G664" t="s">
        <v>105</v>
      </c>
      <c r="H664" t="s">
        <v>168</v>
      </c>
      <c r="I664" t="s">
        <v>112</v>
      </c>
      <c r="K664" s="8"/>
      <c r="L664" t="s">
        <v>25</v>
      </c>
      <c r="M664" t="s">
        <v>114</v>
      </c>
      <c r="N664" t="s">
        <v>164</v>
      </c>
      <c r="P664" t="s">
        <v>27</v>
      </c>
    </row>
    <row r="665" spans="1:16" hidden="1">
      <c r="A665" t="s">
        <v>16</v>
      </c>
      <c r="B665" t="s">
        <v>17</v>
      </c>
      <c r="C665" t="s">
        <v>18</v>
      </c>
      <c r="D665" t="s">
        <v>54</v>
      </c>
      <c r="E665" t="s">
        <v>20</v>
      </c>
      <c r="F665" t="s">
        <v>101</v>
      </c>
      <c r="G665" t="s">
        <v>105</v>
      </c>
      <c r="H665" t="s">
        <v>169</v>
      </c>
      <c r="I665" t="s">
        <v>112</v>
      </c>
      <c r="K665" s="8"/>
      <c r="L665" t="s">
        <v>25</v>
      </c>
      <c r="M665" t="s">
        <v>43</v>
      </c>
      <c r="O665" t="s">
        <v>170</v>
      </c>
      <c r="P665" t="s">
        <v>27</v>
      </c>
    </row>
    <row r="666" spans="1:16" hidden="1">
      <c r="A666" t="s">
        <v>16</v>
      </c>
      <c r="B666" t="s">
        <v>17</v>
      </c>
      <c r="C666" t="s">
        <v>18</v>
      </c>
      <c r="D666" t="s">
        <v>54</v>
      </c>
      <c r="E666" t="s">
        <v>20</v>
      </c>
      <c r="F666" t="s">
        <v>101</v>
      </c>
      <c r="G666" t="s">
        <v>105</v>
      </c>
      <c r="H666" t="s">
        <v>49</v>
      </c>
      <c r="I666" t="s">
        <v>112</v>
      </c>
      <c r="K666" s="8"/>
      <c r="L666" t="s">
        <v>25</v>
      </c>
      <c r="M666" t="s">
        <v>124</v>
      </c>
      <c r="N666" t="s">
        <v>164</v>
      </c>
      <c r="P666" t="s">
        <v>27</v>
      </c>
    </row>
    <row r="667" spans="1:16" hidden="1">
      <c r="A667" t="s">
        <v>16</v>
      </c>
      <c r="B667" t="s">
        <v>17</v>
      </c>
      <c r="C667" t="s">
        <v>18</v>
      </c>
      <c r="D667" t="s">
        <v>54</v>
      </c>
      <c r="E667" t="s">
        <v>20</v>
      </c>
      <c r="F667" t="s">
        <v>101</v>
      </c>
      <c r="G667" t="s">
        <v>105</v>
      </c>
      <c r="H667" t="s">
        <v>122</v>
      </c>
      <c r="I667" t="s">
        <v>112</v>
      </c>
      <c r="K667" s="8"/>
      <c r="L667" t="s">
        <v>25</v>
      </c>
      <c r="M667" t="s">
        <v>42</v>
      </c>
      <c r="N667" t="s">
        <v>164</v>
      </c>
      <c r="O667" t="s">
        <v>123</v>
      </c>
      <c r="P667" t="s">
        <v>27</v>
      </c>
    </row>
    <row r="668" spans="1:16" hidden="1">
      <c r="A668" t="s">
        <v>16</v>
      </c>
      <c r="B668" t="s">
        <v>17</v>
      </c>
      <c r="C668" t="s">
        <v>18</v>
      </c>
      <c r="D668" t="s">
        <v>54</v>
      </c>
      <c r="E668" t="s">
        <v>20</v>
      </c>
      <c r="F668" t="s">
        <v>101</v>
      </c>
      <c r="G668" t="s">
        <v>105</v>
      </c>
      <c r="H668" t="s">
        <v>118</v>
      </c>
      <c r="I668" t="s">
        <v>112</v>
      </c>
      <c r="K668" s="8"/>
      <c r="L668" t="s">
        <v>25</v>
      </c>
      <c r="M668" t="s">
        <v>114</v>
      </c>
      <c r="N668" t="s">
        <v>164</v>
      </c>
      <c r="P668" t="s">
        <v>27</v>
      </c>
    </row>
    <row r="669" spans="1:16" hidden="1">
      <c r="A669" t="s">
        <v>16</v>
      </c>
      <c r="B669" t="s">
        <v>17</v>
      </c>
      <c r="C669" t="s">
        <v>71</v>
      </c>
      <c r="D669" t="s">
        <v>161</v>
      </c>
      <c r="E669" t="s">
        <v>20</v>
      </c>
      <c r="F669" t="s">
        <v>21</v>
      </c>
      <c r="G669" t="s">
        <v>51</v>
      </c>
      <c r="H669" t="s">
        <v>111</v>
      </c>
      <c r="I669" t="s">
        <v>112</v>
      </c>
      <c r="K669" s="8"/>
      <c r="L669" t="s">
        <v>25</v>
      </c>
      <c r="M669" t="s">
        <v>31</v>
      </c>
      <c r="N669" t="s">
        <v>62</v>
      </c>
      <c r="P669" t="s">
        <v>74</v>
      </c>
    </row>
    <row r="670" spans="1:16" hidden="1">
      <c r="A670" t="s">
        <v>16</v>
      </c>
      <c r="B670" t="s">
        <v>17</v>
      </c>
      <c r="C670" t="s">
        <v>71</v>
      </c>
      <c r="D670" t="s">
        <v>161</v>
      </c>
      <c r="E670" t="s">
        <v>20</v>
      </c>
      <c r="F670" t="s">
        <v>21</v>
      </c>
      <c r="G670" t="s">
        <v>51</v>
      </c>
      <c r="H670" t="s">
        <v>113</v>
      </c>
      <c r="I670" t="s">
        <v>112</v>
      </c>
      <c r="K670" s="8"/>
      <c r="L670" t="s">
        <v>25</v>
      </c>
      <c r="M670" t="s">
        <v>25</v>
      </c>
      <c r="N670" t="s">
        <v>114</v>
      </c>
      <c r="P670" t="s">
        <v>74</v>
      </c>
    </row>
    <row r="671" spans="1:16" hidden="1">
      <c r="A671" t="s">
        <v>36</v>
      </c>
      <c r="B671" t="s">
        <v>37</v>
      </c>
      <c r="C671" t="s">
        <v>38</v>
      </c>
      <c r="D671" t="s">
        <v>39</v>
      </c>
      <c r="E671" t="s">
        <v>40</v>
      </c>
      <c r="F671" t="s">
        <v>21</v>
      </c>
      <c r="G671" t="s">
        <v>48</v>
      </c>
      <c r="H671" t="s">
        <v>49</v>
      </c>
      <c r="I671" t="s">
        <v>24</v>
      </c>
      <c r="K671" s="8"/>
      <c r="L671" t="s">
        <v>42</v>
      </c>
      <c r="M671" t="s">
        <v>42</v>
      </c>
      <c r="P671" t="s">
        <v>44</v>
      </c>
    </row>
    <row r="672" spans="1:16" hidden="1">
      <c r="A672" t="s">
        <v>16</v>
      </c>
      <c r="B672" t="s">
        <v>17</v>
      </c>
      <c r="C672" t="s">
        <v>18</v>
      </c>
      <c r="D672" t="s">
        <v>19</v>
      </c>
      <c r="E672" t="s">
        <v>20</v>
      </c>
      <c r="F672" t="s">
        <v>21</v>
      </c>
      <c r="G672" t="s">
        <v>51</v>
      </c>
      <c r="H672" t="s">
        <v>52</v>
      </c>
      <c r="I672" t="s">
        <v>24</v>
      </c>
      <c r="K672" s="8"/>
      <c r="L672" t="s">
        <v>25</v>
      </c>
      <c r="M672" t="s">
        <v>25</v>
      </c>
      <c r="N672" t="s">
        <v>25</v>
      </c>
      <c r="P672" t="s">
        <v>27</v>
      </c>
    </row>
    <row r="673" spans="1:16" hidden="1">
      <c r="A673" t="s">
        <v>16</v>
      </c>
      <c r="B673" t="s">
        <v>17</v>
      </c>
      <c r="C673" t="s">
        <v>18</v>
      </c>
      <c r="D673" t="s">
        <v>19</v>
      </c>
      <c r="E673" t="s">
        <v>20</v>
      </c>
      <c r="F673" t="s">
        <v>21</v>
      </c>
      <c r="G673" t="s">
        <v>51</v>
      </c>
      <c r="H673" t="s">
        <v>111</v>
      </c>
      <c r="I673" t="s">
        <v>24</v>
      </c>
      <c r="K673" s="8"/>
      <c r="L673" t="s">
        <v>25</v>
      </c>
      <c r="M673" t="s">
        <v>25</v>
      </c>
      <c r="N673" t="s">
        <v>25</v>
      </c>
      <c r="P673" t="s">
        <v>27</v>
      </c>
    </row>
    <row r="674" spans="1:16" hidden="1">
      <c r="A674" t="s">
        <v>16</v>
      </c>
      <c r="B674" t="s">
        <v>17</v>
      </c>
      <c r="C674" t="s">
        <v>18</v>
      </c>
      <c r="D674" t="s">
        <v>19</v>
      </c>
      <c r="E674" t="s">
        <v>20</v>
      </c>
      <c r="F674" t="s">
        <v>21</v>
      </c>
      <c r="G674" t="s">
        <v>51</v>
      </c>
      <c r="H674" t="s">
        <v>113</v>
      </c>
      <c r="I674" t="s">
        <v>24</v>
      </c>
      <c r="K674" s="8"/>
      <c r="L674" t="s">
        <v>25</v>
      </c>
      <c r="M674" t="s">
        <v>25</v>
      </c>
      <c r="N674" t="s">
        <v>25</v>
      </c>
      <c r="P674" t="s">
        <v>27</v>
      </c>
    </row>
    <row r="675" spans="1:16" hidden="1">
      <c r="A675" t="s">
        <v>16</v>
      </c>
      <c r="B675" t="s">
        <v>17</v>
      </c>
      <c r="C675" t="s">
        <v>18</v>
      </c>
      <c r="D675" t="s">
        <v>19</v>
      </c>
      <c r="E675" t="s">
        <v>20</v>
      </c>
      <c r="F675" t="s">
        <v>21</v>
      </c>
      <c r="G675" t="s">
        <v>51</v>
      </c>
      <c r="H675" t="s">
        <v>103</v>
      </c>
      <c r="I675" t="s">
        <v>24</v>
      </c>
      <c r="K675" s="8"/>
      <c r="L675" t="s">
        <v>25</v>
      </c>
      <c r="M675" t="s">
        <v>25</v>
      </c>
      <c r="N675" t="s">
        <v>25</v>
      </c>
      <c r="P675" t="s">
        <v>27</v>
      </c>
    </row>
    <row r="676" spans="1:16" hidden="1">
      <c r="A676" t="s">
        <v>16</v>
      </c>
      <c r="B676" t="s">
        <v>17</v>
      </c>
      <c r="C676" t="s">
        <v>18</v>
      </c>
      <c r="D676" t="s">
        <v>19</v>
      </c>
      <c r="E676" t="s">
        <v>20</v>
      </c>
      <c r="F676" t="s">
        <v>21</v>
      </c>
      <c r="G676" t="s">
        <v>51</v>
      </c>
      <c r="H676" t="s">
        <v>57</v>
      </c>
      <c r="I676" t="s">
        <v>24</v>
      </c>
      <c r="K676" s="8"/>
      <c r="L676" t="s">
        <v>25</v>
      </c>
      <c r="M676" t="s">
        <v>25</v>
      </c>
      <c r="N676" t="s">
        <v>25</v>
      </c>
      <c r="P676" t="s">
        <v>27</v>
      </c>
    </row>
    <row r="677" spans="1:16" hidden="1">
      <c r="A677" t="s">
        <v>16</v>
      </c>
      <c r="B677" t="s">
        <v>17</v>
      </c>
      <c r="C677" t="s">
        <v>18</v>
      </c>
      <c r="D677" t="s">
        <v>19</v>
      </c>
      <c r="E677" t="s">
        <v>20</v>
      </c>
      <c r="F677" t="s">
        <v>21</v>
      </c>
      <c r="G677" t="s">
        <v>51</v>
      </c>
      <c r="H677" t="s">
        <v>116</v>
      </c>
      <c r="I677" t="s">
        <v>24</v>
      </c>
      <c r="K677" s="8"/>
      <c r="L677" t="s">
        <v>25</v>
      </c>
      <c r="M677" t="s">
        <v>25</v>
      </c>
      <c r="N677" t="s">
        <v>25</v>
      </c>
      <c r="P677" t="s">
        <v>27</v>
      </c>
    </row>
    <row r="678" spans="1:16" hidden="1">
      <c r="A678" t="s">
        <v>16</v>
      </c>
      <c r="B678" t="s">
        <v>17</v>
      </c>
      <c r="C678" t="s">
        <v>18</v>
      </c>
      <c r="D678" t="s">
        <v>19</v>
      </c>
      <c r="E678" t="s">
        <v>20</v>
      </c>
      <c r="F678" t="s">
        <v>21</v>
      </c>
      <c r="G678" t="s">
        <v>51</v>
      </c>
      <c r="H678" t="s">
        <v>49</v>
      </c>
      <c r="I678" t="s">
        <v>24</v>
      </c>
      <c r="K678" s="8"/>
      <c r="L678" t="s">
        <v>25</v>
      </c>
      <c r="M678" t="s">
        <v>25</v>
      </c>
      <c r="N678" t="s">
        <v>25</v>
      </c>
      <c r="P678" t="s">
        <v>27</v>
      </c>
    </row>
    <row r="679" spans="1:16" hidden="1">
      <c r="A679" t="s">
        <v>16</v>
      </c>
      <c r="B679" t="s">
        <v>17</v>
      </c>
      <c r="C679" t="s">
        <v>18</v>
      </c>
      <c r="D679" t="s">
        <v>19</v>
      </c>
      <c r="E679" t="s">
        <v>20</v>
      </c>
      <c r="F679" t="s">
        <v>21</v>
      </c>
      <c r="G679" t="s">
        <v>51</v>
      </c>
      <c r="H679" t="s">
        <v>126</v>
      </c>
      <c r="I679" t="s">
        <v>24</v>
      </c>
      <c r="K679" s="8"/>
      <c r="L679" t="s">
        <v>25</v>
      </c>
      <c r="M679" t="s">
        <v>25</v>
      </c>
      <c r="N679" t="s">
        <v>25</v>
      </c>
      <c r="P679" t="s">
        <v>27</v>
      </c>
    </row>
    <row r="680" spans="1:16" hidden="1">
      <c r="A680" t="s">
        <v>16</v>
      </c>
      <c r="B680" t="s">
        <v>17</v>
      </c>
      <c r="C680" t="s">
        <v>18</v>
      </c>
      <c r="D680" t="s">
        <v>19</v>
      </c>
      <c r="E680" t="s">
        <v>20</v>
      </c>
      <c r="F680" t="s">
        <v>21</v>
      </c>
      <c r="G680" t="s">
        <v>51</v>
      </c>
      <c r="H680" t="s">
        <v>118</v>
      </c>
      <c r="I680" t="s">
        <v>24</v>
      </c>
      <c r="K680" s="8"/>
      <c r="L680" t="s">
        <v>25</v>
      </c>
      <c r="M680" t="s">
        <v>25</v>
      </c>
      <c r="N680" t="s">
        <v>25</v>
      </c>
      <c r="P680" t="s">
        <v>27</v>
      </c>
    </row>
    <row r="681" spans="1:16" hidden="1">
      <c r="A681" t="s">
        <v>16</v>
      </c>
      <c r="B681" t="s">
        <v>17</v>
      </c>
      <c r="C681" t="s">
        <v>18</v>
      </c>
      <c r="D681" t="s">
        <v>19</v>
      </c>
      <c r="E681" t="s">
        <v>20</v>
      </c>
      <c r="F681" t="s">
        <v>21</v>
      </c>
      <c r="G681" t="s">
        <v>51</v>
      </c>
      <c r="H681" t="s">
        <v>120</v>
      </c>
      <c r="I681" t="s">
        <v>24</v>
      </c>
      <c r="K681" s="8"/>
      <c r="L681" t="s">
        <v>25</v>
      </c>
      <c r="M681" t="s">
        <v>25</v>
      </c>
      <c r="N681" t="s">
        <v>25</v>
      </c>
      <c r="P681" t="s">
        <v>27</v>
      </c>
    </row>
    <row r="682" spans="1:16" hidden="1">
      <c r="A682" t="s">
        <v>16</v>
      </c>
      <c r="B682" t="s">
        <v>17</v>
      </c>
      <c r="C682" t="s">
        <v>136</v>
      </c>
      <c r="D682" t="s">
        <v>137</v>
      </c>
      <c r="E682" t="s">
        <v>20</v>
      </c>
      <c r="F682" t="s">
        <v>21</v>
      </c>
      <c r="G682" t="s">
        <v>51</v>
      </c>
      <c r="H682" t="s">
        <v>52</v>
      </c>
      <c r="I682" t="s">
        <v>24</v>
      </c>
      <c r="K682" s="8"/>
      <c r="L682" t="s">
        <v>31</v>
      </c>
      <c r="M682" t="s">
        <v>31</v>
      </c>
      <c r="N682" t="s">
        <v>31</v>
      </c>
      <c r="P682" t="s">
        <v>139</v>
      </c>
    </row>
    <row r="683" spans="1:16" hidden="1">
      <c r="A683" t="s">
        <v>16</v>
      </c>
      <c r="B683" t="s">
        <v>17</v>
      </c>
      <c r="C683" t="s">
        <v>71</v>
      </c>
      <c r="D683" t="s">
        <v>161</v>
      </c>
      <c r="E683" t="s">
        <v>20</v>
      </c>
      <c r="F683" t="s">
        <v>33</v>
      </c>
      <c r="G683" t="s">
        <v>34</v>
      </c>
      <c r="H683" t="s">
        <v>146</v>
      </c>
      <c r="I683" t="s">
        <v>112</v>
      </c>
      <c r="L683" t="s">
        <v>25</v>
      </c>
      <c r="M683" t="s">
        <v>25</v>
      </c>
      <c r="P683" t="s">
        <v>74</v>
      </c>
    </row>
    <row r="684" spans="1:16" hidden="1">
      <c r="A684" t="s">
        <v>16</v>
      </c>
      <c r="B684" t="s">
        <v>17</v>
      </c>
      <c r="C684" t="s">
        <v>71</v>
      </c>
      <c r="D684" t="s">
        <v>161</v>
      </c>
      <c r="E684" t="s">
        <v>20</v>
      </c>
      <c r="F684" t="s">
        <v>33</v>
      </c>
      <c r="G684" t="s">
        <v>82</v>
      </c>
      <c r="H684" t="s">
        <v>143</v>
      </c>
      <c r="I684" t="s">
        <v>112</v>
      </c>
      <c r="K684" s="8"/>
      <c r="L684" t="s">
        <v>25</v>
      </c>
      <c r="M684" t="s">
        <v>66</v>
      </c>
      <c r="N684" t="s">
        <v>66</v>
      </c>
      <c r="P684" t="s">
        <v>74</v>
      </c>
    </row>
    <row r="685" spans="1:16" hidden="1">
      <c r="A685" t="s">
        <v>16</v>
      </c>
      <c r="B685" t="s">
        <v>17</v>
      </c>
      <c r="C685" t="s">
        <v>136</v>
      </c>
      <c r="D685" t="s">
        <v>137</v>
      </c>
      <c r="E685" t="s">
        <v>20</v>
      </c>
      <c r="F685" t="s">
        <v>21</v>
      </c>
      <c r="G685" t="s">
        <v>51</v>
      </c>
      <c r="H685" t="s">
        <v>103</v>
      </c>
      <c r="I685" t="s">
        <v>24</v>
      </c>
      <c r="K685" s="8"/>
      <c r="L685" t="s">
        <v>31</v>
      </c>
      <c r="M685" t="s">
        <v>31</v>
      </c>
      <c r="N685" t="s">
        <v>43</v>
      </c>
      <c r="P685" t="s">
        <v>139</v>
      </c>
    </row>
    <row r="686" spans="1:16" hidden="1">
      <c r="A686" t="s">
        <v>16</v>
      </c>
      <c r="B686" t="s">
        <v>17</v>
      </c>
      <c r="C686" t="s">
        <v>71</v>
      </c>
      <c r="D686" t="s">
        <v>161</v>
      </c>
      <c r="E686" t="s">
        <v>20</v>
      </c>
      <c r="F686" t="s">
        <v>21</v>
      </c>
      <c r="G686" t="s">
        <v>51</v>
      </c>
      <c r="H686" t="s">
        <v>103</v>
      </c>
      <c r="I686" t="s">
        <v>112</v>
      </c>
      <c r="K686" s="8"/>
      <c r="L686" t="s">
        <v>25</v>
      </c>
      <c r="M686" t="s">
        <v>31</v>
      </c>
      <c r="N686" t="s">
        <v>43</v>
      </c>
      <c r="P686" t="s">
        <v>74</v>
      </c>
    </row>
    <row r="687" spans="1:16" hidden="1">
      <c r="A687" t="s">
        <v>16</v>
      </c>
      <c r="B687" t="s">
        <v>17</v>
      </c>
      <c r="C687" t="s">
        <v>71</v>
      </c>
      <c r="D687" t="s">
        <v>161</v>
      </c>
      <c r="E687" t="s">
        <v>20</v>
      </c>
      <c r="F687" t="s">
        <v>21</v>
      </c>
      <c r="G687" t="s">
        <v>22</v>
      </c>
      <c r="H687" t="s">
        <v>177</v>
      </c>
      <c r="I687" t="s">
        <v>112</v>
      </c>
      <c r="K687" s="8"/>
      <c r="L687" t="s">
        <v>25</v>
      </c>
      <c r="M687" t="s">
        <v>25</v>
      </c>
      <c r="P687" t="s">
        <v>74</v>
      </c>
    </row>
    <row r="688" spans="1:16" hidden="1">
      <c r="A688" t="s">
        <v>16</v>
      </c>
      <c r="B688" t="s">
        <v>17</v>
      </c>
      <c r="C688" t="s">
        <v>71</v>
      </c>
      <c r="D688" t="s">
        <v>161</v>
      </c>
      <c r="E688" t="s">
        <v>20</v>
      </c>
      <c r="F688" t="s">
        <v>21</v>
      </c>
      <c r="G688" t="s">
        <v>51</v>
      </c>
      <c r="H688" t="s">
        <v>57</v>
      </c>
      <c r="I688" t="s">
        <v>112</v>
      </c>
      <c r="K688" s="8"/>
      <c r="L688" t="s">
        <v>25</v>
      </c>
      <c r="M688" t="s">
        <v>25</v>
      </c>
      <c r="N688" t="s">
        <v>25</v>
      </c>
      <c r="P688" t="s">
        <v>74</v>
      </c>
    </row>
    <row r="689" spans="1:16" hidden="1">
      <c r="A689" t="s">
        <v>16</v>
      </c>
      <c r="B689" t="s">
        <v>17</v>
      </c>
      <c r="C689" t="s">
        <v>71</v>
      </c>
      <c r="D689" t="s">
        <v>161</v>
      </c>
      <c r="E689" t="s">
        <v>20</v>
      </c>
      <c r="F689" t="s">
        <v>33</v>
      </c>
      <c r="G689" t="s">
        <v>82</v>
      </c>
      <c r="H689" t="s">
        <v>144</v>
      </c>
      <c r="I689" t="s">
        <v>112</v>
      </c>
      <c r="K689" s="8"/>
      <c r="L689" t="s">
        <v>25</v>
      </c>
      <c r="M689" t="s">
        <v>25</v>
      </c>
      <c r="N689" t="s">
        <v>114</v>
      </c>
      <c r="P689" t="s">
        <v>74</v>
      </c>
    </row>
    <row r="690" spans="1:16" hidden="1">
      <c r="A690" t="s">
        <v>16</v>
      </c>
      <c r="B690" t="s">
        <v>17</v>
      </c>
      <c r="C690" t="s">
        <v>71</v>
      </c>
      <c r="D690" t="s">
        <v>161</v>
      </c>
      <c r="E690" t="s">
        <v>20</v>
      </c>
      <c r="F690" t="s">
        <v>21</v>
      </c>
      <c r="G690" t="s">
        <v>22</v>
      </c>
      <c r="H690" t="s">
        <v>148</v>
      </c>
      <c r="I690" t="s">
        <v>112</v>
      </c>
      <c r="K690" s="8"/>
      <c r="L690" t="s">
        <v>25</v>
      </c>
      <c r="M690" t="s">
        <v>66</v>
      </c>
      <c r="P690" t="s">
        <v>74</v>
      </c>
    </row>
    <row r="691" spans="1:16" hidden="1">
      <c r="A691" t="s">
        <v>16</v>
      </c>
      <c r="B691" t="s">
        <v>17</v>
      </c>
      <c r="C691" t="s">
        <v>71</v>
      </c>
      <c r="D691" t="s">
        <v>161</v>
      </c>
      <c r="E691" t="s">
        <v>20</v>
      </c>
      <c r="F691" t="s">
        <v>21</v>
      </c>
      <c r="G691" t="s">
        <v>51</v>
      </c>
      <c r="H691" t="s">
        <v>116</v>
      </c>
      <c r="I691" t="s">
        <v>112</v>
      </c>
      <c r="K691" s="8"/>
      <c r="L691" t="s">
        <v>25</v>
      </c>
      <c r="M691" t="s">
        <v>25</v>
      </c>
      <c r="P691" t="s">
        <v>74</v>
      </c>
    </row>
    <row r="692" spans="1:16" hidden="1">
      <c r="A692" t="s">
        <v>16</v>
      </c>
      <c r="B692" t="s">
        <v>17</v>
      </c>
      <c r="C692" t="s">
        <v>71</v>
      </c>
      <c r="D692" t="s">
        <v>161</v>
      </c>
      <c r="E692" t="s">
        <v>20</v>
      </c>
      <c r="F692" t="s">
        <v>21</v>
      </c>
      <c r="G692" t="s">
        <v>51</v>
      </c>
      <c r="H692" t="s">
        <v>49</v>
      </c>
      <c r="I692" t="s">
        <v>112</v>
      </c>
      <c r="K692" s="8"/>
      <c r="L692" t="s">
        <v>25</v>
      </c>
      <c r="M692" t="s">
        <v>31</v>
      </c>
      <c r="N692" t="s">
        <v>124</v>
      </c>
      <c r="P692" t="s">
        <v>74</v>
      </c>
    </row>
    <row r="693" spans="1:16" hidden="1">
      <c r="A693" t="s">
        <v>16</v>
      </c>
      <c r="B693" t="s">
        <v>17</v>
      </c>
      <c r="C693" t="s">
        <v>136</v>
      </c>
      <c r="D693" t="s">
        <v>235</v>
      </c>
      <c r="E693" t="s">
        <v>20</v>
      </c>
      <c r="F693" t="s">
        <v>21</v>
      </c>
      <c r="G693" t="s">
        <v>51</v>
      </c>
      <c r="H693" t="s">
        <v>52</v>
      </c>
      <c r="I693" t="s">
        <v>24</v>
      </c>
      <c r="K693" s="8"/>
      <c r="L693" t="s">
        <v>31</v>
      </c>
      <c r="M693" t="s">
        <v>31</v>
      </c>
      <c r="N693" t="s">
        <v>31</v>
      </c>
      <c r="P693" t="s">
        <v>139</v>
      </c>
    </row>
    <row r="694" spans="1:16" hidden="1">
      <c r="A694" t="s">
        <v>16</v>
      </c>
      <c r="B694" t="s">
        <v>17</v>
      </c>
      <c r="C694" t="s">
        <v>71</v>
      </c>
      <c r="D694" t="s">
        <v>161</v>
      </c>
      <c r="E694" t="s">
        <v>20</v>
      </c>
      <c r="F694" t="s">
        <v>21</v>
      </c>
      <c r="G694" t="s">
        <v>51</v>
      </c>
      <c r="H694" t="s">
        <v>122</v>
      </c>
      <c r="I694" t="s">
        <v>112</v>
      </c>
      <c r="K694" s="8"/>
      <c r="L694" t="s">
        <v>25</v>
      </c>
      <c r="M694" t="s">
        <v>25</v>
      </c>
      <c r="N694" t="s">
        <v>42</v>
      </c>
      <c r="P694" t="s">
        <v>74</v>
      </c>
    </row>
    <row r="695" spans="1:16" hidden="1">
      <c r="A695" t="s">
        <v>16</v>
      </c>
      <c r="B695" t="s">
        <v>17</v>
      </c>
      <c r="C695" t="s">
        <v>71</v>
      </c>
      <c r="D695" t="s">
        <v>161</v>
      </c>
      <c r="E695" t="s">
        <v>20</v>
      </c>
      <c r="F695" t="s">
        <v>21</v>
      </c>
      <c r="G695" t="s">
        <v>51</v>
      </c>
      <c r="H695" t="s">
        <v>126</v>
      </c>
      <c r="I695" t="s">
        <v>112</v>
      </c>
      <c r="K695" s="8"/>
      <c r="L695" t="s">
        <v>25</v>
      </c>
      <c r="M695" t="s">
        <v>31</v>
      </c>
      <c r="N695" t="s">
        <v>43</v>
      </c>
      <c r="P695" t="s">
        <v>74</v>
      </c>
    </row>
    <row r="696" spans="1:16" hidden="1">
      <c r="A696" t="s">
        <v>16</v>
      </c>
      <c r="B696" t="s">
        <v>17</v>
      </c>
      <c r="C696" t="s">
        <v>136</v>
      </c>
      <c r="D696" t="s">
        <v>235</v>
      </c>
      <c r="E696" t="s">
        <v>20</v>
      </c>
      <c r="F696" t="s">
        <v>21</v>
      </c>
      <c r="G696" t="s">
        <v>51</v>
      </c>
      <c r="H696" t="s">
        <v>103</v>
      </c>
      <c r="I696" t="s">
        <v>24</v>
      </c>
      <c r="K696" s="8"/>
      <c r="L696" t="s">
        <v>31</v>
      </c>
      <c r="M696" t="s">
        <v>31</v>
      </c>
      <c r="N696" t="s">
        <v>43</v>
      </c>
      <c r="P696" t="s">
        <v>139</v>
      </c>
    </row>
    <row r="697" spans="1:16" hidden="1">
      <c r="A697" t="s">
        <v>16</v>
      </c>
      <c r="B697" t="s">
        <v>17</v>
      </c>
      <c r="C697" t="s">
        <v>71</v>
      </c>
      <c r="D697" t="s">
        <v>161</v>
      </c>
      <c r="E697" t="s">
        <v>20</v>
      </c>
      <c r="F697" t="s">
        <v>21</v>
      </c>
      <c r="G697" t="s">
        <v>51</v>
      </c>
      <c r="H697" t="s">
        <v>118</v>
      </c>
      <c r="I697" t="s">
        <v>112</v>
      </c>
      <c r="K697" s="8"/>
      <c r="L697" t="s">
        <v>25</v>
      </c>
      <c r="M697" t="s">
        <v>25</v>
      </c>
      <c r="N697" t="s">
        <v>114</v>
      </c>
      <c r="P697" t="s">
        <v>74</v>
      </c>
    </row>
    <row r="698" spans="1:16" hidden="1">
      <c r="A698" t="s">
        <v>16</v>
      </c>
      <c r="B698" t="s">
        <v>17</v>
      </c>
      <c r="C698" t="s">
        <v>71</v>
      </c>
      <c r="D698" t="s">
        <v>161</v>
      </c>
      <c r="E698" t="s">
        <v>20</v>
      </c>
      <c r="F698" t="s">
        <v>21</v>
      </c>
      <c r="G698" t="s">
        <v>22</v>
      </c>
      <c r="H698" t="s">
        <v>47</v>
      </c>
      <c r="I698" t="s">
        <v>112</v>
      </c>
      <c r="K698" s="8"/>
      <c r="L698" t="s">
        <v>25</v>
      </c>
      <c r="M698" t="s">
        <v>25</v>
      </c>
      <c r="N698" t="s">
        <v>25</v>
      </c>
      <c r="P698" t="s">
        <v>74</v>
      </c>
    </row>
    <row r="699" spans="1:16" hidden="1">
      <c r="A699" t="s">
        <v>16</v>
      </c>
      <c r="B699" t="s">
        <v>17</v>
      </c>
      <c r="C699" t="s">
        <v>71</v>
      </c>
      <c r="D699" t="s">
        <v>161</v>
      </c>
      <c r="E699" t="s">
        <v>20</v>
      </c>
      <c r="F699" t="s">
        <v>21</v>
      </c>
      <c r="G699" t="s">
        <v>51</v>
      </c>
      <c r="H699" t="s">
        <v>120</v>
      </c>
      <c r="I699" t="s">
        <v>112</v>
      </c>
      <c r="K699" s="8"/>
      <c r="L699" t="s">
        <v>25</v>
      </c>
      <c r="M699" t="s">
        <v>25</v>
      </c>
      <c r="N699" t="s">
        <v>25</v>
      </c>
      <c r="P699" t="s">
        <v>74</v>
      </c>
    </row>
    <row r="700" spans="1:16" hidden="1">
      <c r="A700" t="s">
        <v>16</v>
      </c>
      <c r="B700" t="s">
        <v>17</v>
      </c>
      <c r="C700" t="s">
        <v>136</v>
      </c>
      <c r="D700" t="s">
        <v>235</v>
      </c>
      <c r="E700" t="s">
        <v>20</v>
      </c>
      <c r="F700" t="s">
        <v>101</v>
      </c>
      <c r="G700" t="s">
        <v>22</v>
      </c>
      <c r="H700" t="s">
        <v>224</v>
      </c>
      <c r="I700" t="s">
        <v>112</v>
      </c>
      <c r="K700" s="8"/>
      <c r="L700" t="s">
        <v>31</v>
      </c>
      <c r="M700" t="s">
        <v>31</v>
      </c>
      <c r="N700" t="s">
        <v>124</v>
      </c>
      <c r="P700" t="s">
        <v>139</v>
      </c>
    </row>
    <row r="701" spans="1:16" hidden="1">
      <c r="A701" t="s">
        <v>16</v>
      </c>
      <c r="B701" t="s">
        <v>17</v>
      </c>
      <c r="C701" t="s">
        <v>136</v>
      </c>
      <c r="D701" t="s">
        <v>235</v>
      </c>
      <c r="E701" t="s">
        <v>20</v>
      </c>
      <c r="F701" t="s">
        <v>21</v>
      </c>
      <c r="G701" t="s">
        <v>22</v>
      </c>
      <c r="H701" t="s">
        <v>45</v>
      </c>
      <c r="I701" t="s">
        <v>112</v>
      </c>
      <c r="K701" s="8"/>
      <c r="L701" t="s">
        <v>31</v>
      </c>
      <c r="M701" t="s">
        <v>31</v>
      </c>
      <c r="N701" t="s">
        <v>31</v>
      </c>
      <c r="P701" t="s">
        <v>139</v>
      </c>
    </row>
    <row r="702" spans="1:16" hidden="1">
      <c r="A702" t="s">
        <v>16</v>
      </c>
      <c r="B702" t="s">
        <v>17</v>
      </c>
      <c r="C702" t="s">
        <v>136</v>
      </c>
      <c r="D702" t="s">
        <v>235</v>
      </c>
      <c r="E702" t="s">
        <v>20</v>
      </c>
      <c r="F702" t="s">
        <v>101</v>
      </c>
      <c r="G702" t="s">
        <v>105</v>
      </c>
      <c r="H702" t="s">
        <v>162</v>
      </c>
      <c r="I702" t="s">
        <v>112</v>
      </c>
      <c r="K702" s="8"/>
      <c r="L702" t="s">
        <v>31</v>
      </c>
      <c r="M702" t="s">
        <v>25</v>
      </c>
      <c r="N702" t="s">
        <v>114</v>
      </c>
      <c r="P702" t="s">
        <v>139</v>
      </c>
    </row>
    <row r="703" spans="1:16" hidden="1">
      <c r="A703" t="s">
        <v>16</v>
      </c>
      <c r="B703" t="s">
        <v>17</v>
      </c>
      <c r="C703" t="s">
        <v>136</v>
      </c>
      <c r="D703" t="s">
        <v>235</v>
      </c>
      <c r="E703" t="s">
        <v>20</v>
      </c>
      <c r="F703" t="s">
        <v>21</v>
      </c>
      <c r="G703" t="s">
        <v>51</v>
      </c>
      <c r="H703" t="s">
        <v>111</v>
      </c>
      <c r="I703" t="s">
        <v>112</v>
      </c>
      <c r="K703" s="8"/>
      <c r="L703" t="s">
        <v>31</v>
      </c>
      <c r="M703" t="s">
        <v>31</v>
      </c>
      <c r="N703" t="s">
        <v>62</v>
      </c>
      <c r="P703" t="s">
        <v>139</v>
      </c>
    </row>
    <row r="704" spans="1:16">
      <c r="A704" t="s">
        <v>16</v>
      </c>
      <c r="B704" t="s">
        <v>17</v>
      </c>
      <c r="C704" t="s">
        <v>136</v>
      </c>
      <c r="D704" t="s">
        <v>175</v>
      </c>
      <c r="E704" t="s">
        <v>20</v>
      </c>
      <c r="F704" t="s">
        <v>21</v>
      </c>
      <c r="G704" t="s">
        <v>51</v>
      </c>
      <c r="H704" t="s">
        <v>52</v>
      </c>
      <c r="I704" t="s">
        <v>24</v>
      </c>
      <c r="K704" s="8"/>
      <c r="L704" t="s">
        <v>31</v>
      </c>
      <c r="M704" t="s">
        <v>31</v>
      </c>
      <c r="N704" t="s">
        <v>31</v>
      </c>
      <c r="P704" t="s">
        <v>139</v>
      </c>
    </row>
    <row r="705" spans="1:16" hidden="1">
      <c r="A705" t="s">
        <v>16</v>
      </c>
      <c r="B705" t="s">
        <v>17</v>
      </c>
      <c r="C705" t="s">
        <v>136</v>
      </c>
      <c r="D705" t="s">
        <v>235</v>
      </c>
      <c r="E705" t="s">
        <v>20</v>
      </c>
      <c r="F705" t="s">
        <v>101</v>
      </c>
      <c r="G705" t="s">
        <v>105</v>
      </c>
      <c r="H705" t="s">
        <v>163</v>
      </c>
      <c r="I705" t="s">
        <v>112</v>
      </c>
      <c r="K705" s="8"/>
      <c r="L705" t="s">
        <v>31</v>
      </c>
      <c r="M705" t="s">
        <v>62</v>
      </c>
      <c r="N705" t="s">
        <v>164</v>
      </c>
      <c r="P705" t="s">
        <v>139</v>
      </c>
    </row>
    <row r="706" spans="1:16" hidden="1">
      <c r="A706" t="s">
        <v>16</v>
      </c>
      <c r="B706" t="s">
        <v>17</v>
      </c>
      <c r="C706" t="s">
        <v>136</v>
      </c>
      <c r="D706" t="s">
        <v>235</v>
      </c>
      <c r="E706" t="s">
        <v>20</v>
      </c>
      <c r="F706" t="s">
        <v>101</v>
      </c>
      <c r="G706" t="s">
        <v>105</v>
      </c>
      <c r="H706" t="s">
        <v>166</v>
      </c>
      <c r="I706" t="s">
        <v>112</v>
      </c>
      <c r="K706" s="8"/>
      <c r="L706" t="s">
        <v>31</v>
      </c>
      <c r="M706" t="s">
        <v>62</v>
      </c>
      <c r="N706" t="s">
        <v>164</v>
      </c>
      <c r="P706" t="s">
        <v>139</v>
      </c>
    </row>
    <row r="707" spans="1:16">
      <c r="A707" t="s">
        <v>16</v>
      </c>
      <c r="B707" t="s">
        <v>17</v>
      </c>
      <c r="C707" t="s">
        <v>136</v>
      </c>
      <c r="D707" t="s">
        <v>175</v>
      </c>
      <c r="E707" t="s">
        <v>20</v>
      </c>
      <c r="F707" t="s">
        <v>21</v>
      </c>
      <c r="G707" t="s">
        <v>51</v>
      </c>
      <c r="H707" t="s">
        <v>103</v>
      </c>
      <c r="I707" t="s">
        <v>24</v>
      </c>
      <c r="K707" s="8"/>
      <c r="L707" t="s">
        <v>31</v>
      </c>
      <c r="M707" t="s">
        <v>31</v>
      </c>
      <c r="N707" t="s">
        <v>43</v>
      </c>
      <c r="P707" t="s">
        <v>139</v>
      </c>
    </row>
    <row r="708" spans="1:16" hidden="1">
      <c r="A708" t="s">
        <v>16</v>
      </c>
      <c r="B708" t="s">
        <v>17</v>
      </c>
      <c r="C708" t="s">
        <v>136</v>
      </c>
      <c r="D708" t="s">
        <v>235</v>
      </c>
      <c r="E708" t="s">
        <v>20</v>
      </c>
      <c r="F708" t="s">
        <v>21</v>
      </c>
      <c r="G708" t="s">
        <v>51</v>
      </c>
      <c r="H708" t="s">
        <v>113</v>
      </c>
      <c r="I708" t="s">
        <v>112</v>
      </c>
      <c r="K708" s="8"/>
      <c r="L708" t="s">
        <v>31</v>
      </c>
      <c r="M708" t="s">
        <v>25</v>
      </c>
      <c r="N708" t="s">
        <v>114</v>
      </c>
      <c r="P708" t="s">
        <v>139</v>
      </c>
    </row>
    <row r="709" spans="1:16" hidden="1">
      <c r="A709" t="s">
        <v>16</v>
      </c>
      <c r="B709" t="s">
        <v>17</v>
      </c>
      <c r="C709" t="s">
        <v>136</v>
      </c>
      <c r="D709" t="s">
        <v>235</v>
      </c>
      <c r="E709" t="s">
        <v>20</v>
      </c>
      <c r="F709" t="s">
        <v>33</v>
      </c>
      <c r="G709" t="s">
        <v>34</v>
      </c>
      <c r="H709" t="s">
        <v>146</v>
      </c>
      <c r="I709" t="s">
        <v>112</v>
      </c>
      <c r="K709" s="8"/>
      <c r="L709" t="s">
        <v>31</v>
      </c>
      <c r="M709" t="s">
        <v>25</v>
      </c>
      <c r="P709" t="s">
        <v>139</v>
      </c>
    </row>
    <row r="710" spans="1:16" hidden="1">
      <c r="A710" t="s">
        <v>16</v>
      </c>
      <c r="B710" t="s">
        <v>17</v>
      </c>
      <c r="C710" t="s">
        <v>136</v>
      </c>
      <c r="D710" t="s">
        <v>235</v>
      </c>
      <c r="E710" t="s">
        <v>20</v>
      </c>
      <c r="F710" t="s">
        <v>101</v>
      </c>
      <c r="G710" t="s">
        <v>105</v>
      </c>
      <c r="H710" t="s">
        <v>167</v>
      </c>
      <c r="I710" t="s">
        <v>112</v>
      </c>
      <c r="K710" s="8"/>
      <c r="L710" t="s">
        <v>31</v>
      </c>
      <c r="M710" t="s">
        <v>42</v>
      </c>
      <c r="N710" t="s">
        <v>164</v>
      </c>
      <c r="P710" t="s">
        <v>139</v>
      </c>
    </row>
    <row r="711" spans="1:16" hidden="1">
      <c r="A711" t="s">
        <v>16</v>
      </c>
      <c r="B711" t="s">
        <v>17</v>
      </c>
      <c r="C711" t="s">
        <v>136</v>
      </c>
      <c r="D711" t="s">
        <v>235</v>
      </c>
      <c r="E711" t="s">
        <v>20</v>
      </c>
      <c r="F711" t="s">
        <v>33</v>
      </c>
      <c r="G711" t="s">
        <v>82</v>
      </c>
      <c r="H711" t="s">
        <v>143</v>
      </c>
      <c r="I711" t="s">
        <v>112</v>
      </c>
      <c r="K711" s="8"/>
      <c r="L711" t="s">
        <v>31</v>
      </c>
      <c r="M711" t="s">
        <v>66</v>
      </c>
      <c r="N711" t="s">
        <v>66</v>
      </c>
      <c r="P711" t="s">
        <v>139</v>
      </c>
    </row>
    <row r="712" spans="1:16" hidden="1">
      <c r="A712" t="s">
        <v>16</v>
      </c>
      <c r="B712" t="s">
        <v>17</v>
      </c>
      <c r="C712" t="s">
        <v>136</v>
      </c>
      <c r="D712" t="s">
        <v>235</v>
      </c>
      <c r="E712" t="s">
        <v>20</v>
      </c>
      <c r="F712" t="s">
        <v>21</v>
      </c>
      <c r="G712" t="s">
        <v>22</v>
      </c>
      <c r="H712" t="s">
        <v>177</v>
      </c>
      <c r="I712" t="s">
        <v>112</v>
      </c>
      <c r="K712" s="8"/>
      <c r="L712" t="s">
        <v>31</v>
      </c>
      <c r="M712" t="s">
        <v>31</v>
      </c>
      <c r="P712" t="s">
        <v>139</v>
      </c>
    </row>
    <row r="713" spans="1:16" hidden="1">
      <c r="A713" t="s">
        <v>16</v>
      </c>
      <c r="B713" t="s">
        <v>17</v>
      </c>
      <c r="C713" t="s">
        <v>136</v>
      </c>
      <c r="D713" t="s">
        <v>235</v>
      </c>
      <c r="E713" t="s">
        <v>20</v>
      </c>
      <c r="F713" t="s">
        <v>101</v>
      </c>
      <c r="G713" t="s">
        <v>105</v>
      </c>
      <c r="H713" t="s">
        <v>168</v>
      </c>
      <c r="I713" t="s">
        <v>112</v>
      </c>
      <c r="K713" s="8"/>
      <c r="L713" t="s">
        <v>31</v>
      </c>
      <c r="M713" t="s">
        <v>114</v>
      </c>
      <c r="N713" t="s">
        <v>164</v>
      </c>
      <c r="P713" t="s">
        <v>139</v>
      </c>
    </row>
    <row r="714" spans="1:16" hidden="1">
      <c r="A714" t="s">
        <v>16</v>
      </c>
      <c r="B714" t="s">
        <v>17</v>
      </c>
      <c r="C714" t="s">
        <v>136</v>
      </c>
      <c r="D714" t="s">
        <v>235</v>
      </c>
      <c r="E714" t="s">
        <v>20</v>
      </c>
      <c r="F714" t="s">
        <v>101</v>
      </c>
      <c r="G714" t="s">
        <v>105</v>
      </c>
      <c r="H714" t="s">
        <v>169</v>
      </c>
      <c r="I714" t="s">
        <v>112</v>
      </c>
      <c r="K714" s="8"/>
      <c r="L714" t="s">
        <v>31</v>
      </c>
      <c r="M714" t="s">
        <v>43</v>
      </c>
      <c r="P714" t="s">
        <v>139</v>
      </c>
    </row>
    <row r="715" spans="1:16" hidden="1">
      <c r="A715" t="s">
        <v>16</v>
      </c>
      <c r="B715" t="s">
        <v>17</v>
      </c>
      <c r="C715" t="s">
        <v>71</v>
      </c>
      <c r="D715" t="s">
        <v>72</v>
      </c>
      <c r="E715" t="s">
        <v>20</v>
      </c>
      <c r="F715" t="s">
        <v>21</v>
      </c>
      <c r="G715" t="s">
        <v>51</v>
      </c>
      <c r="H715" t="s">
        <v>52</v>
      </c>
      <c r="I715" t="s">
        <v>24</v>
      </c>
      <c r="K715" s="8"/>
      <c r="L715" t="s">
        <v>25</v>
      </c>
      <c r="M715" t="s">
        <v>25</v>
      </c>
      <c r="N715" t="s">
        <v>25</v>
      </c>
      <c r="P715" t="s">
        <v>74</v>
      </c>
    </row>
    <row r="716" spans="1:16" hidden="1">
      <c r="A716" t="s">
        <v>16</v>
      </c>
      <c r="B716" t="s">
        <v>17</v>
      </c>
      <c r="C716" t="s">
        <v>71</v>
      </c>
      <c r="D716" t="s">
        <v>182</v>
      </c>
      <c r="E716" t="s">
        <v>20</v>
      </c>
      <c r="F716" t="s">
        <v>21</v>
      </c>
      <c r="G716" t="s">
        <v>51</v>
      </c>
      <c r="H716" t="s">
        <v>52</v>
      </c>
      <c r="I716" t="s">
        <v>24</v>
      </c>
      <c r="K716" s="8"/>
      <c r="L716" t="s">
        <v>25</v>
      </c>
      <c r="M716" t="s">
        <v>25</v>
      </c>
      <c r="N716" t="s">
        <v>25</v>
      </c>
      <c r="P716" t="s">
        <v>74</v>
      </c>
    </row>
    <row r="717" spans="1:16" hidden="1">
      <c r="A717" t="s">
        <v>16</v>
      </c>
      <c r="B717" t="s">
        <v>17</v>
      </c>
      <c r="C717" t="s">
        <v>71</v>
      </c>
      <c r="D717" t="s">
        <v>181</v>
      </c>
      <c r="E717" t="s">
        <v>20</v>
      </c>
      <c r="F717" t="s">
        <v>21</v>
      </c>
      <c r="G717" t="s">
        <v>51</v>
      </c>
      <c r="H717" t="s">
        <v>52</v>
      </c>
      <c r="I717" t="s">
        <v>24</v>
      </c>
      <c r="K717" s="8"/>
      <c r="L717" t="s">
        <v>25</v>
      </c>
      <c r="M717" t="s">
        <v>25</v>
      </c>
      <c r="N717" t="s">
        <v>25</v>
      </c>
      <c r="P717" t="s">
        <v>74</v>
      </c>
    </row>
    <row r="718" spans="1:16" hidden="1">
      <c r="A718" t="s">
        <v>16</v>
      </c>
      <c r="B718" t="s">
        <v>17</v>
      </c>
      <c r="C718" t="s">
        <v>71</v>
      </c>
      <c r="D718" t="s">
        <v>161</v>
      </c>
      <c r="E718" t="s">
        <v>20</v>
      </c>
      <c r="F718" t="s">
        <v>21</v>
      </c>
      <c r="G718" t="s">
        <v>51</v>
      </c>
      <c r="H718" t="s">
        <v>52</v>
      </c>
      <c r="I718" t="s">
        <v>24</v>
      </c>
      <c r="K718" s="8"/>
      <c r="L718" t="s">
        <v>25</v>
      </c>
      <c r="M718" t="s">
        <v>25</v>
      </c>
      <c r="N718" t="s">
        <v>25</v>
      </c>
      <c r="P718" t="s">
        <v>74</v>
      </c>
    </row>
    <row r="719" spans="1:16" hidden="1">
      <c r="A719" t="s">
        <v>16</v>
      </c>
      <c r="B719" t="s">
        <v>17</v>
      </c>
      <c r="C719" t="s">
        <v>136</v>
      </c>
      <c r="D719" t="s">
        <v>235</v>
      </c>
      <c r="E719" t="s">
        <v>20</v>
      </c>
      <c r="F719" t="s">
        <v>21</v>
      </c>
      <c r="G719" t="s">
        <v>51</v>
      </c>
      <c r="H719" t="s">
        <v>57</v>
      </c>
      <c r="I719" t="s">
        <v>112</v>
      </c>
      <c r="K719" s="8"/>
      <c r="L719" t="s">
        <v>31</v>
      </c>
      <c r="M719" t="s">
        <v>31</v>
      </c>
      <c r="N719" t="s">
        <v>124</v>
      </c>
      <c r="P719" t="s">
        <v>139</v>
      </c>
    </row>
    <row r="720" spans="1:16" hidden="1">
      <c r="A720" t="s">
        <v>16</v>
      </c>
      <c r="B720" t="s">
        <v>17</v>
      </c>
      <c r="C720" t="s">
        <v>136</v>
      </c>
      <c r="D720" t="s">
        <v>235</v>
      </c>
      <c r="E720" t="s">
        <v>20</v>
      </c>
      <c r="F720" t="s">
        <v>33</v>
      </c>
      <c r="G720" t="s">
        <v>82</v>
      </c>
      <c r="H720" t="s">
        <v>144</v>
      </c>
      <c r="I720" t="s">
        <v>112</v>
      </c>
      <c r="K720" s="8"/>
      <c r="L720" t="s">
        <v>31</v>
      </c>
      <c r="M720" t="s">
        <v>25</v>
      </c>
      <c r="N720" t="s">
        <v>114</v>
      </c>
      <c r="P720" t="s">
        <v>139</v>
      </c>
    </row>
    <row r="721" spans="1:16" hidden="1">
      <c r="A721" t="s">
        <v>16</v>
      </c>
      <c r="B721" t="s">
        <v>17</v>
      </c>
      <c r="C721" t="s">
        <v>136</v>
      </c>
      <c r="D721" t="s">
        <v>235</v>
      </c>
      <c r="E721" t="s">
        <v>20</v>
      </c>
      <c r="F721" t="s">
        <v>21</v>
      </c>
      <c r="G721" t="s">
        <v>22</v>
      </c>
      <c r="H721" t="s">
        <v>148</v>
      </c>
      <c r="I721" t="s">
        <v>112</v>
      </c>
      <c r="K721" s="8"/>
      <c r="L721" t="s">
        <v>31</v>
      </c>
      <c r="M721" t="s">
        <v>66</v>
      </c>
      <c r="P721" t="s">
        <v>139</v>
      </c>
    </row>
    <row r="722" spans="1:16" hidden="1">
      <c r="A722" t="s">
        <v>16</v>
      </c>
      <c r="B722" t="s">
        <v>17</v>
      </c>
      <c r="C722" t="s">
        <v>136</v>
      </c>
      <c r="D722" t="s">
        <v>235</v>
      </c>
      <c r="E722" t="s">
        <v>20</v>
      </c>
      <c r="F722" t="s">
        <v>22</v>
      </c>
      <c r="G722" t="s">
        <v>48</v>
      </c>
      <c r="H722" t="s">
        <v>116</v>
      </c>
      <c r="I722" t="s">
        <v>112</v>
      </c>
      <c r="K722" s="8"/>
      <c r="L722" t="s">
        <v>31</v>
      </c>
      <c r="M722" t="s">
        <v>31</v>
      </c>
      <c r="P722" t="s">
        <v>139</v>
      </c>
    </row>
    <row r="723" spans="1:16" hidden="1">
      <c r="A723" t="s">
        <v>16</v>
      </c>
      <c r="B723" t="s">
        <v>17</v>
      </c>
      <c r="C723" t="s">
        <v>136</v>
      </c>
      <c r="D723" t="s">
        <v>235</v>
      </c>
      <c r="E723" t="s">
        <v>20</v>
      </c>
      <c r="F723" t="s">
        <v>21</v>
      </c>
      <c r="G723" t="s">
        <v>51</v>
      </c>
      <c r="H723" t="s">
        <v>116</v>
      </c>
      <c r="I723" t="s">
        <v>112</v>
      </c>
      <c r="K723" s="8"/>
      <c r="L723" t="s">
        <v>31</v>
      </c>
      <c r="M723" t="s">
        <v>25</v>
      </c>
      <c r="P723" t="s">
        <v>139</v>
      </c>
    </row>
    <row r="724" spans="1:16" hidden="1">
      <c r="A724" t="s">
        <v>16</v>
      </c>
      <c r="B724" t="s">
        <v>17</v>
      </c>
      <c r="C724" t="s">
        <v>136</v>
      </c>
      <c r="D724" t="s">
        <v>235</v>
      </c>
      <c r="E724" t="s">
        <v>20</v>
      </c>
      <c r="F724" t="s">
        <v>101</v>
      </c>
      <c r="G724" t="s">
        <v>105</v>
      </c>
      <c r="H724" t="s">
        <v>49</v>
      </c>
      <c r="I724" t="s">
        <v>112</v>
      </c>
      <c r="K724" s="8"/>
      <c r="L724" t="s">
        <v>31</v>
      </c>
      <c r="M724" t="s">
        <v>124</v>
      </c>
      <c r="N724" t="s">
        <v>164</v>
      </c>
      <c r="P724" t="s">
        <v>139</v>
      </c>
    </row>
    <row r="725" spans="1:16" hidden="1">
      <c r="A725" t="s">
        <v>16</v>
      </c>
      <c r="B725" t="s">
        <v>17</v>
      </c>
      <c r="C725" t="s">
        <v>136</v>
      </c>
      <c r="D725" t="s">
        <v>235</v>
      </c>
      <c r="E725" t="s">
        <v>20</v>
      </c>
      <c r="F725" t="s">
        <v>22</v>
      </c>
      <c r="G725" t="s">
        <v>48</v>
      </c>
      <c r="H725" t="s">
        <v>49</v>
      </c>
      <c r="I725" t="s">
        <v>112</v>
      </c>
      <c r="K725" s="8"/>
      <c r="L725" t="s">
        <v>31</v>
      </c>
      <c r="M725" t="s">
        <v>31</v>
      </c>
      <c r="N725" t="s">
        <v>31</v>
      </c>
      <c r="P725" t="s">
        <v>139</v>
      </c>
    </row>
    <row r="726" spans="1:16" hidden="1">
      <c r="A726" t="s">
        <v>16</v>
      </c>
      <c r="B726" t="s">
        <v>17</v>
      </c>
      <c r="C726" t="s">
        <v>136</v>
      </c>
      <c r="D726" t="s">
        <v>235</v>
      </c>
      <c r="E726" t="s">
        <v>20</v>
      </c>
      <c r="F726" t="s">
        <v>21</v>
      </c>
      <c r="G726" t="s">
        <v>51</v>
      </c>
      <c r="H726" t="s">
        <v>49</v>
      </c>
      <c r="I726" t="s">
        <v>112</v>
      </c>
      <c r="K726" s="8"/>
      <c r="L726" t="s">
        <v>31</v>
      </c>
      <c r="M726" t="s">
        <v>31</v>
      </c>
      <c r="N726" t="s">
        <v>124</v>
      </c>
      <c r="P726" t="s">
        <v>139</v>
      </c>
    </row>
    <row r="727" spans="1:16" hidden="1">
      <c r="A727" t="s">
        <v>16</v>
      </c>
      <c r="B727" t="s">
        <v>17</v>
      </c>
      <c r="C727" t="s">
        <v>136</v>
      </c>
      <c r="D727" t="s">
        <v>235</v>
      </c>
      <c r="E727" t="s">
        <v>20</v>
      </c>
      <c r="F727" t="s">
        <v>101</v>
      </c>
      <c r="G727" t="s">
        <v>105</v>
      </c>
      <c r="H727" t="s">
        <v>122</v>
      </c>
      <c r="I727" t="s">
        <v>112</v>
      </c>
      <c r="K727" s="8"/>
      <c r="L727" t="s">
        <v>31</v>
      </c>
      <c r="M727" t="s">
        <v>42</v>
      </c>
      <c r="N727" t="s">
        <v>164</v>
      </c>
      <c r="P727" t="s">
        <v>139</v>
      </c>
    </row>
    <row r="728" spans="1:16" hidden="1">
      <c r="A728" t="s">
        <v>16</v>
      </c>
      <c r="B728" t="s">
        <v>17</v>
      </c>
      <c r="C728" t="s">
        <v>136</v>
      </c>
      <c r="D728" t="s">
        <v>235</v>
      </c>
      <c r="E728" t="s">
        <v>20</v>
      </c>
      <c r="F728" t="s">
        <v>22</v>
      </c>
      <c r="G728" t="s">
        <v>48</v>
      </c>
      <c r="H728" t="s">
        <v>122</v>
      </c>
      <c r="I728" t="s">
        <v>112</v>
      </c>
      <c r="K728" s="8"/>
      <c r="L728" t="s">
        <v>31</v>
      </c>
      <c r="M728" t="s">
        <v>25</v>
      </c>
      <c r="N728" t="s">
        <v>31</v>
      </c>
      <c r="P728" t="s">
        <v>139</v>
      </c>
    </row>
    <row r="729" spans="1:16" hidden="1">
      <c r="A729" t="s">
        <v>16</v>
      </c>
      <c r="B729" t="s">
        <v>17</v>
      </c>
      <c r="C729" t="s">
        <v>136</v>
      </c>
      <c r="D729" t="s">
        <v>235</v>
      </c>
      <c r="E729" t="s">
        <v>20</v>
      </c>
      <c r="F729" t="s">
        <v>21</v>
      </c>
      <c r="G729" t="s">
        <v>51</v>
      </c>
      <c r="H729" t="s">
        <v>122</v>
      </c>
      <c r="I729" t="s">
        <v>112</v>
      </c>
      <c r="K729" s="8"/>
      <c r="L729" t="s">
        <v>31</v>
      </c>
      <c r="M729" t="s">
        <v>25</v>
      </c>
      <c r="N729" t="s">
        <v>42</v>
      </c>
      <c r="P729" t="s">
        <v>139</v>
      </c>
    </row>
    <row r="730" spans="1:16" hidden="1">
      <c r="A730" t="s">
        <v>16</v>
      </c>
      <c r="B730" t="s">
        <v>17</v>
      </c>
      <c r="C730" t="s">
        <v>136</v>
      </c>
      <c r="D730" t="s">
        <v>235</v>
      </c>
      <c r="E730" t="s">
        <v>20</v>
      </c>
      <c r="F730" t="s">
        <v>21</v>
      </c>
      <c r="G730" t="s">
        <v>51</v>
      </c>
      <c r="H730" t="s">
        <v>126</v>
      </c>
      <c r="I730" t="s">
        <v>112</v>
      </c>
      <c r="K730" s="8"/>
      <c r="L730" t="s">
        <v>31</v>
      </c>
      <c r="M730" t="s">
        <v>31</v>
      </c>
      <c r="N730" t="s">
        <v>43</v>
      </c>
      <c r="P730" t="s">
        <v>139</v>
      </c>
    </row>
    <row r="731" spans="1:16" hidden="1">
      <c r="A731" t="s">
        <v>16</v>
      </c>
      <c r="B731" t="s">
        <v>17</v>
      </c>
      <c r="C731" t="s">
        <v>136</v>
      </c>
      <c r="D731" t="s">
        <v>235</v>
      </c>
      <c r="E731" t="s">
        <v>20</v>
      </c>
      <c r="F731" t="s">
        <v>101</v>
      </c>
      <c r="G731" t="s">
        <v>105</v>
      </c>
      <c r="H731" t="s">
        <v>118</v>
      </c>
      <c r="I731" t="s">
        <v>112</v>
      </c>
      <c r="K731" s="8"/>
      <c r="L731" t="s">
        <v>31</v>
      </c>
      <c r="M731" t="s">
        <v>114</v>
      </c>
      <c r="N731" t="s">
        <v>164</v>
      </c>
      <c r="P731" t="s">
        <v>139</v>
      </c>
    </row>
    <row r="732" spans="1:16" hidden="1">
      <c r="A732" t="s">
        <v>16</v>
      </c>
      <c r="B732" t="s">
        <v>17</v>
      </c>
      <c r="C732" t="s">
        <v>136</v>
      </c>
      <c r="D732" t="s">
        <v>235</v>
      </c>
      <c r="E732" t="s">
        <v>20</v>
      </c>
      <c r="F732" t="s">
        <v>22</v>
      </c>
      <c r="G732" t="s">
        <v>48</v>
      </c>
      <c r="H732" t="s">
        <v>118</v>
      </c>
      <c r="I732" t="s">
        <v>112</v>
      </c>
      <c r="L732" t="s">
        <v>31</v>
      </c>
      <c r="M732" t="s">
        <v>31</v>
      </c>
      <c r="N732" t="s">
        <v>31</v>
      </c>
      <c r="P732" t="s">
        <v>139</v>
      </c>
    </row>
    <row r="733" spans="1:16" hidden="1">
      <c r="A733" t="s">
        <v>16</v>
      </c>
      <c r="B733" t="s">
        <v>17</v>
      </c>
      <c r="C733" t="s">
        <v>136</v>
      </c>
      <c r="D733" t="s">
        <v>235</v>
      </c>
      <c r="E733" t="s">
        <v>20</v>
      </c>
      <c r="F733" t="s">
        <v>21</v>
      </c>
      <c r="G733" t="s">
        <v>51</v>
      </c>
      <c r="H733" t="s">
        <v>118</v>
      </c>
      <c r="I733" t="s">
        <v>112</v>
      </c>
      <c r="K733" s="8"/>
      <c r="L733" t="s">
        <v>31</v>
      </c>
      <c r="M733" t="s">
        <v>25</v>
      </c>
      <c r="N733" t="s">
        <v>114</v>
      </c>
      <c r="P733" t="s">
        <v>139</v>
      </c>
    </row>
    <row r="734" spans="1:16" hidden="1">
      <c r="A734" t="s">
        <v>16</v>
      </c>
      <c r="B734" t="s">
        <v>17</v>
      </c>
      <c r="C734" t="s">
        <v>136</v>
      </c>
      <c r="D734" t="s">
        <v>235</v>
      </c>
      <c r="E734" t="s">
        <v>20</v>
      </c>
      <c r="F734" t="s">
        <v>21</v>
      </c>
      <c r="G734" t="s">
        <v>22</v>
      </c>
      <c r="H734" t="s">
        <v>47</v>
      </c>
      <c r="I734" t="s">
        <v>112</v>
      </c>
      <c r="K734" s="8"/>
      <c r="L734" t="s">
        <v>31</v>
      </c>
      <c r="P734" t="s">
        <v>139</v>
      </c>
    </row>
    <row r="735" spans="1:16" hidden="1">
      <c r="A735" t="s">
        <v>16</v>
      </c>
      <c r="B735" t="s">
        <v>17</v>
      </c>
      <c r="C735" t="s">
        <v>136</v>
      </c>
      <c r="D735" t="s">
        <v>235</v>
      </c>
      <c r="E735" t="s">
        <v>20</v>
      </c>
      <c r="F735" t="s">
        <v>21</v>
      </c>
      <c r="G735" t="s">
        <v>51</v>
      </c>
      <c r="H735" t="s">
        <v>120</v>
      </c>
      <c r="I735" t="s">
        <v>112</v>
      </c>
      <c r="K735" s="8"/>
      <c r="L735" t="s">
        <v>31</v>
      </c>
      <c r="M735" t="s">
        <v>25</v>
      </c>
      <c r="N735" t="s">
        <v>25</v>
      </c>
      <c r="P735" t="s">
        <v>139</v>
      </c>
    </row>
    <row r="736" spans="1:16">
      <c r="A736" t="s">
        <v>16</v>
      </c>
      <c r="B736" t="s">
        <v>17</v>
      </c>
      <c r="C736" t="s">
        <v>136</v>
      </c>
      <c r="D736" t="s">
        <v>175</v>
      </c>
      <c r="E736" t="s">
        <v>20</v>
      </c>
      <c r="F736" t="s">
        <v>101</v>
      </c>
      <c r="G736" t="s">
        <v>22</v>
      </c>
      <c r="H736" t="s">
        <v>224</v>
      </c>
      <c r="I736" t="s">
        <v>112</v>
      </c>
      <c r="L736" t="s">
        <v>31</v>
      </c>
      <c r="M736" t="s">
        <v>31</v>
      </c>
      <c r="N736" t="s">
        <v>124</v>
      </c>
      <c r="P736" t="s">
        <v>139</v>
      </c>
    </row>
    <row r="737" spans="1:16">
      <c r="A737" t="s">
        <v>16</v>
      </c>
      <c r="B737" t="s">
        <v>17</v>
      </c>
      <c r="C737" t="s">
        <v>136</v>
      </c>
      <c r="D737" t="s">
        <v>175</v>
      </c>
      <c r="E737" t="s">
        <v>20</v>
      </c>
      <c r="F737" t="s">
        <v>21</v>
      </c>
      <c r="G737" t="s">
        <v>22</v>
      </c>
      <c r="H737" t="s">
        <v>45</v>
      </c>
      <c r="I737" t="s">
        <v>112</v>
      </c>
      <c r="K737" s="8"/>
      <c r="L737" t="s">
        <v>31</v>
      </c>
      <c r="M737" t="s">
        <v>31</v>
      </c>
      <c r="N737" t="s">
        <v>31</v>
      </c>
      <c r="P737" t="s">
        <v>139</v>
      </c>
    </row>
    <row r="738" spans="1:16">
      <c r="A738" t="s">
        <v>16</v>
      </c>
      <c r="B738" t="s">
        <v>17</v>
      </c>
      <c r="C738" t="s">
        <v>136</v>
      </c>
      <c r="D738" t="s">
        <v>175</v>
      </c>
      <c r="E738" t="s">
        <v>20</v>
      </c>
      <c r="F738" t="s">
        <v>101</v>
      </c>
      <c r="G738" t="s">
        <v>105</v>
      </c>
      <c r="H738" t="s">
        <v>162</v>
      </c>
      <c r="I738" t="s">
        <v>112</v>
      </c>
      <c r="K738" s="8"/>
      <c r="L738" t="s">
        <v>31</v>
      </c>
      <c r="M738" t="s">
        <v>25</v>
      </c>
      <c r="N738" t="s">
        <v>114</v>
      </c>
      <c r="P738" t="s">
        <v>139</v>
      </c>
    </row>
    <row r="739" spans="1:16">
      <c r="A739" t="s">
        <v>16</v>
      </c>
      <c r="B739" t="s">
        <v>17</v>
      </c>
      <c r="C739" t="s">
        <v>136</v>
      </c>
      <c r="D739" t="s">
        <v>175</v>
      </c>
      <c r="E739" t="s">
        <v>20</v>
      </c>
      <c r="F739" t="s">
        <v>21</v>
      </c>
      <c r="G739" t="s">
        <v>51</v>
      </c>
      <c r="H739" t="s">
        <v>111</v>
      </c>
      <c r="I739" t="s">
        <v>112</v>
      </c>
      <c r="K739" s="8"/>
      <c r="L739" t="s">
        <v>31</v>
      </c>
      <c r="M739" t="s">
        <v>31</v>
      </c>
      <c r="N739" t="s">
        <v>62</v>
      </c>
      <c r="P739" t="s">
        <v>139</v>
      </c>
    </row>
    <row r="740" spans="1:16">
      <c r="A740" t="s">
        <v>16</v>
      </c>
      <c r="B740" t="s">
        <v>17</v>
      </c>
      <c r="C740" t="s">
        <v>136</v>
      </c>
      <c r="D740" t="s">
        <v>175</v>
      </c>
      <c r="E740" t="s">
        <v>20</v>
      </c>
      <c r="F740" t="s">
        <v>101</v>
      </c>
      <c r="G740" t="s">
        <v>105</v>
      </c>
      <c r="H740" t="s">
        <v>163</v>
      </c>
      <c r="I740" t="s">
        <v>112</v>
      </c>
      <c r="K740" s="8"/>
      <c r="L740" t="s">
        <v>31</v>
      </c>
      <c r="M740" t="s">
        <v>62</v>
      </c>
      <c r="N740" t="s">
        <v>164</v>
      </c>
      <c r="P740" t="s">
        <v>139</v>
      </c>
    </row>
    <row r="741" spans="1:16">
      <c r="A741" t="s">
        <v>16</v>
      </c>
      <c r="B741" t="s">
        <v>17</v>
      </c>
      <c r="C741" t="s">
        <v>136</v>
      </c>
      <c r="D741" t="s">
        <v>175</v>
      </c>
      <c r="E741" t="s">
        <v>20</v>
      </c>
      <c r="F741" t="s">
        <v>101</v>
      </c>
      <c r="G741" t="s">
        <v>105</v>
      </c>
      <c r="H741" t="s">
        <v>166</v>
      </c>
      <c r="I741" t="s">
        <v>112</v>
      </c>
      <c r="K741" s="8"/>
      <c r="L741" t="s">
        <v>31</v>
      </c>
      <c r="M741" t="s">
        <v>62</v>
      </c>
      <c r="N741" t="s">
        <v>164</v>
      </c>
      <c r="P741" t="s">
        <v>139</v>
      </c>
    </row>
    <row r="742" spans="1:16">
      <c r="A742" t="s">
        <v>16</v>
      </c>
      <c r="B742" t="s">
        <v>17</v>
      </c>
      <c r="C742" t="s">
        <v>136</v>
      </c>
      <c r="D742" t="s">
        <v>175</v>
      </c>
      <c r="E742" t="s">
        <v>20</v>
      </c>
      <c r="F742" t="s">
        <v>21</v>
      </c>
      <c r="G742" t="s">
        <v>51</v>
      </c>
      <c r="H742" t="s">
        <v>113</v>
      </c>
      <c r="I742" t="s">
        <v>112</v>
      </c>
      <c r="K742" s="8"/>
      <c r="L742" t="s">
        <v>31</v>
      </c>
      <c r="M742" t="s">
        <v>25</v>
      </c>
      <c r="N742" t="s">
        <v>114</v>
      </c>
      <c r="P742" t="s">
        <v>139</v>
      </c>
    </row>
    <row r="743" spans="1:16">
      <c r="A743" t="s">
        <v>16</v>
      </c>
      <c r="B743" t="s">
        <v>17</v>
      </c>
      <c r="C743" t="s">
        <v>136</v>
      </c>
      <c r="D743" t="s">
        <v>175</v>
      </c>
      <c r="E743" t="s">
        <v>20</v>
      </c>
      <c r="F743" t="s">
        <v>33</v>
      </c>
      <c r="G743" t="s">
        <v>34</v>
      </c>
      <c r="H743" t="s">
        <v>146</v>
      </c>
      <c r="I743" t="s">
        <v>112</v>
      </c>
      <c r="K743" s="8"/>
      <c r="L743" t="s">
        <v>31</v>
      </c>
      <c r="M743" t="s">
        <v>25</v>
      </c>
      <c r="P743" t="s">
        <v>139</v>
      </c>
    </row>
    <row r="744" spans="1:16">
      <c r="A744" t="s">
        <v>16</v>
      </c>
      <c r="B744" t="s">
        <v>17</v>
      </c>
      <c r="C744" t="s">
        <v>136</v>
      </c>
      <c r="D744" t="s">
        <v>175</v>
      </c>
      <c r="E744" t="s">
        <v>20</v>
      </c>
      <c r="F744" t="s">
        <v>101</v>
      </c>
      <c r="G744" t="s">
        <v>105</v>
      </c>
      <c r="H744" t="s">
        <v>167</v>
      </c>
      <c r="I744" t="s">
        <v>112</v>
      </c>
      <c r="K744" s="8"/>
      <c r="L744" t="s">
        <v>31</v>
      </c>
      <c r="M744" t="s">
        <v>42</v>
      </c>
      <c r="N744" t="s">
        <v>164</v>
      </c>
      <c r="P744" t="s">
        <v>139</v>
      </c>
    </row>
    <row r="745" spans="1:16">
      <c r="A745" t="s">
        <v>16</v>
      </c>
      <c r="B745" t="s">
        <v>17</v>
      </c>
      <c r="C745" t="s">
        <v>136</v>
      </c>
      <c r="D745" t="s">
        <v>175</v>
      </c>
      <c r="E745" t="s">
        <v>20</v>
      </c>
      <c r="F745" t="s">
        <v>33</v>
      </c>
      <c r="G745" t="s">
        <v>82</v>
      </c>
      <c r="H745" t="s">
        <v>143</v>
      </c>
      <c r="I745" t="s">
        <v>112</v>
      </c>
      <c r="K745" s="8"/>
      <c r="L745" t="s">
        <v>31</v>
      </c>
      <c r="M745" t="s">
        <v>66</v>
      </c>
      <c r="N745" t="s">
        <v>66</v>
      </c>
      <c r="P745" t="s">
        <v>139</v>
      </c>
    </row>
    <row r="746" spans="1:16">
      <c r="A746" t="s">
        <v>16</v>
      </c>
      <c r="B746" t="s">
        <v>17</v>
      </c>
      <c r="C746" t="s">
        <v>136</v>
      </c>
      <c r="D746" t="s">
        <v>175</v>
      </c>
      <c r="E746" t="s">
        <v>20</v>
      </c>
      <c r="F746" t="s">
        <v>21</v>
      </c>
      <c r="G746" t="s">
        <v>22</v>
      </c>
      <c r="H746" t="s">
        <v>177</v>
      </c>
      <c r="I746" t="s">
        <v>112</v>
      </c>
      <c r="K746" s="8"/>
      <c r="L746" t="s">
        <v>31</v>
      </c>
      <c r="M746" t="s">
        <v>31</v>
      </c>
      <c r="P746" t="s">
        <v>139</v>
      </c>
    </row>
    <row r="747" spans="1:16">
      <c r="A747" t="s">
        <v>16</v>
      </c>
      <c r="B747" t="s">
        <v>17</v>
      </c>
      <c r="C747" t="s">
        <v>136</v>
      </c>
      <c r="D747" t="s">
        <v>175</v>
      </c>
      <c r="E747" t="s">
        <v>20</v>
      </c>
      <c r="F747" t="s">
        <v>101</v>
      </c>
      <c r="G747" t="s">
        <v>105</v>
      </c>
      <c r="H747" t="s">
        <v>168</v>
      </c>
      <c r="I747" t="s">
        <v>112</v>
      </c>
      <c r="K747" s="8"/>
      <c r="L747" t="s">
        <v>31</v>
      </c>
      <c r="M747" t="s">
        <v>114</v>
      </c>
      <c r="N747" t="s">
        <v>164</v>
      </c>
      <c r="P747" t="s">
        <v>139</v>
      </c>
    </row>
    <row r="748" spans="1:16">
      <c r="A748" t="s">
        <v>16</v>
      </c>
      <c r="B748" t="s">
        <v>17</v>
      </c>
      <c r="C748" t="s">
        <v>136</v>
      </c>
      <c r="D748" t="s">
        <v>175</v>
      </c>
      <c r="E748" t="s">
        <v>20</v>
      </c>
      <c r="F748" t="s">
        <v>101</v>
      </c>
      <c r="G748" t="s">
        <v>105</v>
      </c>
      <c r="H748" t="s">
        <v>169</v>
      </c>
      <c r="I748" t="s">
        <v>112</v>
      </c>
      <c r="K748" s="8"/>
      <c r="L748" t="s">
        <v>31</v>
      </c>
      <c r="M748" t="s">
        <v>43</v>
      </c>
      <c r="P748" t="s">
        <v>139</v>
      </c>
    </row>
    <row r="749" spans="1:16">
      <c r="A749" t="s">
        <v>16</v>
      </c>
      <c r="B749" t="s">
        <v>17</v>
      </c>
      <c r="C749" t="s">
        <v>136</v>
      </c>
      <c r="D749" t="s">
        <v>175</v>
      </c>
      <c r="E749" t="s">
        <v>20</v>
      </c>
      <c r="F749" t="s">
        <v>21</v>
      </c>
      <c r="G749" t="s">
        <v>51</v>
      </c>
      <c r="H749" t="s">
        <v>57</v>
      </c>
      <c r="I749" t="s">
        <v>112</v>
      </c>
      <c r="K749" s="8"/>
      <c r="L749" t="s">
        <v>31</v>
      </c>
      <c r="M749" t="s">
        <v>31</v>
      </c>
      <c r="N749" t="s">
        <v>31</v>
      </c>
      <c r="P749" t="s">
        <v>139</v>
      </c>
    </row>
    <row r="750" spans="1:16">
      <c r="A750" t="s">
        <v>16</v>
      </c>
      <c r="B750" t="s">
        <v>17</v>
      </c>
      <c r="C750" t="s">
        <v>136</v>
      </c>
      <c r="D750" t="s">
        <v>175</v>
      </c>
      <c r="E750" t="s">
        <v>20</v>
      </c>
      <c r="F750" t="s">
        <v>33</v>
      </c>
      <c r="G750" t="s">
        <v>82</v>
      </c>
      <c r="H750" t="s">
        <v>144</v>
      </c>
      <c r="I750" t="s">
        <v>112</v>
      </c>
      <c r="K750" s="8"/>
      <c r="L750" t="s">
        <v>31</v>
      </c>
      <c r="M750" t="s">
        <v>25</v>
      </c>
      <c r="N750" t="s">
        <v>114</v>
      </c>
      <c r="P750" t="s">
        <v>139</v>
      </c>
    </row>
    <row r="751" spans="1:16">
      <c r="A751" t="s">
        <v>16</v>
      </c>
      <c r="B751" t="s">
        <v>17</v>
      </c>
      <c r="C751" t="s">
        <v>136</v>
      </c>
      <c r="D751" t="s">
        <v>175</v>
      </c>
      <c r="E751" t="s">
        <v>20</v>
      </c>
      <c r="F751" t="s">
        <v>21</v>
      </c>
      <c r="G751" t="s">
        <v>22</v>
      </c>
      <c r="H751" t="s">
        <v>148</v>
      </c>
      <c r="I751" t="s">
        <v>112</v>
      </c>
      <c r="K751" s="8"/>
      <c r="L751" t="s">
        <v>31</v>
      </c>
      <c r="M751" t="s">
        <v>66</v>
      </c>
      <c r="P751" t="s">
        <v>139</v>
      </c>
    </row>
    <row r="752" spans="1:16">
      <c r="A752" t="s">
        <v>16</v>
      </c>
      <c r="B752" t="s">
        <v>17</v>
      </c>
      <c r="C752" t="s">
        <v>136</v>
      </c>
      <c r="D752" t="s">
        <v>175</v>
      </c>
      <c r="E752" t="s">
        <v>20</v>
      </c>
      <c r="F752" t="s">
        <v>22</v>
      </c>
      <c r="G752" t="s">
        <v>48</v>
      </c>
      <c r="H752" t="s">
        <v>116</v>
      </c>
      <c r="I752" t="s">
        <v>112</v>
      </c>
      <c r="K752" s="8"/>
      <c r="L752" t="s">
        <v>31</v>
      </c>
      <c r="M752" t="s">
        <v>31</v>
      </c>
      <c r="P752" t="s">
        <v>139</v>
      </c>
    </row>
    <row r="753" spans="1:16">
      <c r="A753" t="s">
        <v>16</v>
      </c>
      <c r="B753" t="s">
        <v>17</v>
      </c>
      <c r="C753" t="s">
        <v>136</v>
      </c>
      <c r="D753" t="s">
        <v>175</v>
      </c>
      <c r="E753" t="s">
        <v>20</v>
      </c>
      <c r="F753" t="s">
        <v>21</v>
      </c>
      <c r="G753" t="s">
        <v>51</v>
      </c>
      <c r="H753" t="s">
        <v>116</v>
      </c>
      <c r="I753" t="s">
        <v>112</v>
      </c>
      <c r="K753" s="8"/>
      <c r="L753" t="s">
        <v>31</v>
      </c>
      <c r="M753" t="s">
        <v>25</v>
      </c>
      <c r="P753" t="s">
        <v>139</v>
      </c>
    </row>
    <row r="754" spans="1:16">
      <c r="A754" t="s">
        <v>16</v>
      </c>
      <c r="B754" t="s">
        <v>17</v>
      </c>
      <c r="C754" t="s">
        <v>136</v>
      </c>
      <c r="D754" t="s">
        <v>175</v>
      </c>
      <c r="E754" t="s">
        <v>20</v>
      </c>
      <c r="F754" t="s">
        <v>101</v>
      </c>
      <c r="G754" t="s">
        <v>105</v>
      </c>
      <c r="H754" t="s">
        <v>49</v>
      </c>
      <c r="I754" t="s">
        <v>112</v>
      </c>
      <c r="K754" s="8"/>
      <c r="L754" t="s">
        <v>31</v>
      </c>
      <c r="M754" t="s">
        <v>124</v>
      </c>
      <c r="N754" t="s">
        <v>164</v>
      </c>
      <c r="P754" t="s">
        <v>139</v>
      </c>
    </row>
    <row r="755" spans="1:16">
      <c r="A755" t="s">
        <v>16</v>
      </c>
      <c r="B755" t="s">
        <v>17</v>
      </c>
      <c r="C755" t="s">
        <v>136</v>
      </c>
      <c r="D755" t="s">
        <v>175</v>
      </c>
      <c r="E755" t="s">
        <v>20</v>
      </c>
      <c r="F755" t="s">
        <v>22</v>
      </c>
      <c r="G755" t="s">
        <v>48</v>
      </c>
      <c r="H755" t="s">
        <v>49</v>
      </c>
      <c r="I755" t="s">
        <v>112</v>
      </c>
      <c r="K755" s="8"/>
      <c r="L755" t="s">
        <v>31</v>
      </c>
      <c r="M755" t="s">
        <v>31</v>
      </c>
      <c r="N755" t="s">
        <v>31</v>
      </c>
      <c r="P755" t="s">
        <v>139</v>
      </c>
    </row>
    <row r="756" spans="1:16">
      <c r="A756" t="s">
        <v>16</v>
      </c>
      <c r="B756" t="s">
        <v>17</v>
      </c>
      <c r="C756" t="s">
        <v>136</v>
      </c>
      <c r="D756" t="s">
        <v>175</v>
      </c>
      <c r="E756" t="s">
        <v>20</v>
      </c>
      <c r="F756" t="s">
        <v>21</v>
      </c>
      <c r="G756" t="s">
        <v>51</v>
      </c>
      <c r="H756" t="s">
        <v>49</v>
      </c>
      <c r="I756" t="s">
        <v>112</v>
      </c>
      <c r="K756" s="8"/>
      <c r="L756" t="s">
        <v>31</v>
      </c>
      <c r="M756" t="s">
        <v>31</v>
      </c>
      <c r="N756" t="s">
        <v>124</v>
      </c>
      <c r="P756" t="s">
        <v>139</v>
      </c>
    </row>
    <row r="757" spans="1:16">
      <c r="A757" t="s">
        <v>16</v>
      </c>
      <c r="B757" t="s">
        <v>17</v>
      </c>
      <c r="C757" t="s">
        <v>136</v>
      </c>
      <c r="D757" t="s">
        <v>175</v>
      </c>
      <c r="E757" t="s">
        <v>20</v>
      </c>
      <c r="F757" t="s">
        <v>101</v>
      </c>
      <c r="G757" t="s">
        <v>105</v>
      </c>
      <c r="H757" t="s">
        <v>122</v>
      </c>
      <c r="I757" t="s">
        <v>112</v>
      </c>
      <c r="L757" t="s">
        <v>31</v>
      </c>
      <c r="M757" t="s">
        <v>42</v>
      </c>
      <c r="N757" t="s">
        <v>164</v>
      </c>
      <c r="P757" t="s">
        <v>139</v>
      </c>
    </row>
    <row r="758" spans="1:16">
      <c r="A758" t="s">
        <v>16</v>
      </c>
      <c r="B758" t="s">
        <v>17</v>
      </c>
      <c r="C758" t="s">
        <v>136</v>
      </c>
      <c r="D758" t="s">
        <v>175</v>
      </c>
      <c r="E758" t="s">
        <v>20</v>
      </c>
      <c r="F758" t="s">
        <v>22</v>
      </c>
      <c r="G758" t="s">
        <v>48</v>
      </c>
      <c r="H758" t="s">
        <v>122</v>
      </c>
      <c r="I758" t="s">
        <v>112</v>
      </c>
      <c r="K758" s="8"/>
      <c r="L758" t="s">
        <v>31</v>
      </c>
      <c r="M758" t="s">
        <v>25</v>
      </c>
      <c r="N758" t="s">
        <v>31</v>
      </c>
      <c r="P758" t="s">
        <v>139</v>
      </c>
    </row>
    <row r="759" spans="1:16">
      <c r="A759" t="s">
        <v>16</v>
      </c>
      <c r="B759" t="s">
        <v>17</v>
      </c>
      <c r="C759" t="s">
        <v>136</v>
      </c>
      <c r="D759" t="s">
        <v>175</v>
      </c>
      <c r="E759" t="s">
        <v>20</v>
      </c>
      <c r="F759" t="s">
        <v>21</v>
      </c>
      <c r="G759" t="s">
        <v>51</v>
      </c>
      <c r="H759" t="s">
        <v>122</v>
      </c>
      <c r="I759" t="s">
        <v>112</v>
      </c>
      <c r="K759" s="8"/>
      <c r="L759" t="s">
        <v>31</v>
      </c>
      <c r="M759" t="s">
        <v>25</v>
      </c>
      <c r="N759" t="s">
        <v>42</v>
      </c>
      <c r="P759" t="s">
        <v>139</v>
      </c>
    </row>
    <row r="760" spans="1:16">
      <c r="A760" t="s">
        <v>16</v>
      </c>
      <c r="B760" t="s">
        <v>17</v>
      </c>
      <c r="C760" t="s">
        <v>136</v>
      </c>
      <c r="D760" t="s">
        <v>175</v>
      </c>
      <c r="E760" t="s">
        <v>20</v>
      </c>
      <c r="F760" t="s">
        <v>21</v>
      </c>
      <c r="G760" t="s">
        <v>51</v>
      </c>
      <c r="H760" t="s">
        <v>126</v>
      </c>
      <c r="I760" t="s">
        <v>112</v>
      </c>
      <c r="K760" s="8"/>
      <c r="L760" t="s">
        <v>31</v>
      </c>
      <c r="M760" t="s">
        <v>31</v>
      </c>
      <c r="N760" t="s">
        <v>43</v>
      </c>
      <c r="P760" t="s">
        <v>139</v>
      </c>
    </row>
    <row r="761" spans="1:16">
      <c r="A761" t="s">
        <v>16</v>
      </c>
      <c r="B761" t="s">
        <v>17</v>
      </c>
      <c r="C761" t="s">
        <v>136</v>
      </c>
      <c r="D761" t="s">
        <v>175</v>
      </c>
      <c r="E761" t="s">
        <v>20</v>
      </c>
      <c r="F761" t="s">
        <v>101</v>
      </c>
      <c r="G761" t="s">
        <v>105</v>
      </c>
      <c r="H761" t="s">
        <v>118</v>
      </c>
      <c r="I761" t="s">
        <v>112</v>
      </c>
      <c r="K761" s="8"/>
      <c r="L761" t="s">
        <v>31</v>
      </c>
      <c r="M761" t="s">
        <v>114</v>
      </c>
      <c r="N761" t="s">
        <v>164</v>
      </c>
      <c r="P761" t="s">
        <v>139</v>
      </c>
    </row>
    <row r="762" spans="1:16">
      <c r="A762" t="s">
        <v>16</v>
      </c>
      <c r="B762" t="s">
        <v>17</v>
      </c>
      <c r="C762" t="s">
        <v>136</v>
      </c>
      <c r="D762" t="s">
        <v>175</v>
      </c>
      <c r="E762" t="s">
        <v>20</v>
      </c>
      <c r="F762" t="s">
        <v>22</v>
      </c>
      <c r="G762" t="s">
        <v>48</v>
      </c>
      <c r="H762" t="s">
        <v>118</v>
      </c>
      <c r="I762" t="s">
        <v>112</v>
      </c>
      <c r="K762" s="8"/>
      <c r="L762" t="s">
        <v>31</v>
      </c>
      <c r="M762" t="s">
        <v>31</v>
      </c>
      <c r="N762" t="s">
        <v>31</v>
      </c>
      <c r="P762" t="s">
        <v>139</v>
      </c>
    </row>
    <row r="763" spans="1:16">
      <c r="A763" t="s">
        <v>16</v>
      </c>
      <c r="B763" t="s">
        <v>17</v>
      </c>
      <c r="C763" t="s">
        <v>136</v>
      </c>
      <c r="D763" t="s">
        <v>175</v>
      </c>
      <c r="E763" t="s">
        <v>20</v>
      </c>
      <c r="F763" t="s">
        <v>21</v>
      </c>
      <c r="G763" t="s">
        <v>51</v>
      </c>
      <c r="H763" t="s">
        <v>118</v>
      </c>
      <c r="I763" t="s">
        <v>112</v>
      </c>
      <c r="K763" s="8"/>
      <c r="L763" t="s">
        <v>31</v>
      </c>
      <c r="M763" t="s">
        <v>25</v>
      </c>
      <c r="N763" t="s">
        <v>114</v>
      </c>
      <c r="P763" t="s">
        <v>139</v>
      </c>
    </row>
    <row r="764" spans="1:16" hidden="1">
      <c r="A764" t="s">
        <v>36</v>
      </c>
      <c r="B764" t="s">
        <v>306</v>
      </c>
      <c r="C764" t="s">
        <v>58</v>
      </c>
      <c r="D764" t="s">
        <v>307</v>
      </c>
      <c r="E764" t="s">
        <v>40</v>
      </c>
      <c r="F764" t="s">
        <v>21</v>
      </c>
      <c r="G764" t="s">
        <v>51</v>
      </c>
      <c r="H764" t="s">
        <v>311</v>
      </c>
      <c r="I764" t="s">
        <v>24</v>
      </c>
      <c r="K764" s="8"/>
      <c r="L764" t="s">
        <v>42</v>
      </c>
      <c r="P764" t="s">
        <v>309</v>
      </c>
    </row>
    <row r="765" spans="1:16" hidden="1">
      <c r="A765" t="s">
        <v>36</v>
      </c>
      <c r="B765" t="s">
        <v>306</v>
      </c>
      <c r="C765" t="s">
        <v>58</v>
      </c>
      <c r="D765" t="s">
        <v>307</v>
      </c>
      <c r="E765" t="s">
        <v>40</v>
      </c>
      <c r="F765" t="s">
        <v>21</v>
      </c>
      <c r="G765" t="s">
        <v>51</v>
      </c>
      <c r="H765" t="s">
        <v>312</v>
      </c>
      <c r="I765" t="s">
        <v>24</v>
      </c>
      <c r="K765" s="8"/>
      <c r="L765" t="s">
        <v>42</v>
      </c>
      <c r="P765" t="s">
        <v>309</v>
      </c>
    </row>
    <row r="766" spans="1:16" hidden="1">
      <c r="A766" t="s">
        <v>36</v>
      </c>
      <c r="B766" t="s">
        <v>306</v>
      </c>
      <c r="C766" t="s">
        <v>58</v>
      </c>
      <c r="D766" t="s">
        <v>307</v>
      </c>
      <c r="E766" t="s">
        <v>40</v>
      </c>
      <c r="F766" t="s">
        <v>21</v>
      </c>
      <c r="G766" t="s">
        <v>51</v>
      </c>
      <c r="H766" t="s">
        <v>313</v>
      </c>
      <c r="I766" t="s">
        <v>24</v>
      </c>
      <c r="K766" s="8"/>
      <c r="L766" t="s">
        <v>42</v>
      </c>
      <c r="P766" t="s">
        <v>309</v>
      </c>
    </row>
    <row r="767" spans="1:16" hidden="1">
      <c r="A767" t="s">
        <v>36</v>
      </c>
      <c r="B767" t="s">
        <v>37</v>
      </c>
      <c r="C767" t="s">
        <v>58</v>
      </c>
      <c r="D767" t="s">
        <v>261</v>
      </c>
      <c r="E767" t="s">
        <v>40</v>
      </c>
      <c r="F767" t="s">
        <v>21</v>
      </c>
      <c r="G767" t="s">
        <v>51</v>
      </c>
      <c r="H767" t="s">
        <v>49</v>
      </c>
      <c r="I767" t="s">
        <v>24</v>
      </c>
      <c r="K767" s="8"/>
      <c r="L767" t="s">
        <v>42</v>
      </c>
      <c r="M767" t="s">
        <v>66</v>
      </c>
      <c r="N767" t="s">
        <v>66</v>
      </c>
      <c r="P767" t="s">
        <v>263</v>
      </c>
    </row>
    <row r="768" spans="1:16">
      <c r="A768" t="s">
        <v>16</v>
      </c>
      <c r="B768" t="s">
        <v>17</v>
      </c>
      <c r="C768" t="s">
        <v>136</v>
      </c>
      <c r="D768" t="s">
        <v>175</v>
      </c>
      <c r="E768" t="s">
        <v>20</v>
      </c>
      <c r="F768" t="s">
        <v>21</v>
      </c>
      <c r="G768" t="s">
        <v>22</v>
      </c>
      <c r="H768" t="s">
        <v>47</v>
      </c>
      <c r="I768" t="s">
        <v>112</v>
      </c>
      <c r="K768" s="8"/>
      <c r="L768" t="s">
        <v>31</v>
      </c>
      <c r="P768" t="s">
        <v>139</v>
      </c>
    </row>
    <row r="769" spans="1:16">
      <c r="A769" t="s">
        <v>16</v>
      </c>
      <c r="B769" t="s">
        <v>17</v>
      </c>
      <c r="C769" t="s">
        <v>136</v>
      </c>
      <c r="D769" t="s">
        <v>175</v>
      </c>
      <c r="E769" t="s">
        <v>20</v>
      </c>
      <c r="F769" t="s">
        <v>21</v>
      </c>
      <c r="G769" t="s">
        <v>51</v>
      </c>
      <c r="H769" t="s">
        <v>120</v>
      </c>
      <c r="I769" t="s">
        <v>112</v>
      </c>
      <c r="K769" s="8"/>
      <c r="L769" t="s">
        <v>31</v>
      </c>
      <c r="M769" t="s">
        <v>25</v>
      </c>
      <c r="N769" t="s">
        <v>25</v>
      </c>
      <c r="P769" t="s">
        <v>139</v>
      </c>
    </row>
    <row r="770" spans="1:16" hidden="1">
      <c r="A770" t="s">
        <v>16</v>
      </c>
      <c r="B770" t="s">
        <v>17</v>
      </c>
      <c r="C770" t="s">
        <v>58</v>
      </c>
      <c r="D770" t="s">
        <v>216</v>
      </c>
      <c r="E770" t="s">
        <v>40</v>
      </c>
      <c r="F770" t="s">
        <v>21</v>
      </c>
      <c r="G770" t="s">
        <v>51</v>
      </c>
      <c r="H770" t="s">
        <v>314</v>
      </c>
      <c r="I770" t="s">
        <v>188</v>
      </c>
      <c r="K770" s="8"/>
      <c r="L770" t="s">
        <v>62</v>
      </c>
      <c r="P770" t="s">
        <v>216</v>
      </c>
    </row>
    <row r="771" spans="1:16" hidden="1">
      <c r="A771" t="s">
        <v>16</v>
      </c>
      <c r="B771" t="s">
        <v>17</v>
      </c>
      <c r="C771" t="s">
        <v>58</v>
      </c>
      <c r="D771" t="s">
        <v>216</v>
      </c>
      <c r="E771" t="s">
        <v>40</v>
      </c>
      <c r="F771" t="s">
        <v>101</v>
      </c>
      <c r="G771" t="s">
        <v>105</v>
      </c>
      <c r="H771" t="s">
        <v>49</v>
      </c>
      <c r="I771" t="s">
        <v>188</v>
      </c>
      <c r="K771" s="8"/>
      <c r="L771" t="s">
        <v>62</v>
      </c>
      <c r="P771" t="s">
        <v>216</v>
      </c>
    </row>
    <row r="772" spans="1:16" hidden="1">
      <c r="A772" t="s">
        <v>16</v>
      </c>
      <c r="B772" t="s">
        <v>17</v>
      </c>
      <c r="C772" t="s">
        <v>58</v>
      </c>
      <c r="D772" t="s">
        <v>216</v>
      </c>
      <c r="E772" t="s">
        <v>40</v>
      </c>
      <c r="F772" t="s">
        <v>101</v>
      </c>
      <c r="G772" t="s">
        <v>105</v>
      </c>
      <c r="H772" t="s">
        <v>315</v>
      </c>
      <c r="I772" t="s">
        <v>188</v>
      </c>
      <c r="K772" s="8"/>
      <c r="L772" t="s">
        <v>62</v>
      </c>
      <c r="P772" t="s">
        <v>216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582F8-6243-4035-8C68-0341F49D26B6}">
  <sheetPr>
    <tabColor theme="5" tint="0.39997558519241921"/>
  </sheetPr>
  <dimension ref="A1:O24"/>
  <sheetViews>
    <sheetView workbookViewId="0">
      <selection activeCell="G28" sqref="G28"/>
    </sheetView>
  </sheetViews>
  <sheetFormatPr defaultRowHeight="14.25"/>
  <cols>
    <col min="1" max="1" width="13" style="1" bestFit="1" customWidth="1"/>
    <col min="2" max="2" width="14.7109375" style="1" bestFit="1" customWidth="1"/>
    <col min="3" max="3" width="10.140625" style="1" bestFit="1" customWidth="1"/>
    <col min="4" max="4" width="11.140625" style="1" bestFit="1" customWidth="1"/>
    <col min="5" max="5" width="12.5703125" style="1" bestFit="1" customWidth="1"/>
    <col min="6" max="6" width="18.7109375" style="1" bestFit="1" customWidth="1"/>
    <col min="7" max="7" width="23.140625" style="1" customWidth="1"/>
    <col min="8" max="8" width="56.28515625" style="1" bestFit="1" customWidth="1"/>
    <col min="9" max="9" width="12" style="1" bestFit="1" customWidth="1"/>
    <col min="10" max="10" width="17.140625" style="1" customWidth="1"/>
    <col min="11" max="11" width="12.7109375" style="1" customWidth="1"/>
    <col min="12" max="12" width="16.42578125" style="1" bestFit="1" customWidth="1"/>
    <col min="13" max="13" width="18.140625" style="1" customWidth="1"/>
    <col min="14" max="14" width="21.42578125" bestFit="1" customWidth="1"/>
    <col min="15" max="15" width="50.140625" customWidth="1"/>
  </cols>
  <sheetData>
    <row r="1" spans="1:15" s="5" customFormat="1" ht="15.75">
      <c r="A1" s="4" t="s">
        <v>316</v>
      </c>
      <c r="B1" s="4" t="s">
        <v>317</v>
      </c>
      <c r="C1" s="4" t="s">
        <v>318</v>
      </c>
      <c r="D1" s="4" t="s">
        <v>15</v>
      </c>
      <c r="E1" s="4" t="s">
        <v>319</v>
      </c>
      <c r="F1" s="4" t="s">
        <v>320</v>
      </c>
      <c r="G1" s="4" t="s">
        <v>321</v>
      </c>
      <c r="H1" s="4" t="s">
        <v>322</v>
      </c>
      <c r="I1" s="4" t="s">
        <v>323</v>
      </c>
      <c r="J1" s="4" t="s">
        <v>324</v>
      </c>
      <c r="K1" s="4" t="s">
        <v>325</v>
      </c>
      <c r="L1" s="4" t="s">
        <v>326</v>
      </c>
      <c r="M1" s="4" t="s">
        <v>327</v>
      </c>
      <c r="N1" s="4" t="s">
        <v>328</v>
      </c>
      <c r="O1" s="4" t="s">
        <v>329</v>
      </c>
    </row>
    <row r="2" spans="1:15">
      <c r="A2" s="1" t="s">
        <v>16</v>
      </c>
      <c r="B2" s="1" t="s">
        <v>17</v>
      </c>
      <c r="C2" s="1" t="s">
        <v>58</v>
      </c>
      <c r="D2" s="1" t="s">
        <v>81</v>
      </c>
      <c r="E2" s="1" t="s">
        <v>20</v>
      </c>
      <c r="F2" s="1" t="s">
        <v>101</v>
      </c>
      <c r="G2" s="1" t="s">
        <v>51</v>
      </c>
      <c r="H2" s="3" t="s">
        <v>102</v>
      </c>
      <c r="I2" s="1" t="s">
        <v>24</v>
      </c>
      <c r="J2" s="2"/>
      <c r="K2" s="2">
        <v>46054</v>
      </c>
      <c r="L2" s="1" t="s">
        <v>66</v>
      </c>
      <c r="M2" s="1" t="s">
        <v>66</v>
      </c>
      <c r="N2" s="1" t="s">
        <v>62</v>
      </c>
    </row>
    <row r="3" spans="1:15">
      <c r="A3" s="1" t="s">
        <v>16</v>
      </c>
      <c r="B3" s="1" t="s">
        <v>17</v>
      </c>
      <c r="C3" s="1" t="s">
        <v>58</v>
      </c>
      <c r="D3" s="1" t="s">
        <v>81</v>
      </c>
      <c r="E3" s="1" t="s">
        <v>20</v>
      </c>
      <c r="F3" s="1" t="s">
        <v>21</v>
      </c>
      <c r="G3" s="1" t="s">
        <v>51</v>
      </c>
      <c r="H3" s="3" t="s">
        <v>149</v>
      </c>
      <c r="I3" s="1" t="s">
        <v>24</v>
      </c>
      <c r="J3" s="2"/>
      <c r="K3" s="2">
        <v>46083</v>
      </c>
      <c r="L3" s="1" t="s">
        <v>66</v>
      </c>
      <c r="M3" s="1" t="s">
        <v>66</v>
      </c>
      <c r="N3" s="1" t="s">
        <v>66</v>
      </c>
    </row>
    <row r="4" spans="1:15">
      <c r="A4" s="1" t="s">
        <v>16</v>
      </c>
      <c r="B4" s="1" t="s">
        <v>17</v>
      </c>
      <c r="C4" s="1" t="s">
        <v>58</v>
      </c>
      <c r="D4" s="1" t="s">
        <v>81</v>
      </c>
      <c r="E4" s="1" t="s">
        <v>20</v>
      </c>
      <c r="F4" s="1" t="s">
        <v>21</v>
      </c>
      <c r="G4" s="1" t="s">
        <v>51</v>
      </c>
      <c r="H4" s="3" t="s">
        <v>111</v>
      </c>
      <c r="I4" s="1" t="s">
        <v>24</v>
      </c>
      <c r="J4" s="2"/>
      <c r="K4" s="2">
        <v>46083</v>
      </c>
      <c r="L4" s="1" t="s">
        <v>66</v>
      </c>
      <c r="M4" s="1" t="s">
        <v>66</v>
      </c>
      <c r="N4" s="1" t="s">
        <v>62</v>
      </c>
    </row>
    <row r="5" spans="1:15">
      <c r="A5" s="1" t="s">
        <v>16</v>
      </c>
      <c r="B5" s="1" t="s">
        <v>17</v>
      </c>
      <c r="C5" s="1" t="s">
        <v>58</v>
      </c>
      <c r="D5" s="1" t="s">
        <v>81</v>
      </c>
      <c r="E5" s="1" t="s">
        <v>20</v>
      </c>
      <c r="F5" s="1" t="s">
        <v>21</v>
      </c>
      <c r="G5" s="1" t="s">
        <v>22</v>
      </c>
      <c r="H5" s="3" t="s">
        <v>148</v>
      </c>
      <c r="I5" s="1" t="s">
        <v>112</v>
      </c>
      <c r="J5" s="2"/>
      <c r="K5" s="2">
        <v>46083</v>
      </c>
      <c r="L5" s="1" t="s">
        <v>66</v>
      </c>
      <c r="M5" s="1" t="s">
        <v>66</v>
      </c>
      <c r="N5" s="1" t="s">
        <v>66</v>
      </c>
    </row>
    <row r="6" spans="1:15">
      <c r="A6" s="1" t="s">
        <v>16</v>
      </c>
      <c r="B6" s="1" t="s">
        <v>17</v>
      </c>
      <c r="C6" s="1" t="s">
        <v>58</v>
      </c>
      <c r="D6" s="1" t="s">
        <v>81</v>
      </c>
      <c r="E6" s="1" t="s">
        <v>20</v>
      </c>
      <c r="F6" s="1" t="s">
        <v>21</v>
      </c>
      <c r="G6" s="1" t="s">
        <v>82</v>
      </c>
      <c r="H6" s="3" t="s">
        <v>83</v>
      </c>
      <c r="I6" s="1" t="s">
        <v>24</v>
      </c>
      <c r="J6" s="2"/>
      <c r="K6" s="2">
        <v>46054</v>
      </c>
      <c r="L6" s="1" t="s">
        <v>66</v>
      </c>
      <c r="M6" s="1" t="s">
        <v>66</v>
      </c>
      <c r="N6" s="1" t="s">
        <v>66</v>
      </c>
    </row>
    <row r="7" spans="1:15">
      <c r="A7" s="1" t="s">
        <v>16</v>
      </c>
      <c r="B7" s="1" t="s">
        <v>17</v>
      </c>
      <c r="C7" s="1" t="s">
        <v>58</v>
      </c>
      <c r="D7" s="1" t="s">
        <v>81</v>
      </c>
      <c r="E7" s="1" t="s">
        <v>20</v>
      </c>
      <c r="F7" s="1" t="s">
        <v>21</v>
      </c>
      <c r="G7" s="1" t="s">
        <v>82</v>
      </c>
      <c r="H7" s="3" t="s">
        <v>91</v>
      </c>
      <c r="I7" s="1" t="s">
        <v>24</v>
      </c>
      <c r="J7" s="2"/>
      <c r="K7" s="2">
        <v>46054</v>
      </c>
      <c r="L7" s="1" t="s">
        <v>66</v>
      </c>
      <c r="M7" s="1" t="s">
        <v>66</v>
      </c>
      <c r="N7" s="1" t="s">
        <v>66</v>
      </c>
      <c r="O7" s="15" t="s">
        <v>92</v>
      </c>
    </row>
    <row r="8" spans="1:15">
      <c r="A8" s="1" t="s">
        <v>16</v>
      </c>
      <c r="B8" s="1" t="s">
        <v>17</v>
      </c>
      <c r="C8" s="1" t="s">
        <v>58</v>
      </c>
      <c r="D8" s="1" t="s">
        <v>81</v>
      </c>
      <c r="E8" s="1" t="s">
        <v>20</v>
      </c>
      <c r="F8" s="1" t="s">
        <v>21</v>
      </c>
      <c r="G8" s="1" t="s">
        <v>82</v>
      </c>
      <c r="H8" s="3" t="s">
        <v>95</v>
      </c>
      <c r="I8" s="1" t="s">
        <v>24</v>
      </c>
      <c r="J8" s="2"/>
      <c r="K8" s="2">
        <v>46054</v>
      </c>
      <c r="L8" s="1" t="s">
        <v>66</v>
      </c>
      <c r="M8" s="1" t="s">
        <v>66</v>
      </c>
      <c r="N8" s="1" t="s">
        <v>66</v>
      </c>
    </row>
    <row r="9" spans="1:15">
      <c r="A9" s="1" t="s">
        <v>16</v>
      </c>
      <c r="B9" s="1" t="s">
        <v>17</v>
      </c>
      <c r="C9" s="1" t="s">
        <v>58</v>
      </c>
      <c r="D9" s="1" t="s">
        <v>81</v>
      </c>
      <c r="E9" s="1" t="s">
        <v>20</v>
      </c>
      <c r="F9" s="1" t="s">
        <v>21</v>
      </c>
      <c r="G9" s="1" t="s">
        <v>82</v>
      </c>
      <c r="H9" s="3" t="s">
        <v>97</v>
      </c>
      <c r="I9" s="1" t="s">
        <v>24</v>
      </c>
      <c r="J9" s="2"/>
      <c r="K9" s="2">
        <v>46054</v>
      </c>
      <c r="L9" s="1" t="s">
        <v>66</v>
      </c>
      <c r="M9" s="1" t="s">
        <v>66</v>
      </c>
      <c r="N9" s="1" t="s">
        <v>66</v>
      </c>
    </row>
    <row r="10" spans="1:15">
      <c r="A10" s="1" t="s">
        <v>16</v>
      </c>
      <c r="B10" s="1" t="s">
        <v>17</v>
      </c>
      <c r="C10" s="1" t="s">
        <v>58</v>
      </c>
      <c r="D10" s="1" t="s">
        <v>81</v>
      </c>
      <c r="E10" s="1" t="s">
        <v>20</v>
      </c>
      <c r="F10" s="1" t="s">
        <v>21</v>
      </c>
      <c r="G10" s="1" t="s">
        <v>82</v>
      </c>
      <c r="H10" s="3" t="s">
        <v>98</v>
      </c>
      <c r="I10" s="1" t="s">
        <v>24</v>
      </c>
      <c r="J10" s="2"/>
      <c r="K10" s="2">
        <v>46054</v>
      </c>
      <c r="L10" s="1" t="s">
        <v>66</v>
      </c>
      <c r="M10" s="1" t="s">
        <v>66</v>
      </c>
      <c r="N10" s="1" t="s">
        <v>66</v>
      </c>
    </row>
    <row r="11" spans="1:15">
      <c r="A11" s="1" t="s">
        <v>16</v>
      </c>
      <c r="B11" s="1" t="s">
        <v>17</v>
      </c>
      <c r="C11" s="1" t="s">
        <v>58</v>
      </c>
      <c r="D11" s="1" t="s">
        <v>81</v>
      </c>
      <c r="E11" s="1" t="s">
        <v>20</v>
      </c>
      <c r="F11" s="1" t="s">
        <v>33</v>
      </c>
      <c r="G11" s="1" t="s">
        <v>82</v>
      </c>
      <c r="H11" s="3" t="s">
        <v>156</v>
      </c>
      <c r="I11" s="1" t="s">
        <v>24</v>
      </c>
      <c r="J11" s="2"/>
      <c r="K11" s="2">
        <v>46087</v>
      </c>
      <c r="L11" s="1" t="s">
        <v>66</v>
      </c>
      <c r="M11" s="1" t="s">
        <v>66</v>
      </c>
      <c r="N11" s="1" t="s">
        <v>86</v>
      </c>
    </row>
    <row r="12" spans="1:15">
      <c r="A12" s="1" t="s">
        <v>16</v>
      </c>
      <c r="B12" s="1" t="s">
        <v>17</v>
      </c>
      <c r="C12" s="1" t="s">
        <v>58</v>
      </c>
      <c r="D12" s="1" t="s">
        <v>81</v>
      </c>
      <c r="E12" s="1" t="s">
        <v>20</v>
      </c>
      <c r="F12" s="1" t="s">
        <v>33</v>
      </c>
      <c r="G12" s="1" t="s">
        <v>82</v>
      </c>
      <c r="H12" s="3" t="s">
        <v>172</v>
      </c>
      <c r="I12" s="1" t="s">
        <v>24</v>
      </c>
      <c r="J12" s="2"/>
      <c r="K12" s="2">
        <v>46092</v>
      </c>
      <c r="L12" s="1" t="s">
        <v>66</v>
      </c>
      <c r="M12" s="1" t="s">
        <v>66</v>
      </c>
      <c r="N12" s="1" t="s">
        <v>86</v>
      </c>
    </row>
    <row r="13" spans="1:15">
      <c r="A13" s="1" t="s">
        <v>16</v>
      </c>
      <c r="B13" s="1" t="s">
        <v>17</v>
      </c>
      <c r="C13" s="1" t="s">
        <v>58</v>
      </c>
      <c r="D13" s="1" t="s">
        <v>81</v>
      </c>
      <c r="E13" s="1" t="s">
        <v>20</v>
      </c>
      <c r="F13" s="1" t="s">
        <v>33</v>
      </c>
      <c r="G13" s="1" t="s">
        <v>82</v>
      </c>
      <c r="H13" s="3" t="s">
        <v>171</v>
      </c>
      <c r="I13" s="1" t="s">
        <v>24</v>
      </c>
      <c r="J13" s="2"/>
      <c r="K13" s="2">
        <v>46092</v>
      </c>
      <c r="L13" s="1" t="s">
        <v>66</v>
      </c>
      <c r="M13" s="1" t="s">
        <v>66</v>
      </c>
      <c r="N13" s="1" t="s">
        <v>86</v>
      </c>
    </row>
    <row r="14" spans="1:15">
      <c r="A14" s="1" t="s">
        <v>16</v>
      </c>
      <c r="B14" s="1" t="s">
        <v>17</v>
      </c>
      <c r="C14" s="1" t="s">
        <v>58</v>
      </c>
      <c r="D14" s="1" t="s">
        <v>81</v>
      </c>
      <c r="E14" s="1" t="s">
        <v>20</v>
      </c>
      <c r="F14" s="1" t="s">
        <v>33</v>
      </c>
      <c r="G14" s="1" t="s">
        <v>82</v>
      </c>
      <c r="H14" s="3" t="s">
        <v>85</v>
      </c>
      <c r="I14" s="1" t="s">
        <v>24</v>
      </c>
      <c r="J14" s="2"/>
      <c r="K14" s="2">
        <v>46054</v>
      </c>
      <c r="L14" s="1" t="s">
        <v>66</v>
      </c>
      <c r="M14" s="1" t="s">
        <v>86</v>
      </c>
      <c r="N14" s="1" t="s">
        <v>66</v>
      </c>
    </row>
    <row r="15" spans="1:15">
      <c r="A15" s="1" t="s">
        <v>16</v>
      </c>
      <c r="B15" s="1" t="s">
        <v>17</v>
      </c>
      <c r="C15" s="1" t="s">
        <v>58</v>
      </c>
      <c r="D15" s="1" t="s">
        <v>81</v>
      </c>
      <c r="E15" s="1" t="s">
        <v>20</v>
      </c>
      <c r="F15" s="1" t="s">
        <v>33</v>
      </c>
      <c r="G15" s="1" t="s">
        <v>82</v>
      </c>
      <c r="H15" s="3" t="s">
        <v>87</v>
      </c>
      <c r="I15" s="1" t="s">
        <v>24</v>
      </c>
      <c r="J15" s="2"/>
      <c r="K15" s="2">
        <v>46054</v>
      </c>
      <c r="L15" s="1" t="s">
        <v>66</v>
      </c>
      <c r="M15" s="1" t="s">
        <v>66</v>
      </c>
      <c r="N15" s="1" t="s">
        <v>66</v>
      </c>
    </row>
    <row r="16" spans="1:15">
      <c r="A16" s="1" t="s">
        <v>16</v>
      </c>
      <c r="B16" s="1" t="s">
        <v>17</v>
      </c>
      <c r="C16" s="1" t="s">
        <v>58</v>
      </c>
      <c r="D16" s="1" t="s">
        <v>81</v>
      </c>
      <c r="E16" s="1" t="s">
        <v>20</v>
      </c>
      <c r="F16" s="1" t="s">
        <v>33</v>
      </c>
      <c r="G16" s="1" t="s">
        <v>82</v>
      </c>
      <c r="H16" s="3" t="s">
        <v>88</v>
      </c>
      <c r="I16" s="1" t="s">
        <v>24</v>
      </c>
      <c r="J16" s="2"/>
      <c r="K16" s="2">
        <v>46054</v>
      </c>
      <c r="L16" s="1" t="s">
        <v>66</v>
      </c>
      <c r="M16" s="1" t="s">
        <v>86</v>
      </c>
      <c r="N16" s="1" t="s">
        <v>66</v>
      </c>
    </row>
    <row r="17" spans="1:15">
      <c r="A17" s="1" t="s">
        <v>16</v>
      </c>
      <c r="B17" s="1" t="s">
        <v>17</v>
      </c>
      <c r="C17" s="1" t="s">
        <v>58</v>
      </c>
      <c r="D17" s="1" t="s">
        <v>81</v>
      </c>
      <c r="E17" s="1" t="s">
        <v>20</v>
      </c>
      <c r="F17" s="1" t="s">
        <v>33</v>
      </c>
      <c r="G17" s="1" t="s">
        <v>82</v>
      </c>
      <c r="H17" s="3" t="s">
        <v>89</v>
      </c>
      <c r="I17" s="1" t="s">
        <v>24</v>
      </c>
      <c r="J17" s="2"/>
      <c r="K17" s="2">
        <v>46054</v>
      </c>
      <c r="L17" s="1" t="s">
        <v>66</v>
      </c>
      <c r="M17" s="1" t="s">
        <v>66</v>
      </c>
      <c r="N17" s="1" t="s">
        <v>66</v>
      </c>
    </row>
    <row r="18" spans="1:15">
      <c r="A18" s="1" t="s">
        <v>16</v>
      </c>
      <c r="B18" s="1" t="s">
        <v>17</v>
      </c>
      <c r="C18" s="1" t="s">
        <v>58</v>
      </c>
      <c r="D18" s="1" t="s">
        <v>81</v>
      </c>
      <c r="E18" s="1" t="s">
        <v>20</v>
      </c>
      <c r="F18" s="1" t="s">
        <v>33</v>
      </c>
      <c r="G18" s="1" t="s">
        <v>82</v>
      </c>
      <c r="H18" s="3" t="s">
        <v>90</v>
      </c>
      <c r="I18" s="1" t="s">
        <v>24</v>
      </c>
      <c r="J18" s="2"/>
      <c r="K18" s="2">
        <v>46054</v>
      </c>
      <c r="L18" s="1" t="s">
        <v>66</v>
      </c>
      <c r="M18" s="1" t="s">
        <v>66</v>
      </c>
      <c r="N18" s="1" t="s">
        <v>66</v>
      </c>
    </row>
    <row r="19" spans="1:15">
      <c r="A19" s="1" t="s">
        <v>16</v>
      </c>
      <c r="B19" s="1" t="s">
        <v>17</v>
      </c>
      <c r="C19" s="1" t="s">
        <v>58</v>
      </c>
      <c r="D19" s="1" t="s">
        <v>81</v>
      </c>
      <c r="E19" s="1" t="s">
        <v>20</v>
      </c>
      <c r="F19" s="1" t="s">
        <v>33</v>
      </c>
      <c r="G19" s="1" t="s">
        <v>82</v>
      </c>
      <c r="H19" s="3" t="s">
        <v>93</v>
      </c>
      <c r="I19" s="1" t="s">
        <v>24</v>
      </c>
      <c r="J19" s="2"/>
      <c r="K19" s="2">
        <v>46054</v>
      </c>
      <c r="L19" s="1" t="s">
        <v>66</v>
      </c>
      <c r="M19" s="1" t="s">
        <v>66</v>
      </c>
      <c r="N19" s="1" t="s">
        <v>66</v>
      </c>
    </row>
    <row r="20" spans="1:15">
      <c r="A20" s="1" t="s">
        <v>16</v>
      </c>
      <c r="B20" s="1" t="s">
        <v>17</v>
      </c>
      <c r="C20" s="1" t="s">
        <v>58</v>
      </c>
      <c r="D20" s="1" t="s">
        <v>81</v>
      </c>
      <c r="E20" s="1" t="s">
        <v>20</v>
      </c>
      <c r="F20" s="1" t="s">
        <v>33</v>
      </c>
      <c r="G20" s="1" t="s">
        <v>82</v>
      </c>
      <c r="H20" s="3" t="s">
        <v>94</v>
      </c>
      <c r="I20" s="1" t="s">
        <v>24</v>
      </c>
      <c r="J20" s="2"/>
      <c r="K20" s="2">
        <v>46054</v>
      </c>
      <c r="L20" s="1" t="s">
        <v>66</v>
      </c>
      <c r="M20" s="1" t="s">
        <v>66</v>
      </c>
      <c r="N20" s="1" t="s">
        <v>66</v>
      </c>
    </row>
    <row r="21" spans="1:15">
      <c r="A21" s="1" t="s">
        <v>16</v>
      </c>
      <c r="B21" s="1" t="s">
        <v>17</v>
      </c>
      <c r="C21" s="1" t="s">
        <v>58</v>
      </c>
      <c r="D21" s="1" t="s">
        <v>81</v>
      </c>
      <c r="E21" s="1" t="s">
        <v>20</v>
      </c>
      <c r="F21" s="1" t="s">
        <v>33</v>
      </c>
      <c r="G21" s="1" t="s">
        <v>82</v>
      </c>
      <c r="H21" s="3" t="s">
        <v>96</v>
      </c>
      <c r="I21" s="1" t="s">
        <v>24</v>
      </c>
      <c r="J21" s="2"/>
      <c r="K21" s="2">
        <v>46054</v>
      </c>
      <c r="L21" s="1" t="s">
        <v>66</v>
      </c>
      <c r="M21" s="1" t="s">
        <v>66</v>
      </c>
      <c r="N21" s="1" t="s">
        <v>66</v>
      </c>
    </row>
    <row r="22" spans="1:15">
      <c r="A22" s="1" t="s">
        <v>16</v>
      </c>
      <c r="B22" s="1" t="s">
        <v>17</v>
      </c>
      <c r="C22" s="1" t="s">
        <v>58</v>
      </c>
      <c r="D22" s="1" t="s">
        <v>81</v>
      </c>
      <c r="E22" s="1" t="s">
        <v>20</v>
      </c>
      <c r="F22" s="1" t="s">
        <v>33</v>
      </c>
      <c r="G22" s="1" t="s">
        <v>82</v>
      </c>
      <c r="H22" s="3" t="s">
        <v>330</v>
      </c>
      <c r="I22" s="1" t="s">
        <v>112</v>
      </c>
      <c r="J22" s="2"/>
      <c r="K22" s="2">
        <v>46171</v>
      </c>
      <c r="L22" s="1" t="s">
        <v>66</v>
      </c>
      <c r="M22" s="1" t="s">
        <v>86</v>
      </c>
      <c r="N22" s="1" t="s">
        <v>43</v>
      </c>
      <c r="O22" s="15"/>
    </row>
    <row r="23" spans="1:15">
      <c r="A23" s="1" t="s">
        <v>16</v>
      </c>
      <c r="B23" s="1" t="s">
        <v>17</v>
      </c>
      <c r="C23" s="1" t="s">
        <v>58</v>
      </c>
      <c r="D23" s="1" t="s">
        <v>81</v>
      </c>
      <c r="E23" s="1" t="s">
        <v>20</v>
      </c>
      <c r="F23" s="1" t="s">
        <v>33</v>
      </c>
      <c r="G23" s="1" t="s">
        <v>34</v>
      </c>
      <c r="H23" s="3" t="s">
        <v>185</v>
      </c>
      <c r="I23" s="1" t="s">
        <v>24</v>
      </c>
      <c r="J23" s="2"/>
      <c r="K23" s="2">
        <v>46111</v>
      </c>
      <c r="L23" s="1" t="s">
        <v>66</v>
      </c>
      <c r="M23" s="1" t="s">
        <v>66</v>
      </c>
      <c r="N23" s="1" t="s">
        <v>86</v>
      </c>
      <c r="O23" s="15" t="s">
        <v>186</v>
      </c>
    </row>
    <row r="24" spans="1:15">
      <c r="I24" s="2"/>
      <c r="J24" s="2"/>
      <c r="K24"/>
    </row>
  </sheetData>
  <dataValidations count="5">
    <dataValidation type="list" allowBlank="1" showInputMessage="1" showErrorMessage="1" sqref="H24 I2:I23" xr:uid="{B8AE8452-462E-4615-B1F8-E406F79488B4}">
      <formula1>"Pending Update, On schedule, Behind Schedule, Completed, N/A"</formula1>
    </dataValidation>
    <dataValidation type="list" allowBlank="1" showInputMessage="1" showErrorMessage="1" sqref="K24:M24 L2:N23" xr:uid="{DE1647E6-7DC6-4C32-9221-057C173EA38D}">
      <formula1>"Alex Raff, Deep Gajjar, Xin Liu, Pierre Damis, Andrea Hosna, Kenleigh Dickinson, Rasmus Sorensen, James Bragg, David Blanco, Svaraj Patel, Jameson Fitzpatrick"</formula1>
    </dataValidation>
    <dataValidation type="list" allowBlank="1" showInputMessage="1" showErrorMessage="1" sqref="F24 G2:G23" xr:uid="{4F803736-80D7-4C0A-9E22-3187759FB386}">
      <formula1>"System Components, System Layouts, Installation Drawings, Chute Design, Detail Design, Documentation"</formula1>
    </dataValidation>
    <dataValidation type="list" allowBlank="1" showInputMessage="1" showErrorMessage="1" sqref="E24 F2:F23" xr:uid="{6607FAE8-5FA9-48BD-ACA5-B2B763E9F69F}">
      <formula1>"Project Engineering, Project Layouts, Design Engineering, Documentation"</formula1>
    </dataValidation>
    <dataValidation type="list" allowBlank="1" showInputMessage="1" showErrorMessage="1" sqref="A2:A23" xr:uid="{FB62526E-353C-4C5D-8290-EF834E2614C4}">
      <formula1>"Logistics, Customer Support"</formula1>
    </dataValidation>
  </dataValidations>
  <hyperlinks>
    <hyperlink ref="O7" r:id="rId1" xr:uid="{3E0E3CBE-3243-4F58-B27E-1096241BDF17}"/>
    <hyperlink ref="O23" r:id="rId2" display="https://projects.beumer.com/sites/amazonSSD/System/Forms/AllItems.aspx?RootFolder=%2Fsites%2FamazonSSD%2FSystem%2FSteel%2FDoubles%20Detection%20Bracket&amp;FolderCTID=0x0120005BCF5EA29CF6884DABCF1304ECDF8902&amp;View=%7B06C76036%2DC47C%2D48B6%2DB8B7%2DCCA3C219BD53%7D&amp;InitialTabId=Ribbon%2ERead&amp;VisibilityContext=WSSTabPersistence" xr:uid="{34CB9E42-6B66-41CC-B38B-9E35993A8132}"/>
  </hyperlinks>
  <pageMargins left="0.7" right="0.7" top="0.75" bottom="0.75" header="0.3" footer="0.3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F27A4-81CD-46DD-828A-6CA82B2CA138}">
  <sheetPr>
    <tabColor rgb="FF92D050"/>
  </sheetPr>
  <dimension ref="A1:R99"/>
  <sheetViews>
    <sheetView workbookViewId="0">
      <selection activeCell="F92" sqref="F92"/>
    </sheetView>
  </sheetViews>
  <sheetFormatPr defaultRowHeight="14.25"/>
  <cols>
    <col min="1" max="1" width="13.42578125" style="1" customWidth="1"/>
    <col min="2" max="2" width="14.7109375" style="1" bestFit="1" customWidth="1"/>
    <col min="3" max="3" width="10.140625" style="1" bestFit="1" customWidth="1"/>
    <col min="4" max="4" width="11.140625" style="1" bestFit="1" customWidth="1"/>
    <col min="5" max="5" width="10.5703125" style="1" customWidth="1"/>
    <col min="6" max="6" width="18.7109375" style="1" bestFit="1" customWidth="1"/>
    <col min="7" max="7" width="20.140625" style="1" bestFit="1" customWidth="1"/>
    <col min="8" max="8" width="31.5703125" style="1" customWidth="1"/>
    <col min="9" max="9" width="17.140625" style="1" customWidth="1"/>
    <col min="10" max="10" width="14" style="1" customWidth="1"/>
    <col min="11" max="11" width="16" style="1" customWidth="1"/>
    <col min="12" max="12" width="13.5703125" style="1" customWidth="1"/>
    <col min="13" max="13" width="18.7109375" style="1" bestFit="1" customWidth="1"/>
    <col min="14" max="14" width="23" bestFit="1" customWidth="1"/>
    <col min="15" max="15" width="68.5703125" bestFit="1" customWidth="1"/>
  </cols>
  <sheetData>
    <row r="1" spans="1:18" s="5" customFormat="1" ht="15.75">
      <c r="A1" s="7" t="s">
        <v>316</v>
      </c>
      <c r="B1" s="7" t="s">
        <v>317</v>
      </c>
      <c r="C1" s="7" t="s">
        <v>318</v>
      </c>
      <c r="D1" s="7" t="s">
        <v>15</v>
      </c>
      <c r="E1" s="7" t="s">
        <v>319</v>
      </c>
      <c r="F1" s="7" t="s">
        <v>320</v>
      </c>
      <c r="G1" s="7" t="s">
        <v>321</v>
      </c>
      <c r="H1" s="7" t="s">
        <v>322</v>
      </c>
      <c r="I1" s="7" t="s">
        <v>323</v>
      </c>
      <c r="J1" s="7" t="s">
        <v>324</v>
      </c>
      <c r="K1" s="7" t="s">
        <v>325</v>
      </c>
      <c r="L1" s="7" t="s">
        <v>326</v>
      </c>
      <c r="M1" s="7" t="s">
        <v>327</v>
      </c>
      <c r="N1" s="7" t="s">
        <v>328</v>
      </c>
      <c r="O1" s="7" t="s">
        <v>329</v>
      </c>
      <c r="R1" s="88"/>
    </row>
    <row r="2" spans="1:18" hidden="1">
      <c r="A2" s="61" t="s">
        <v>16</v>
      </c>
      <c r="B2" s="91" t="s">
        <v>17</v>
      </c>
      <c r="C2" s="91" t="s">
        <v>207</v>
      </c>
      <c r="D2" s="91" t="s">
        <v>208</v>
      </c>
      <c r="E2" s="91" t="s">
        <v>20</v>
      </c>
      <c r="F2" s="91" t="s">
        <v>21</v>
      </c>
      <c r="G2" s="91" t="s">
        <v>69</v>
      </c>
      <c r="H2" s="92" t="s">
        <v>70</v>
      </c>
      <c r="I2" s="91" t="s">
        <v>24</v>
      </c>
      <c r="J2" s="93"/>
      <c r="K2" s="93">
        <v>46115</v>
      </c>
      <c r="L2" s="91" t="s">
        <v>114</v>
      </c>
      <c r="M2" s="91"/>
      <c r="N2" s="91"/>
      <c r="O2" s="94"/>
    </row>
    <row r="3" spans="1:18">
      <c r="A3" s="62" t="s">
        <v>16</v>
      </c>
      <c r="B3" s="1" t="s">
        <v>17</v>
      </c>
      <c r="C3" s="1" t="s">
        <v>207</v>
      </c>
      <c r="D3" s="1" t="s">
        <v>210</v>
      </c>
      <c r="E3" s="1" t="s">
        <v>20</v>
      </c>
      <c r="F3" s="1" t="s">
        <v>33</v>
      </c>
      <c r="G3" s="1" t="s">
        <v>82</v>
      </c>
      <c r="H3" s="3" t="s">
        <v>143</v>
      </c>
      <c r="I3" s="1" t="s">
        <v>331</v>
      </c>
      <c r="J3" s="2"/>
      <c r="K3" s="2">
        <v>46168</v>
      </c>
      <c r="L3" s="1" t="s">
        <v>114</v>
      </c>
      <c r="M3" s="1" t="s">
        <v>86</v>
      </c>
      <c r="N3" s="1"/>
      <c r="O3" s="95" t="s">
        <v>219</v>
      </c>
    </row>
    <row r="4" spans="1:18" hidden="1">
      <c r="A4" s="62" t="s">
        <v>16</v>
      </c>
      <c r="B4" s="1" t="s">
        <v>17</v>
      </c>
      <c r="C4" s="1" t="s">
        <v>207</v>
      </c>
      <c r="D4" s="1" t="s">
        <v>208</v>
      </c>
      <c r="E4" s="1" t="s">
        <v>20</v>
      </c>
      <c r="F4" s="1" t="s">
        <v>21</v>
      </c>
      <c r="G4" s="1" t="s">
        <v>22</v>
      </c>
      <c r="H4" s="3" t="s">
        <v>45</v>
      </c>
      <c r="I4" s="1" t="s">
        <v>24</v>
      </c>
      <c r="J4" s="2"/>
      <c r="K4" s="2">
        <v>46127</v>
      </c>
      <c r="L4" s="1" t="s">
        <v>114</v>
      </c>
      <c r="N4" s="1"/>
      <c r="O4" s="95"/>
    </row>
    <row r="5" spans="1:18" hidden="1">
      <c r="A5" s="62" t="s">
        <v>16</v>
      </c>
      <c r="B5" s="1" t="s">
        <v>17</v>
      </c>
      <c r="C5" s="1" t="s">
        <v>207</v>
      </c>
      <c r="D5" s="1" t="s">
        <v>208</v>
      </c>
      <c r="E5" s="1" t="s">
        <v>20</v>
      </c>
      <c r="F5" s="1" t="s">
        <v>21</v>
      </c>
      <c r="G5" s="1" t="s">
        <v>22</v>
      </c>
      <c r="H5" s="3" t="s">
        <v>46</v>
      </c>
      <c r="I5" s="1" t="s">
        <v>24</v>
      </c>
      <c r="J5" s="2"/>
      <c r="K5" s="2">
        <v>46127</v>
      </c>
      <c r="L5" s="1" t="s">
        <v>114</v>
      </c>
      <c r="N5" s="1"/>
      <c r="O5" s="95"/>
    </row>
    <row r="6" spans="1:18">
      <c r="A6" s="62" t="s">
        <v>16</v>
      </c>
      <c r="B6" s="1" t="s">
        <v>17</v>
      </c>
      <c r="C6" s="1" t="s">
        <v>207</v>
      </c>
      <c r="D6" s="1" t="s">
        <v>210</v>
      </c>
      <c r="E6" s="1" t="s">
        <v>20</v>
      </c>
      <c r="F6" s="1" t="s">
        <v>33</v>
      </c>
      <c r="G6" s="1" t="s">
        <v>82</v>
      </c>
      <c r="H6" s="3" t="s">
        <v>98</v>
      </c>
      <c r="I6" s="1" t="s">
        <v>331</v>
      </c>
      <c r="J6" s="2"/>
      <c r="K6" s="2">
        <v>46168</v>
      </c>
      <c r="L6" s="1" t="s">
        <v>114</v>
      </c>
      <c r="M6" s="1" t="s">
        <v>86</v>
      </c>
      <c r="N6" s="1"/>
      <c r="O6" s="95" t="s">
        <v>219</v>
      </c>
    </row>
    <row r="7" spans="1:18">
      <c r="A7" s="62" t="s">
        <v>16</v>
      </c>
      <c r="B7" s="1" t="s">
        <v>17</v>
      </c>
      <c r="C7" s="1" t="s">
        <v>207</v>
      </c>
      <c r="D7" s="1" t="s">
        <v>210</v>
      </c>
      <c r="E7" s="1" t="s">
        <v>20</v>
      </c>
      <c r="F7" s="1" t="s">
        <v>33</v>
      </c>
      <c r="G7" s="1" t="s">
        <v>82</v>
      </c>
      <c r="H7" s="3" t="s">
        <v>99</v>
      </c>
      <c r="I7" s="1" t="s">
        <v>331</v>
      </c>
      <c r="J7" s="2"/>
      <c r="K7" s="2">
        <v>46168</v>
      </c>
      <c r="L7" s="1" t="s">
        <v>114</v>
      </c>
      <c r="M7" s="1" t="s">
        <v>86</v>
      </c>
      <c r="N7" s="1"/>
      <c r="O7" s="95" t="s">
        <v>219</v>
      </c>
    </row>
    <row r="8" spans="1:18" hidden="1">
      <c r="A8" s="62" t="s">
        <v>16</v>
      </c>
      <c r="B8" s="1" t="s">
        <v>17</v>
      </c>
      <c r="C8" s="1" t="s">
        <v>207</v>
      </c>
      <c r="D8" s="1" t="s">
        <v>208</v>
      </c>
      <c r="E8" s="1" t="s">
        <v>20</v>
      </c>
      <c r="F8" s="1" t="s">
        <v>33</v>
      </c>
      <c r="G8" s="1" t="s">
        <v>82</v>
      </c>
      <c r="H8" s="3" t="s">
        <v>100</v>
      </c>
      <c r="I8" s="1" t="s">
        <v>331</v>
      </c>
      <c r="J8" s="2"/>
      <c r="K8" s="2">
        <v>46168</v>
      </c>
      <c r="L8" s="1" t="s">
        <v>114</v>
      </c>
      <c r="M8" s="1" t="s">
        <v>66</v>
      </c>
      <c r="N8" s="1"/>
      <c r="O8" s="95" t="s">
        <v>219</v>
      </c>
    </row>
    <row r="9" spans="1:18" hidden="1">
      <c r="A9" s="62" t="s">
        <v>16</v>
      </c>
      <c r="B9" s="1" t="s">
        <v>17</v>
      </c>
      <c r="C9" s="1" t="s">
        <v>207</v>
      </c>
      <c r="D9" s="1" t="s">
        <v>208</v>
      </c>
      <c r="E9" s="1" t="s">
        <v>20</v>
      </c>
      <c r="F9" s="1" t="s">
        <v>33</v>
      </c>
      <c r="G9" s="1" t="s">
        <v>82</v>
      </c>
      <c r="H9" s="3" t="s">
        <v>143</v>
      </c>
      <c r="I9" s="1" t="s">
        <v>331</v>
      </c>
      <c r="J9" s="2"/>
      <c r="K9" s="2">
        <v>46168</v>
      </c>
      <c r="L9" s="1" t="s">
        <v>114</v>
      </c>
      <c r="M9" s="1" t="s">
        <v>66</v>
      </c>
      <c r="N9" s="1"/>
      <c r="O9" s="95" t="s">
        <v>219</v>
      </c>
    </row>
    <row r="10" spans="1:18" hidden="1">
      <c r="A10" s="62" t="s">
        <v>16</v>
      </c>
      <c r="B10" s="1" t="s">
        <v>17</v>
      </c>
      <c r="C10" s="1" t="s">
        <v>207</v>
      </c>
      <c r="D10" s="1" t="s">
        <v>208</v>
      </c>
      <c r="E10" s="1" t="s">
        <v>20</v>
      </c>
      <c r="F10" s="1" t="s">
        <v>33</v>
      </c>
      <c r="G10" s="1" t="s">
        <v>82</v>
      </c>
      <c r="H10" s="3" t="s">
        <v>98</v>
      </c>
      <c r="I10" s="1" t="s">
        <v>331</v>
      </c>
      <c r="J10" s="2"/>
      <c r="K10" s="2">
        <v>46168</v>
      </c>
      <c r="L10" s="1" t="s">
        <v>114</v>
      </c>
      <c r="M10" s="1" t="s">
        <v>66</v>
      </c>
      <c r="N10" s="1"/>
      <c r="O10" s="95" t="s">
        <v>219</v>
      </c>
    </row>
    <row r="11" spans="1:18" hidden="1">
      <c r="A11" s="62" t="s">
        <v>16</v>
      </c>
      <c r="B11" s="1" t="s">
        <v>17</v>
      </c>
      <c r="C11" s="1" t="s">
        <v>207</v>
      </c>
      <c r="D11" s="1" t="s">
        <v>208</v>
      </c>
      <c r="E11" s="1" t="s">
        <v>20</v>
      </c>
      <c r="F11" s="1" t="s">
        <v>33</v>
      </c>
      <c r="G11" s="1" t="s">
        <v>82</v>
      </c>
      <c r="H11" s="3" t="s">
        <v>99</v>
      </c>
      <c r="I11" s="1" t="s">
        <v>331</v>
      </c>
      <c r="J11" s="2"/>
      <c r="K11" s="2">
        <v>46168</v>
      </c>
      <c r="L11" s="1" t="s">
        <v>114</v>
      </c>
      <c r="M11" s="1" t="s">
        <v>66</v>
      </c>
      <c r="N11" s="1"/>
      <c r="O11" s="95" t="s">
        <v>219</v>
      </c>
    </row>
    <row r="12" spans="1:18" hidden="1">
      <c r="A12" s="62" t="s">
        <v>16</v>
      </c>
      <c r="B12" s="1" t="s">
        <v>17</v>
      </c>
      <c r="C12" s="1" t="s">
        <v>207</v>
      </c>
      <c r="D12" s="1" t="s">
        <v>208</v>
      </c>
      <c r="E12" s="1" t="s">
        <v>20</v>
      </c>
      <c r="F12" s="1" t="s">
        <v>33</v>
      </c>
      <c r="G12" s="1" t="s">
        <v>82</v>
      </c>
      <c r="H12" s="3" t="s">
        <v>144</v>
      </c>
      <c r="I12" s="1" t="s">
        <v>112</v>
      </c>
      <c r="J12" s="2"/>
      <c r="K12" s="2">
        <v>46230</v>
      </c>
      <c r="L12" s="1" t="s">
        <v>114</v>
      </c>
      <c r="M12" s="1" t="s">
        <v>114</v>
      </c>
      <c r="N12" s="1"/>
      <c r="O12" s="95"/>
    </row>
    <row r="13" spans="1:18" hidden="1">
      <c r="A13" s="62" t="s">
        <v>16</v>
      </c>
      <c r="B13" s="1" t="s">
        <v>17</v>
      </c>
      <c r="C13" s="1" t="s">
        <v>207</v>
      </c>
      <c r="D13" s="1" t="s">
        <v>208</v>
      </c>
      <c r="E13" s="1" t="s">
        <v>20</v>
      </c>
      <c r="F13" s="1" t="s">
        <v>33</v>
      </c>
      <c r="G13" s="1" t="s">
        <v>34</v>
      </c>
      <c r="H13" s="3" t="s">
        <v>146</v>
      </c>
      <c r="I13" s="1" t="s">
        <v>112</v>
      </c>
      <c r="J13" s="2"/>
      <c r="K13" s="2">
        <v>46230</v>
      </c>
      <c r="L13" s="1" t="s">
        <v>114</v>
      </c>
      <c r="M13" s="1" t="s">
        <v>25</v>
      </c>
      <c r="N13" s="1"/>
      <c r="O13" s="95" t="s">
        <v>147</v>
      </c>
    </row>
    <row r="14" spans="1:18" hidden="1">
      <c r="A14" s="62" t="s">
        <v>16</v>
      </c>
      <c r="B14" s="1" t="s">
        <v>17</v>
      </c>
      <c r="C14" s="1" t="s">
        <v>207</v>
      </c>
      <c r="D14" s="1" t="s">
        <v>208</v>
      </c>
      <c r="E14" s="1" t="s">
        <v>20</v>
      </c>
      <c r="F14" s="1" t="s">
        <v>21</v>
      </c>
      <c r="G14" s="1" t="s">
        <v>22</v>
      </c>
      <c r="H14" s="3" t="s">
        <v>177</v>
      </c>
      <c r="I14" s="1" t="s">
        <v>112</v>
      </c>
      <c r="J14" s="2"/>
      <c r="K14" s="2">
        <v>46266</v>
      </c>
      <c r="L14" s="1" t="s">
        <v>114</v>
      </c>
      <c r="M14" s="1" t="s">
        <v>124</v>
      </c>
      <c r="N14" s="1"/>
      <c r="O14" s="95" t="s">
        <v>222</v>
      </c>
    </row>
    <row r="15" spans="1:18" hidden="1">
      <c r="A15" s="62" t="s">
        <v>16</v>
      </c>
      <c r="B15" s="1" t="s">
        <v>17</v>
      </c>
      <c r="C15" s="1" t="s">
        <v>207</v>
      </c>
      <c r="D15" s="1" t="s">
        <v>208</v>
      </c>
      <c r="E15" s="1" t="s">
        <v>20</v>
      </c>
      <c r="F15" s="1" t="s">
        <v>21</v>
      </c>
      <c r="G15" s="1" t="s">
        <v>22</v>
      </c>
      <c r="H15" s="3" t="s">
        <v>23</v>
      </c>
      <c r="I15" s="1" t="s">
        <v>112</v>
      </c>
      <c r="J15" s="2"/>
      <c r="K15" s="2">
        <v>46198</v>
      </c>
      <c r="L15" s="1" t="s">
        <v>114</v>
      </c>
      <c r="M15" s="1" t="s">
        <v>114</v>
      </c>
      <c r="N15" s="1" t="s">
        <v>114</v>
      </c>
      <c r="O15" s="96"/>
    </row>
    <row r="16" spans="1:18" hidden="1">
      <c r="A16" s="62" t="s">
        <v>16</v>
      </c>
      <c r="B16" s="1" t="s">
        <v>17</v>
      </c>
      <c r="C16" s="1" t="s">
        <v>207</v>
      </c>
      <c r="D16" s="1" t="s">
        <v>208</v>
      </c>
      <c r="E16" s="1" t="s">
        <v>20</v>
      </c>
      <c r="F16" s="1" t="s">
        <v>21</v>
      </c>
      <c r="G16" s="1" t="s">
        <v>51</v>
      </c>
      <c r="H16" s="3" t="s">
        <v>52</v>
      </c>
      <c r="I16" s="1" t="s">
        <v>24</v>
      </c>
      <c r="J16" s="2"/>
      <c r="K16" s="2">
        <v>46227</v>
      </c>
      <c r="L16" s="1" t="s">
        <v>114</v>
      </c>
      <c r="N16" s="1"/>
      <c r="O16" s="95"/>
    </row>
    <row r="17" spans="1:15" hidden="1">
      <c r="A17" s="62" t="s">
        <v>16</v>
      </c>
      <c r="B17" s="1" t="s">
        <v>17</v>
      </c>
      <c r="C17" s="1" t="s">
        <v>207</v>
      </c>
      <c r="D17" s="1" t="s">
        <v>208</v>
      </c>
      <c r="E17" s="1" t="s">
        <v>20</v>
      </c>
      <c r="F17" s="1" t="s">
        <v>21</v>
      </c>
      <c r="G17" s="1" t="s">
        <v>22</v>
      </c>
      <c r="H17" s="3" t="s">
        <v>47</v>
      </c>
      <c r="I17" s="1" t="s">
        <v>188</v>
      </c>
      <c r="J17" s="2"/>
      <c r="K17" s="2" t="s">
        <v>227</v>
      </c>
      <c r="L17" s="1" t="s">
        <v>114</v>
      </c>
      <c r="M17" s="1" t="s">
        <v>114</v>
      </c>
      <c r="N17" s="1" t="s">
        <v>114</v>
      </c>
      <c r="O17" s="95" t="s">
        <v>231</v>
      </c>
    </row>
    <row r="18" spans="1:15" hidden="1">
      <c r="A18" s="62" t="s">
        <v>16</v>
      </c>
      <c r="B18" s="1" t="s">
        <v>17</v>
      </c>
      <c r="C18" s="1" t="s">
        <v>207</v>
      </c>
      <c r="D18" s="1" t="s">
        <v>208</v>
      </c>
      <c r="E18" s="1" t="s">
        <v>20</v>
      </c>
      <c r="F18" s="1" t="s">
        <v>21</v>
      </c>
      <c r="G18" s="1" t="s">
        <v>51</v>
      </c>
      <c r="H18" s="3" t="s">
        <v>57</v>
      </c>
      <c r="I18" s="1" t="s">
        <v>24</v>
      </c>
      <c r="J18" s="2"/>
      <c r="K18" s="2">
        <v>46227</v>
      </c>
      <c r="L18" s="1" t="s">
        <v>114</v>
      </c>
      <c r="N18" s="1"/>
      <c r="O18" s="95"/>
    </row>
    <row r="19" spans="1:15" hidden="1">
      <c r="A19" s="62" t="s">
        <v>16</v>
      </c>
      <c r="B19" s="1" t="s">
        <v>17</v>
      </c>
      <c r="C19" s="1" t="s">
        <v>207</v>
      </c>
      <c r="D19" s="1" t="s">
        <v>208</v>
      </c>
      <c r="E19" s="1" t="s">
        <v>20</v>
      </c>
      <c r="F19" s="1" t="s">
        <v>21</v>
      </c>
      <c r="G19" s="1" t="s">
        <v>22</v>
      </c>
      <c r="H19" s="3" t="s">
        <v>148</v>
      </c>
      <c r="I19" s="1" t="s">
        <v>188</v>
      </c>
      <c r="J19" s="2"/>
      <c r="K19" s="2" t="s">
        <v>227</v>
      </c>
      <c r="L19" s="1" t="s">
        <v>114</v>
      </c>
      <c r="M19" s="1" t="s">
        <v>66</v>
      </c>
      <c r="N19" s="1" t="s">
        <v>66</v>
      </c>
      <c r="O19" s="95" t="s">
        <v>150</v>
      </c>
    </row>
    <row r="20" spans="1:15" hidden="1">
      <c r="A20" s="62" t="s">
        <v>16</v>
      </c>
      <c r="B20" s="1" t="s">
        <v>17</v>
      </c>
      <c r="C20" s="1" t="s">
        <v>207</v>
      </c>
      <c r="D20" s="1" t="s">
        <v>208</v>
      </c>
      <c r="E20" s="1" t="s">
        <v>20</v>
      </c>
      <c r="F20" s="1" t="s">
        <v>101</v>
      </c>
      <c r="G20" s="1" t="s">
        <v>22</v>
      </c>
      <c r="H20" s="3" t="s">
        <v>224</v>
      </c>
      <c r="I20" s="1" t="s">
        <v>112</v>
      </c>
      <c r="J20" s="2"/>
      <c r="K20" s="2">
        <v>46349</v>
      </c>
      <c r="L20" s="1" t="s">
        <v>114</v>
      </c>
      <c r="M20" s="1" t="s">
        <v>124</v>
      </c>
      <c r="N20" s="1"/>
      <c r="O20" s="95" t="s">
        <v>225</v>
      </c>
    </row>
    <row r="21" spans="1:15" hidden="1">
      <c r="A21" s="62" t="s">
        <v>16</v>
      </c>
      <c r="B21" s="1" t="s">
        <v>17</v>
      </c>
      <c r="C21" s="1" t="s">
        <v>207</v>
      </c>
      <c r="D21" s="1" t="s">
        <v>208</v>
      </c>
      <c r="E21" s="1" t="s">
        <v>20</v>
      </c>
      <c r="F21" s="1" t="s">
        <v>21</v>
      </c>
      <c r="G21" s="1" t="s">
        <v>51</v>
      </c>
      <c r="H21" s="3" t="s">
        <v>103</v>
      </c>
      <c r="I21" s="1" t="s">
        <v>24</v>
      </c>
      <c r="J21" s="2"/>
      <c r="K21" s="2">
        <v>46227</v>
      </c>
      <c r="L21" s="1" t="s">
        <v>114</v>
      </c>
      <c r="N21" s="1"/>
      <c r="O21" s="95"/>
    </row>
    <row r="22" spans="1:15">
      <c r="A22" s="62" t="s">
        <v>16</v>
      </c>
      <c r="B22" s="1" t="s">
        <v>17</v>
      </c>
      <c r="C22" s="1" t="s">
        <v>207</v>
      </c>
      <c r="D22" s="1" t="s">
        <v>210</v>
      </c>
      <c r="E22" s="1" t="s">
        <v>20</v>
      </c>
      <c r="F22" s="1" t="s">
        <v>33</v>
      </c>
      <c r="G22" s="1" t="s">
        <v>82</v>
      </c>
      <c r="H22" s="3" t="s">
        <v>100</v>
      </c>
      <c r="I22" s="1" t="s">
        <v>331</v>
      </c>
      <c r="J22" s="2"/>
      <c r="K22" s="2">
        <v>46168</v>
      </c>
      <c r="L22" s="1" t="s">
        <v>114</v>
      </c>
      <c r="M22" s="1" t="s">
        <v>86</v>
      </c>
      <c r="N22" s="1"/>
      <c r="O22" s="95" t="s">
        <v>219</v>
      </c>
    </row>
    <row r="23" spans="1:15" hidden="1">
      <c r="A23" s="62" t="s">
        <v>16</v>
      </c>
      <c r="B23" s="1" t="s">
        <v>17</v>
      </c>
      <c r="C23" s="1" t="s">
        <v>207</v>
      </c>
      <c r="D23" s="1" t="s">
        <v>208</v>
      </c>
      <c r="E23" s="1" t="s">
        <v>20</v>
      </c>
      <c r="F23" s="1" t="s">
        <v>21</v>
      </c>
      <c r="G23" s="1" t="s">
        <v>51</v>
      </c>
      <c r="H23" s="3" t="s">
        <v>49</v>
      </c>
      <c r="I23" s="1" t="s">
        <v>24</v>
      </c>
      <c r="J23" s="2"/>
      <c r="K23" s="2">
        <v>46227</v>
      </c>
      <c r="L23" s="1" t="s">
        <v>114</v>
      </c>
      <c r="N23" s="1"/>
      <c r="O23" s="95"/>
    </row>
    <row r="24" spans="1:15" hidden="1">
      <c r="A24" s="62" t="s">
        <v>16</v>
      </c>
      <c r="B24" s="1" t="s">
        <v>17</v>
      </c>
      <c r="C24" s="1" t="s">
        <v>207</v>
      </c>
      <c r="D24" s="1" t="s">
        <v>208</v>
      </c>
      <c r="E24" s="1" t="s">
        <v>20</v>
      </c>
      <c r="F24" s="1" t="s">
        <v>21</v>
      </c>
      <c r="G24" s="1" t="s">
        <v>51</v>
      </c>
      <c r="H24" s="3" t="s">
        <v>126</v>
      </c>
      <c r="I24" s="1" t="s">
        <v>24</v>
      </c>
      <c r="J24" s="2"/>
      <c r="K24" s="2">
        <v>46227</v>
      </c>
      <c r="L24" s="1" t="s">
        <v>114</v>
      </c>
      <c r="N24" s="1"/>
      <c r="O24" s="95"/>
    </row>
    <row r="25" spans="1:15" hidden="1">
      <c r="A25" s="62" t="s">
        <v>16</v>
      </c>
      <c r="B25" s="1" t="s">
        <v>17</v>
      </c>
      <c r="C25" s="1" t="s">
        <v>207</v>
      </c>
      <c r="D25" s="1" t="s">
        <v>208</v>
      </c>
      <c r="E25" s="1" t="s">
        <v>20</v>
      </c>
      <c r="F25" s="1" t="s">
        <v>21</v>
      </c>
      <c r="G25" s="1" t="s">
        <v>51</v>
      </c>
      <c r="H25" s="3" t="s">
        <v>118</v>
      </c>
      <c r="I25" s="1" t="s">
        <v>24</v>
      </c>
      <c r="J25" s="2"/>
      <c r="K25" s="2">
        <v>46227</v>
      </c>
      <c r="L25" s="1" t="s">
        <v>114</v>
      </c>
      <c r="N25" s="1"/>
      <c r="O25" s="95"/>
    </row>
    <row r="26" spans="1:15" hidden="1">
      <c r="A26" s="62" t="s">
        <v>16</v>
      </c>
      <c r="B26" s="1" t="s">
        <v>17</v>
      </c>
      <c r="C26" s="1" t="s">
        <v>207</v>
      </c>
      <c r="D26" s="1" t="s">
        <v>208</v>
      </c>
      <c r="E26" s="1" t="s">
        <v>20</v>
      </c>
      <c r="F26" s="1" t="s">
        <v>101</v>
      </c>
      <c r="G26" s="1" t="s">
        <v>105</v>
      </c>
      <c r="H26" s="3" t="s">
        <v>165</v>
      </c>
      <c r="I26" s="1" t="s">
        <v>112</v>
      </c>
      <c r="J26" s="2"/>
      <c r="K26" s="2">
        <v>46258</v>
      </c>
      <c r="L26" s="1" t="s">
        <v>114</v>
      </c>
      <c r="M26" s="1" t="s">
        <v>124</v>
      </c>
      <c r="N26" s="1" t="s">
        <v>43</v>
      </c>
      <c r="O26" s="95"/>
    </row>
    <row r="27" spans="1:15">
      <c r="A27" s="62" t="s">
        <v>16</v>
      </c>
      <c r="B27" s="1" t="s">
        <v>17</v>
      </c>
      <c r="C27" s="1" t="s">
        <v>207</v>
      </c>
      <c r="D27" s="1" t="s">
        <v>210</v>
      </c>
      <c r="E27" s="1" t="s">
        <v>20</v>
      </c>
      <c r="F27" s="1" t="s">
        <v>33</v>
      </c>
      <c r="G27" s="1" t="s">
        <v>82</v>
      </c>
      <c r="H27" s="3" t="s">
        <v>144</v>
      </c>
      <c r="I27" s="1" t="s">
        <v>112</v>
      </c>
      <c r="J27" s="2"/>
      <c r="K27" s="2">
        <v>46230</v>
      </c>
      <c r="L27" s="1" t="s">
        <v>114</v>
      </c>
      <c r="M27" s="1" t="s">
        <v>114</v>
      </c>
      <c r="N27" s="1"/>
      <c r="O27" s="95"/>
    </row>
    <row r="28" spans="1:15" hidden="1">
      <c r="A28" s="62" t="s">
        <v>16</v>
      </c>
      <c r="B28" s="1" t="s">
        <v>17</v>
      </c>
      <c r="C28" s="1" t="s">
        <v>207</v>
      </c>
      <c r="D28" s="1" t="s">
        <v>208</v>
      </c>
      <c r="E28" s="1" t="s">
        <v>20</v>
      </c>
      <c r="F28" s="1" t="s">
        <v>101</v>
      </c>
      <c r="G28" s="1" t="s">
        <v>105</v>
      </c>
      <c r="H28" s="3" t="s">
        <v>162</v>
      </c>
      <c r="I28" s="1" t="s">
        <v>112</v>
      </c>
      <c r="J28" s="2"/>
      <c r="K28" s="2">
        <v>46258</v>
      </c>
      <c r="L28" s="1" t="s">
        <v>114</v>
      </c>
      <c r="M28" s="1" t="s">
        <v>124</v>
      </c>
      <c r="N28" s="1" t="s">
        <v>43</v>
      </c>
      <c r="O28" s="95"/>
    </row>
    <row r="29" spans="1:15">
      <c r="A29" s="62" t="s">
        <v>16</v>
      </c>
      <c r="B29" s="1" t="s">
        <v>17</v>
      </c>
      <c r="C29" s="1" t="s">
        <v>207</v>
      </c>
      <c r="D29" s="1" t="s">
        <v>210</v>
      </c>
      <c r="E29" s="1" t="s">
        <v>20</v>
      </c>
      <c r="F29" s="1" t="s">
        <v>33</v>
      </c>
      <c r="G29" s="1" t="s">
        <v>34</v>
      </c>
      <c r="H29" s="3" t="s">
        <v>35</v>
      </c>
      <c r="I29" s="1" t="s">
        <v>24</v>
      </c>
      <c r="J29" s="2"/>
      <c r="K29" s="2">
        <v>46230</v>
      </c>
      <c r="L29" s="1" t="s">
        <v>114</v>
      </c>
      <c r="M29" s="1" t="s">
        <v>114</v>
      </c>
      <c r="N29" s="1"/>
      <c r="O29" s="95"/>
    </row>
    <row r="30" spans="1:15" hidden="1">
      <c r="A30" s="62" t="s">
        <v>16</v>
      </c>
      <c r="B30" s="1" t="s">
        <v>17</v>
      </c>
      <c r="C30" s="1" t="s">
        <v>207</v>
      </c>
      <c r="D30" s="1" t="s">
        <v>208</v>
      </c>
      <c r="E30" s="1" t="s">
        <v>20</v>
      </c>
      <c r="F30" s="1" t="s">
        <v>101</v>
      </c>
      <c r="G30" s="1" t="s">
        <v>105</v>
      </c>
      <c r="H30" s="3" t="s">
        <v>163</v>
      </c>
      <c r="I30" s="1" t="s">
        <v>112</v>
      </c>
      <c r="J30" s="2"/>
      <c r="K30" s="2">
        <v>46258</v>
      </c>
      <c r="L30" s="1" t="s">
        <v>114</v>
      </c>
      <c r="M30" s="1" t="s">
        <v>124</v>
      </c>
      <c r="N30" s="1" t="s">
        <v>43</v>
      </c>
      <c r="O30" s="95"/>
    </row>
    <row r="31" spans="1:15" ht="14.65" thickBot="1">
      <c r="A31" s="62" t="s">
        <v>16</v>
      </c>
      <c r="B31" s="1" t="s">
        <v>17</v>
      </c>
      <c r="C31" s="1" t="s">
        <v>207</v>
      </c>
      <c r="D31" s="1" t="s">
        <v>210</v>
      </c>
      <c r="E31" s="1" t="s">
        <v>20</v>
      </c>
      <c r="F31" s="1" t="s">
        <v>33</v>
      </c>
      <c r="G31" s="320" t="s">
        <v>34</v>
      </c>
      <c r="H31" s="321" t="s">
        <v>146</v>
      </c>
      <c r="I31" s="1" t="s">
        <v>112</v>
      </c>
      <c r="J31" s="2"/>
      <c r="K31" s="2">
        <v>46230</v>
      </c>
      <c r="L31" s="1" t="s">
        <v>114</v>
      </c>
      <c r="M31" s="1" t="s">
        <v>25</v>
      </c>
      <c r="N31" s="1"/>
      <c r="O31" s="95" t="s">
        <v>147</v>
      </c>
    </row>
    <row r="32" spans="1:15" ht="14.65" thickBot="1">
      <c r="A32" s="62" t="s">
        <v>16</v>
      </c>
      <c r="B32" s="1" t="s">
        <v>17</v>
      </c>
      <c r="C32" s="1" t="s">
        <v>207</v>
      </c>
      <c r="D32" s="1" t="s">
        <v>210</v>
      </c>
      <c r="E32" s="1" t="s">
        <v>20</v>
      </c>
      <c r="F32" s="1" t="s">
        <v>21</v>
      </c>
      <c r="G32" s="64" t="s">
        <v>22</v>
      </c>
      <c r="H32" s="315" t="s">
        <v>45</v>
      </c>
      <c r="I32" s="1" t="s">
        <v>24</v>
      </c>
      <c r="J32" s="2"/>
      <c r="K32" s="2">
        <v>46127</v>
      </c>
      <c r="L32" s="1" t="s">
        <v>114</v>
      </c>
      <c r="N32" s="1"/>
      <c r="O32" s="95"/>
    </row>
    <row r="33" spans="1:15" ht="14.65" hidden="1" thickBot="1">
      <c r="A33" s="62" t="s">
        <v>16</v>
      </c>
      <c r="B33" s="1" t="s">
        <v>17</v>
      </c>
      <c r="C33" s="1" t="s">
        <v>207</v>
      </c>
      <c r="D33" s="1" t="s">
        <v>208</v>
      </c>
      <c r="E33" s="1" t="s">
        <v>20</v>
      </c>
      <c r="F33" s="1" t="s">
        <v>101</v>
      </c>
      <c r="G33" s="1" t="s">
        <v>105</v>
      </c>
      <c r="H33" s="3" t="s">
        <v>166</v>
      </c>
      <c r="I33" s="1" t="s">
        <v>112</v>
      </c>
      <c r="J33" s="2"/>
      <c r="K33" s="2">
        <v>46258</v>
      </c>
      <c r="L33" s="1" t="s">
        <v>114</v>
      </c>
      <c r="M33" s="1" t="s">
        <v>124</v>
      </c>
      <c r="N33" s="1" t="s">
        <v>43</v>
      </c>
      <c r="O33" s="95"/>
    </row>
    <row r="34" spans="1:15">
      <c r="A34" s="62" t="s">
        <v>16</v>
      </c>
      <c r="B34" s="1" t="s">
        <v>17</v>
      </c>
      <c r="C34" s="1" t="s">
        <v>207</v>
      </c>
      <c r="D34" s="1" t="s">
        <v>210</v>
      </c>
      <c r="E34" s="1" t="s">
        <v>20</v>
      </c>
      <c r="F34" s="1" t="s">
        <v>21</v>
      </c>
      <c r="G34" s="61" t="s">
        <v>22</v>
      </c>
      <c r="H34" s="196" t="s">
        <v>46</v>
      </c>
      <c r="I34" s="1" t="s">
        <v>24</v>
      </c>
      <c r="J34" s="2"/>
      <c r="K34" s="2">
        <v>46127</v>
      </c>
      <c r="L34" s="1" t="s">
        <v>114</v>
      </c>
      <c r="N34" s="1"/>
      <c r="O34" s="95"/>
    </row>
    <row r="35" spans="1:15">
      <c r="A35" s="62" t="s">
        <v>16</v>
      </c>
      <c r="B35" s="1" t="s">
        <v>17</v>
      </c>
      <c r="C35" s="1" t="s">
        <v>207</v>
      </c>
      <c r="D35" s="1" t="s">
        <v>210</v>
      </c>
      <c r="E35" s="1" t="s">
        <v>20</v>
      </c>
      <c r="F35" s="1" t="s">
        <v>21</v>
      </c>
      <c r="G35" s="62" t="s">
        <v>22</v>
      </c>
      <c r="H35" s="183" t="s">
        <v>23</v>
      </c>
      <c r="I35" s="1" t="s">
        <v>112</v>
      </c>
      <c r="J35" s="2"/>
      <c r="K35" s="2">
        <v>46197</v>
      </c>
      <c r="L35" s="1" t="s">
        <v>114</v>
      </c>
      <c r="M35" s="1" t="s">
        <v>114</v>
      </c>
      <c r="N35" s="1" t="s">
        <v>114</v>
      </c>
      <c r="O35" s="96"/>
    </row>
    <row r="36" spans="1:15" ht="14.65" thickBot="1">
      <c r="A36" s="62" t="s">
        <v>16</v>
      </c>
      <c r="B36" s="1" t="s">
        <v>17</v>
      </c>
      <c r="C36" s="1" t="s">
        <v>207</v>
      </c>
      <c r="D36" s="1" t="s">
        <v>210</v>
      </c>
      <c r="E36" s="1" t="s">
        <v>20</v>
      </c>
      <c r="F36" s="1" t="s">
        <v>21</v>
      </c>
      <c r="G36" s="63" t="s">
        <v>22</v>
      </c>
      <c r="H36" s="191" t="s">
        <v>177</v>
      </c>
      <c r="I36" s="1" t="s">
        <v>112</v>
      </c>
      <c r="J36" s="2"/>
      <c r="K36" s="2">
        <v>46266</v>
      </c>
      <c r="L36" s="1" t="s">
        <v>114</v>
      </c>
      <c r="M36" s="1" t="s">
        <v>124</v>
      </c>
      <c r="N36" s="1"/>
      <c r="O36" s="95" t="s">
        <v>222</v>
      </c>
    </row>
    <row r="37" spans="1:15" ht="14.65" hidden="1" thickBot="1">
      <c r="A37" s="62" t="s">
        <v>16</v>
      </c>
      <c r="B37" s="1" t="s">
        <v>17</v>
      </c>
      <c r="C37" s="1" t="s">
        <v>207</v>
      </c>
      <c r="D37" s="1" t="s">
        <v>208</v>
      </c>
      <c r="E37" s="1" t="s">
        <v>20</v>
      </c>
      <c r="F37" s="1" t="s">
        <v>101</v>
      </c>
      <c r="G37" s="1" t="s">
        <v>105</v>
      </c>
      <c r="H37" s="3" t="s">
        <v>167</v>
      </c>
      <c r="I37" s="1" t="s">
        <v>112</v>
      </c>
      <c r="J37" s="2"/>
      <c r="K37" s="2">
        <v>46258</v>
      </c>
      <c r="L37" s="1" t="s">
        <v>114</v>
      </c>
      <c r="M37" s="1" t="s">
        <v>124</v>
      </c>
      <c r="N37" s="1" t="s">
        <v>43</v>
      </c>
      <c r="O37" s="95"/>
    </row>
    <row r="38" spans="1:15" ht="14.65" hidden="1" thickBot="1">
      <c r="A38" s="62" t="s">
        <v>16</v>
      </c>
      <c r="B38" s="1" t="s">
        <v>17</v>
      </c>
      <c r="C38" s="1" t="s">
        <v>207</v>
      </c>
      <c r="D38" s="1" t="s">
        <v>208</v>
      </c>
      <c r="E38" s="1" t="s">
        <v>20</v>
      </c>
      <c r="F38" s="1" t="s">
        <v>33</v>
      </c>
      <c r="G38" s="1" t="s">
        <v>34</v>
      </c>
      <c r="H38" s="3" t="s">
        <v>35</v>
      </c>
      <c r="I38" s="1" t="s">
        <v>24</v>
      </c>
      <c r="J38" s="2"/>
      <c r="K38" s="2">
        <v>46230</v>
      </c>
      <c r="L38" s="1" t="s">
        <v>114</v>
      </c>
      <c r="N38" s="1"/>
      <c r="O38" s="95"/>
    </row>
    <row r="39" spans="1:15" ht="14.65" hidden="1" thickBot="1">
      <c r="A39" s="62" t="s">
        <v>16</v>
      </c>
      <c r="B39" s="1" t="s">
        <v>17</v>
      </c>
      <c r="C39" s="1" t="s">
        <v>207</v>
      </c>
      <c r="D39" s="1" t="s">
        <v>208</v>
      </c>
      <c r="E39" s="1" t="s">
        <v>20</v>
      </c>
      <c r="F39" s="1" t="s">
        <v>101</v>
      </c>
      <c r="G39" s="1" t="s">
        <v>105</v>
      </c>
      <c r="H39" s="3" t="s">
        <v>103</v>
      </c>
      <c r="I39" s="1" t="s">
        <v>112</v>
      </c>
      <c r="J39" s="2"/>
      <c r="K39" s="2">
        <v>46258</v>
      </c>
      <c r="L39" s="1" t="s">
        <v>114</v>
      </c>
      <c r="M39" s="1" t="s">
        <v>124</v>
      </c>
      <c r="N39" s="1" t="s">
        <v>43</v>
      </c>
      <c r="O39" s="95"/>
    </row>
    <row r="40" spans="1:15" ht="14.65" hidden="1" thickBot="1">
      <c r="A40" s="62" t="s">
        <v>16</v>
      </c>
      <c r="B40" s="1" t="s">
        <v>17</v>
      </c>
      <c r="C40" s="1" t="s">
        <v>207</v>
      </c>
      <c r="D40" s="1" t="s">
        <v>208</v>
      </c>
      <c r="E40" s="1" t="s">
        <v>20</v>
      </c>
      <c r="F40" s="1" t="s">
        <v>101</v>
      </c>
      <c r="G40" s="1" t="s">
        <v>105</v>
      </c>
      <c r="H40" s="3" t="s">
        <v>168</v>
      </c>
      <c r="I40" s="1" t="s">
        <v>112</v>
      </c>
      <c r="J40" s="2"/>
      <c r="K40" s="2">
        <v>46258</v>
      </c>
      <c r="L40" s="1" t="s">
        <v>114</v>
      </c>
      <c r="M40" s="1" t="s">
        <v>124</v>
      </c>
      <c r="N40" s="1" t="s">
        <v>43</v>
      </c>
      <c r="O40" s="95"/>
    </row>
    <row r="41" spans="1:15" ht="14.65" hidden="1" thickBot="1">
      <c r="A41" s="62" t="s">
        <v>16</v>
      </c>
      <c r="B41" s="1" t="s">
        <v>17</v>
      </c>
      <c r="C41" s="1" t="s">
        <v>207</v>
      </c>
      <c r="D41" s="1" t="s">
        <v>208</v>
      </c>
      <c r="E41" s="1" t="s">
        <v>20</v>
      </c>
      <c r="F41" s="1" t="s">
        <v>101</v>
      </c>
      <c r="G41" s="1" t="s">
        <v>105</v>
      </c>
      <c r="H41" s="3" t="s">
        <v>169</v>
      </c>
      <c r="I41" s="1" t="s">
        <v>112</v>
      </c>
      <c r="J41" s="2"/>
      <c r="K41" s="2">
        <v>46258</v>
      </c>
      <c r="L41" s="1" t="s">
        <v>114</v>
      </c>
      <c r="M41" s="1" t="s">
        <v>124</v>
      </c>
      <c r="N41" s="1" t="s">
        <v>43</v>
      </c>
      <c r="O41" s="95"/>
    </row>
    <row r="42" spans="1:15" s="110" customFormat="1" ht="14.65" hidden="1" thickBot="1">
      <c r="A42" s="62" t="s">
        <v>16</v>
      </c>
      <c r="B42" s="1" t="s">
        <v>17</v>
      </c>
      <c r="C42" s="1" t="s">
        <v>207</v>
      </c>
      <c r="D42" s="1" t="s">
        <v>208</v>
      </c>
      <c r="E42" s="1" t="s">
        <v>20</v>
      </c>
      <c r="F42" s="1" t="s">
        <v>101</v>
      </c>
      <c r="G42" s="1" t="s">
        <v>105</v>
      </c>
      <c r="H42" s="3" t="s">
        <v>49</v>
      </c>
      <c r="I42" s="1" t="s">
        <v>112</v>
      </c>
      <c r="J42" s="2"/>
      <c r="K42" s="2">
        <v>46258</v>
      </c>
      <c r="L42" s="1" t="s">
        <v>114</v>
      </c>
      <c r="M42" s="1" t="s">
        <v>124</v>
      </c>
      <c r="N42" s="1" t="s">
        <v>43</v>
      </c>
      <c r="O42" s="95"/>
    </row>
    <row r="43" spans="1:15" ht="14.65" hidden="1" thickBot="1">
      <c r="A43" s="62" t="s">
        <v>16</v>
      </c>
      <c r="B43" s="1" t="s">
        <v>17</v>
      </c>
      <c r="C43" s="1" t="s">
        <v>207</v>
      </c>
      <c r="D43" s="1" t="s">
        <v>208</v>
      </c>
      <c r="E43" s="1" t="s">
        <v>20</v>
      </c>
      <c r="F43" s="1" t="s">
        <v>101</v>
      </c>
      <c r="G43" s="1" t="s">
        <v>105</v>
      </c>
      <c r="H43" s="3" t="s">
        <v>122</v>
      </c>
      <c r="I43" s="1" t="s">
        <v>112</v>
      </c>
      <c r="J43" s="2"/>
      <c r="K43" s="2">
        <v>46258</v>
      </c>
      <c r="L43" s="1" t="s">
        <v>114</v>
      </c>
      <c r="M43" s="1" t="s">
        <v>124</v>
      </c>
      <c r="N43" s="1" t="s">
        <v>43</v>
      </c>
      <c r="O43" s="95" t="s">
        <v>123</v>
      </c>
    </row>
    <row r="44" spans="1:15" s="110" customFormat="1" ht="14.65" hidden="1" thickBot="1">
      <c r="A44" s="62" t="s">
        <v>16</v>
      </c>
      <c r="B44" s="1" t="s">
        <v>17</v>
      </c>
      <c r="C44" s="1" t="s">
        <v>207</v>
      </c>
      <c r="D44" s="1" t="s">
        <v>208</v>
      </c>
      <c r="E44" s="1" t="s">
        <v>20</v>
      </c>
      <c r="F44" s="1" t="s">
        <v>101</v>
      </c>
      <c r="G44" s="1" t="s">
        <v>105</v>
      </c>
      <c r="H44" s="3" t="s">
        <v>118</v>
      </c>
      <c r="I44" s="1" t="s">
        <v>112</v>
      </c>
      <c r="J44" s="2"/>
      <c r="K44" s="2">
        <v>46258</v>
      </c>
      <c r="L44" s="1" t="s">
        <v>114</v>
      </c>
      <c r="M44" s="1" t="s">
        <v>124</v>
      </c>
      <c r="N44" s="1" t="s">
        <v>43</v>
      </c>
      <c r="O44" s="95"/>
    </row>
    <row r="45" spans="1:15" ht="14.65" hidden="1" thickBot="1">
      <c r="A45" s="62" t="s">
        <v>16</v>
      </c>
      <c r="B45" s="1" t="s">
        <v>17</v>
      </c>
      <c r="C45" s="1" t="s">
        <v>207</v>
      </c>
      <c r="D45" s="1" t="s">
        <v>208</v>
      </c>
      <c r="E45" s="1" t="s">
        <v>20</v>
      </c>
      <c r="F45" s="1" t="s">
        <v>22</v>
      </c>
      <c r="G45" s="1" t="s">
        <v>48</v>
      </c>
      <c r="H45" s="3" t="s">
        <v>122</v>
      </c>
      <c r="I45" s="1" t="s">
        <v>112</v>
      </c>
      <c r="J45" s="2"/>
      <c r="K45" s="2">
        <v>46238</v>
      </c>
      <c r="L45" s="1" t="s">
        <v>114</v>
      </c>
      <c r="M45" s="1" t="s">
        <v>114</v>
      </c>
      <c r="N45" s="1" t="s">
        <v>114</v>
      </c>
      <c r="O45" s="95" t="s">
        <v>123</v>
      </c>
    </row>
    <row r="46" spans="1:15" ht="14.65" hidden="1" thickBot="1">
      <c r="A46" s="62" t="s">
        <v>16</v>
      </c>
      <c r="B46" s="1" t="s">
        <v>17</v>
      </c>
      <c r="C46" s="1" t="s">
        <v>207</v>
      </c>
      <c r="D46" s="1" t="s">
        <v>208</v>
      </c>
      <c r="E46" s="1" t="s">
        <v>20</v>
      </c>
      <c r="F46" s="1" t="s">
        <v>22</v>
      </c>
      <c r="G46" s="1" t="s">
        <v>48</v>
      </c>
      <c r="H46" s="3" t="s">
        <v>146</v>
      </c>
      <c r="I46" s="1" t="s">
        <v>112</v>
      </c>
      <c r="J46" s="2"/>
      <c r="K46" s="2">
        <v>46238</v>
      </c>
      <c r="L46" s="1" t="s">
        <v>114</v>
      </c>
      <c r="M46" s="1" t="s">
        <v>114</v>
      </c>
      <c r="N46" s="1" t="s">
        <v>114</v>
      </c>
      <c r="O46" s="95"/>
    </row>
    <row r="47" spans="1:15" ht="14.65" hidden="1" thickBot="1">
      <c r="A47" s="62" t="s">
        <v>16</v>
      </c>
      <c r="B47" s="1" t="s">
        <v>17</v>
      </c>
      <c r="C47" s="1" t="s">
        <v>207</v>
      </c>
      <c r="D47" s="1" t="s">
        <v>208</v>
      </c>
      <c r="E47" s="1" t="s">
        <v>20</v>
      </c>
      <c r="F47" s="1" t="s">
        <v>22</v>
      </c>
      <c r="G47" s="1" t="s">
        <v>48</v>
      </c>
      <c r="H47" s="3" t="s">
        <v>116</v>
      </c>
      <c r="I47" s="1" t="s">
        <v>112</v>
      </c>
      <c r="J47" s="2"/>
      <c r="K47" s="2">
        <v>46238</v>
      </c>
      <c r="L47" s="1" t="s">
        <v>114</v>
      </c>
      <c r="M47" s="1" t="s">
        <v>114</v>
      </c>
      <c r="N47" s="1" t="s">
        <v>114</v>
      </c>
      <c r="O47" s="95"/>
    </row>
    <row r="48" spans="1:15" ht="14.65" hidden="1" thickBot="1">
      <c r="A48" s="62" t="s">
        <v>16</v>
      </c>
      <c r="B48" s="1" t="s">
        <v>17</v>
      </c>
      <c r="C48" s="1" t="s">
        <v>207</v>
      </c>
      <c r="D48" s="1" t="s">
        <v>208</v>
      </c>
      <c r="E48" s="1" t="s">
        <v>20</v>
      </c>
      <c r="F48" s="1" t="s">
        <v>22</v>
      </c>
      <c r="G48" s="1" t="s">
        <v>48</v>
      </c>
      <c r="H48" s="3" t="s">
        <v>118</v>
      </c>
      <c r="I48" s="1" t="s">
        <v>112</v>
      </c>
      <c r="J48" s="2"/>
      <c r="K48" s="2">
        <v>46238</v>
      </c>
      <c r="L48" s="1" t="s">
        <v>114</v>
      </c>
      <c r="M48" s="1" t="s">
        <v>114</v>
      </c>
      <c r="N48" s="1" t="s">
        <v>114</v>
      </c>
      <c r="O48" s="95"/>
    </row>
    <row r="49" spans="1:15" ht="14.65" hidden="1" thickBot="1">
      <c r="A49" s="62" t="s">
        <v>16</v>
      </c>
      <c r="B49" s="1" t="s">
        <v>17</v>
      </c>
      <c r="C49" s="1" t="s">
        <v>207</v>
      </c>
      <c r="D49" s="1" t="s">
        <v>208</v>
      </c>
      <c r="E49" s="1" t="s">
        <v>20</v>
      </c>
      <c r="F49" s="1" t="s">
        <v>22</v>
      </c>
      <c r="G49" s="1" t="s">
        <v>48</v>
      </c>
      <c r="H49" s="3" t="s">
        <v>223</v>
      </c>
      <c r="I49" s="1" t="s">
        <v>112</v>
      </c>
      <c r="J49" s="2"/>
      <c r="K49" s="2">
        <v>46266</v>
      </c>
      <c r="L49" s="1" t="s">
        <v>114</v>
      </c>
      <c r="M49" s="1" t="s">
        <v>114</v>
      </c>
      <c r="N49" s="1" t="s">
        <v>114</v>
      </c>
      <c r="O49" s="95" t="s">
        <v>123</v>
      </c>
    </row>
    <row r="50" spans="1:15" ht="14.65" hidden="1" thickBot="1">
      <c r="A50" s="62" t="s">
        <v>16</v>
      </c>
      <c r="B50" s="1" t="s">
        <v>17</v>
      </c>
      <c r="C50" s="1" t="s">
        <v>207</v>
      </c>
      <c r="D50" s="1" t="s">
        <v>208</v>
      </c>
      <c r="E50" s="1" t="s">
        <v>20</v>
      </c>
      <c r="F50" s="1" t="s">
        <v>22</v>
      </c>
      <c r="G50" s="1" t="s">
        <v>48</v>
      </c>
      <c r="H50" s="3" t="s">
        <v>49</v>
      </c>
      <c r="I50" s="1" t="s">
        <v>188</v>
      </c>
      <c r="J50" s="2"/>
      <c r="K50" s="2" t="s">
        <v>227</v>
      </c>
      <c r="L50" s="1" t="s">
        <v>114</v>
      </c>
      <c r="M50" s="1" t="s">
        <v>114</v>
      </c>
      <c r="N50" s="1" t="s">
        <v>114</v>
      </c>
      <c r="O50" s="95" t="s">
        <v>229</v>
      </c>
    </row>
    <row r="51" spans="1:15" ht="14.65" hidden="1" thickBot="1">
      <c r="A51" s="62" t="s">
        <v>16</v>
      </c>
      <c r="B51" s="1" t="s">
        <v>17</v>
      </c>
      <c r="C51" s="1" t="s">
        <v>207</v>
      </c>
      <c r="D51" s="1" t="s">
        <v>208</v>
      </c>
      <c r="E51" s="1" t="s">
        <v>20</v>
      </c>
      <c r="F51" s="1" t="s">
        <v>21</v>
      </c>
      <c r="G51" s="1" t="s">
        <v>51</v>
      </c>
      <c r="H51" s="3" t="s">
        <v>56</v>
      </c>
      <c r="I51" s="1" t="s">
        <v>112</v>
      </c>
      <c r="J51" s="2"/>
      <c r="K51" s="2">
        <v>46227</v>
      </c>
      <c r="L51" s="1" t="s">
        <v>114</v>
      </c>
      <c r="M51" s="1" t="s">
        <v>114</v>
      </c>
      <c r="N51" s="1"/>
      <c r="O51" s="95"/>
    </row>
    <row r="52" spans="1:15" ht="14.65" hidden="1" thickBot="1">
      <c r="A52" s="62" t="s">
        <v>16</v>
      </c>
      <c r="B52" s="1" t="s">
        <v>17</v>
      </c>
      <c r="C52" s="1" t="s">
        <v>207</v>
      </c>
      <c r="D52" s="1" t="s">
        <v>208</v>
      </c>
      <c r="E52" s="1" t="s">
        <v>20</v>
      </c>
      <c r="F52" s="1" t="s">
        <v>21</v>
      </c>
      <c r="G52" s="1" t="s">
        <v>51</v>
      </c>
      <c r="H52" s="3" t="s">
        <v>111</v>
      </c>
      <c r="I52" s="1" t="s">
        <v>188</v>
      </c>
      <c r="J52" s="2"/>
      <c r="K52" s="2">
        <v>46227</v>
      </c>
      <c r="L52" s="1" t="s">
        <v>114</v>
      </c>
      <c r="M52" s="1" t="s">
        <v>114</v>
      </c>
      <c r="N52" s="1"/>
      <c r="O52" s="95" t="s">
        <v>332</v>
      </c>
    </row>
    <row r="53" spans="1:15" ht="14.65" hidden="1" thickBot="1">
      <c r="A53" s="62" t="s">
        <v>16</v>
      </c>
      <c r="B53" s="1" t="s">
        <v>17</v>
      </c>
      <c r="C53" s="1" t="s">
        <v>207</v>
      </c>
      <c r="D53" s="1" t="s">
        <v>208</v>
      </c>
      <c r="E53" s="1" t="s">
        <v>20</v>
      </c>
      <c r="F53" s="1" t="s">
        <v>21</v>
      </c>
      <c r="G53" s="1" t="s">
        <v>51</v>
      </c>
      <c r="H53" s="3" t="s">
        <v>113</v>
      </c>
      <c r="I53" s="1" t="s">
        <v>112</v>
      </c>
      <c r="J53" s="2"/>
      <c r="K53" s="2">
        <v>46227</v>
      </c>
      <c r="L53" s="1" t="s">
        <v>114</v>
      </c>
      <c r="M53" s="1" t="s">
        <v>114</v>
      </c>
      <c r="N53" s="1"/>
      <c r="O53" s="95" t="s">
        <v>115</v>
      </c>
    </row>
    <row r="54" spans="1:15" ht="14.65" hidden="1" thickBot="1">
      <c r="A54" s="62" t="s">
        <v>16</v>
      </c>
      <c r="B54" s="1" t="s">
        <v>17</v>
      </c>
      <c r="C54" s="1" t="s">
        <v>207</v>
      </c>
      <c r="D54" s="1" t="s">
        <v>208</v>
      </c>
      <c r="E54" s="1" t="s">
        <v>20</v>
      </c>
      <c r="F54" s="1" t="s">
        <v>21</v>
      </c>
      <c r="G54" s="1" t="s">
        <v>51</v>
      </c>
      <c r="H54" s="3" t="s">
        <v>116</v>
      </c>
      <c r="I54" s="1" t="s">
        <v>112</v>
      </c>
      <c r="J54" s="2"/>
      <c r="K54" s="2">
        <v>46227</v>
      </c>
      <c r="L54" s="1" t="s">
        <v>114</v>
      </c>
      <c r="M54" s="1" t="s">
        <v>114</v>
      </c>
      <c r="N54" s="1"/>
      <c r="O54" s="95" t="s">
        <v>117</v>
      </c>
    </row>
    <row r="55" spans="1:15" ht="14.65" hidden="1" thickBot="1">
      <c r="A55" s="62" t="s">
        <v>16</v>
      </c>
      <c r="B55" s="1" t="s">
        <v>17</v>
      </c>
      <c r="C55" s="1" t="s">
        <v>207</v>
      </c>
      <c r="D55" s="1" t="s">
        <v>208</v>
      </c>
      <c r="E55" s="1" t="s">
        <v>20</v>
      </c>
      <c r="F55" s="1" t="s">
        <v>21</v>
      </c>
      <c r="G55" s="1" t="s">
        <v>51</v>
      </c>
      <c r="H55" s="3" t="s">
        <v>120</v>
      </c>
      <c r="I55" s="1" t="s">
        <v>112</v>
      </c>
      <c r="J55" s="2"/>
      <c r="K55" s="2">
        <v>46227</v>
      </c>
      <c r="L55" s="1" t="s">
        <v>114</v>
      </c>
      <c r="M55" s="1" t="s">
        <v>114</v>
      </c>
      <c r="N55" s="1"/>
      <c r="O55" s="95" t="s">
        <v>121</v>
      </c>
    </row>
    <row r="56" spans="1:15" s="110" customFormat="1">
      <c r="A56" s="62" t="s">
        <v>16</v>
      </c>
      <c r="B56" s="1" t="s">
        <v>17</v>
      </c>
      <c r="C56" s="1" t="s">
        <v>207</v>
      </c>
      <c r="D56" s="1" t="s">
        <v>210</v>
      </c>
      <c r="E56" s="1" t="s">
        <v>20</v>
      </c>
      <c r="F56" s="1" t="s">
        <v>101</v>
      </c>
      <c r="G56" s="316" t="s">
        <v>22</v>
      </c>
      <c r="H56" s="317" t="s">
        <v>224</v>
      </c>
      <c r="I56" s="1" t="s">
        <v>112</v>
      </c>
      <c r="J56" s="2"/>
      <c r="K56" s="2">
        <v>46349</v>
      </c>
      <c r="L56" s="1" t="s">
        <v>114</v>
      </c>
      <c r="M56" s="1" t="s">
        <v>124</v>
      </c>
      <c r="N56" s="1"/>
      <c r="O56" s="95" t="s">
        <v>225</v>
      </c>
    </row>
    <row r="57" spans="1:15" s="110" customFormat="1">
      <c r="A57" s="62" t="s">
        <v>16</v>
      </c>
      <c r="B57" s="1" t="s">
        <v>17</v>
      </c>
      <c r="C57" s="1" t="s">
        <v>207</v>
      </c>
      <c r="D57" s="1" t="s">
        <v>210</v>
      </c>
      <c r="E57" s="1" t="s">
        <v>20</v>
      </c>
      <c r="F57" s="1" t="s">
        <v>21</v>
      </c>
      <c r="G57" s="62" t="s">
        <v>22</v>
      </c>
      <c r="H57" s="183" t="s">
        <v>148</v>
      </c>
      <c r="I57" s="1" t="s">
        <v>188</v>
      </c>
      <c r="J57" s="2"/>
      <c r="K57" s="2" t="s">
        <v>227</v>
      </c>
      <c r="L57" s="1" t="s">
        <v>114</v>
      </c>
      <c r="M57" s="1" t="s">
        <v>66</v>
      </c>
      <c r="N57" s="1" t="s">
        <v>66</v>
      </c>
      <c r="O57" s="95" t="s">
        <v>150</v>
      </c>
    </row>
    <row r="58" spans="1:15" s="110" customFormat="1" ht="14.65" thickBot="1">
      <c r="A58" s="62" t="s">
        <v>16</v>
      </c>
      <c r="B58" s="1" t="s">
        <v>17</v>
      </c>
      <c r="C58" s="1" t="s">
        <v>207</v>
      </c>
      <c r="D58" s="1" t="s">
        <v>210</v>
      </c>
      <c r="E58" s="1" t="s">
        <v>20</v>
      </c>
      <c r="F58" s="1" t="s">
        <v>21</v>
      </c>
      <c r="G58" s="318" t="s">
        <v>22</v>
      </c>
      <c r="H58" s="319" t="s">
        <v>47</v>
      </c>
      <c r="I58" s="1" t="s">
        <v>188</v>
      </c>
      <c r="J58" s="2"/>
      <c r="K58" s="2" t="s">
        <v>227</v>
      </c>
      <c r="L58" s="1" t="s">
        <v>114</v>
      </c>
      <c r="M58" s="1" t="s">
        <v>114</v>
      </c>
      <c r="N58" s="1" t="s">
        <v>114</v>
      </c>
      <c r="O58" s="95" t="s">
        <v>231</v>
      </c>
    </row>
    <row r="59" spans="1:15" s="110" customFormat="1">
      <c r="A59" s="62" t="s">
        <v>16</v>
      </c>
      <c r="B59" s="1" t="s">
        <v>17</v>
      </c>
      <c r="C59" s="1" t="s">
        <v>207</v>
      </c>
      <c r="D59" s="1" t="s">
        <v>210</v>
      </c>
      <c r="E59" s="1" t="s">
        <v>20</v>
      </c>
      <c r="F59" s="1" t="s">
        <v>101</v>
      </c>
      <c r="G59" s="62" t="s">
        <v>105</v>
      </c>
      <c r="H59" s="183" t="s">
        <v>165</v>
      </c>
      <c r="I59" s="1" t="s">
        <v>112</v>
      </c>
      <c r="J59" s="2"/>
      <c r="K59" s="2">
        <v>46258</v>
      </c>
      <c r="L59" s="1" t="s">
        <v>114</v>
      </c>
      <c r="M59" s="1" t="s">
        <v>124</v>
      </c>
      <c r="N59" s="1" t="s">
        <v>43</v>
      </c>
      <c r="O59" s="95"/>
    </row>
    <row r="60" spans="1:15" s="110" customFormat="1">
      <c r="A60" s="62" t="s">
        <v>16</v>
      </c>
      <c r="B60" s="1" t="s">
        <v>17</v>
      </c>
      <c r="C60" s="1" t="s">
        <v>207</v>
      </c>
      <c r="D60" s="1" t="s">
        <v>210</v>
      </c>
      <c r="E60" s="1" t="s">
        <v>20</v>
      </c>
      <c r="F60" s="1" t="s">
        <v>101</v>
      </c>
      <c r="G60" s="192" t="s">
        <v>105</v>
      </c>
      <c r="H60" s="198" t="s">
        <v>162</v>
      </c>
      <c r="I60" s="1" t="s">
        <v>112</v>
      </c>
      <c r="J60" s="2"/>
      <c r="K60" s="2">
        <v>46258</v>
      </c>
      <c r="L60" s="1" t="s">
        <v>114</v>
      </c>
      <c r="M60" s="1" t="s">
        <v>124</v>
      </c>
      <c r="N60" s="1" t="s">
        <v>43</v>
      </c>
      <c r="O60" s="95"/>
    </row>
    <row r="61" spans="1:15" s="110" customFormat="1">
      <c r="A61" s="62" t="s">
        <v>16</v>
      </c>
      <c r="B61" s="1" t="s">
        <v>17</v>
      </c>
      <c r="C61" s="1" t="s">
        <v>207</v>
      </c>
      <c r="D61" s="1" t="s">
        <v>210</v>
      </c>
      <c r="E61" s="1" t="s">
        <v>20</v>
      </c>
      <c r="F61" s="1" t="s">
        <v>101</v>
      </c>
      <c r="G61" s="62" t="s">
        <v>105</v>
      </c>
      <c r="H61" s="183" t="s">
        <v>163</v>
      </c>
      <c r="I61" s="1" t="s">
        <v>112</v>
      </c>
      <c r="J61" s="2"/>
      <c r="K61" s="2">
        <v>46258</v>
      </c>
      <c r="L61" s="1" t="s">
        <v>114</v>
      </c>
      <c r="M61" s="1" t="s">
        <v>124</v>
      </c>
      <c r="N61" s="1" t="s">
        <v>43</v>
      </c>
      <c r="O61" s="95"/>
    </row>
    <row r="62" spans="1:15" s="110" customFormat="1">
      <c r="A62" s="62" t="s">
        <v>16</v>
      </c>
      <c r="B62" s="1" t="s">
        <v>17</v>
      </c>
      <c r="C62" s="1" t="s">
        <v>207</v>
      </c>
      <c r="D62" s="1" t="s">
        <v>210</v>
      </c>
      <c r="E62" s="1" t="s">
        <v>20</v>
      </c>
      <c r="F62" s="1" t="s">
        <v>101</v>
      </c>
      <c r="G62" s="62" t="s">
        <v>105</v>
      </c>
      <c r="H62" s="183" t="s">
        <v>166</v>
      </c>
      <c r="I62" s="1" t="s">
        <v>112</v>
      </c>
      <c r="J62" s="2"/>
      <c r="K62" s="2">
        <v>46258</v>
      </c>
      <c r="L62" s="1" t="s">
        <v>114</v>
      </c>
      <c r="M62" s="1" t="s">
        <v>124</v>
      </c>
      <c r="N62" s="1" t="s">
        <v>43</v>
      </c>
      <c r="O62" s="95"/>
    </row>
    <row r="63" spans="1:15" s="110" customFormat="1">
      <c r="A63" s="62" t="s">
        <v>16</v>
      </c>
      <c r="B63" s="1" t="s">
        <v>17</v>
      </c>
      <c r="C63" s="1" t="s">
        <v>207</v>
      </c>
      <c r="D63" s="1" t="s">
        <v>210</v>
      </c>
      <c r="E63" s="1" t="s">
        <v>20</v>
      </c>
      <c r="F63" s="1" t="s">
        <v>101</v>
      </c>
      <c r="G63" s="62" t="s">
        <v>105</v>
      </c>
      <c r="H63" s="183" t="s">
        <v>167</v>
      </c>
      <c r="I63" s="1" t="s">
        <v>112</v>
      </c>
      <c r="J63" s="2"/>
      <c r="K63" s="2">
        <v>46258</v>
      </c>
      <c r="L63" s="1" t="s">
        <v>114</v>
      </c>
      <c r="M63" s="1" t="s">
        <v>124</v>
      </c>
      <c r="N63" s="1" t="s">
        <v>43</v>
      </c>
      <c r="O63" s="95"/>
    </row>
    <row r="64" spans="1:15" s="110" customFormat="1">
      <c r="A64" s="62" t="s">
        <v>16</v>
      </c>
      <c r="B64" s="1" t="s">
        <v>17</v>
      </c>
      <c r="C64" s="1" t="s">
        <v>207</v>
      </c>
      <c r="D64" s="1" t="s">
        <v>210</v>
      </c>
      <c r="E64" s="1" t="s">
        <v>20</v>
      </c>
      <c r="F64" s="1" t="s">
        <v>101</v>
      </c>
      <c r="G64" s="62" t="s">
        <v>105</v>
      </c>
      <c r="H64" s="183" t="s">
        <v>103</v>
      </c>
      <c r="I64" s="1" t="s">
        <v>112</v>
      </c>
      <c r="J64" s="2"/>
      <c r="K64" s="2">
        <v>46258</v>
      </c>
      <c r="L64" s="1" t="s">
        <v>114</v>
      </c>
      <c r="M64" s="1" t="s">
        <v>124</v>
      </c>
      <c r="N64" s="1" t="s">
        <v>43</v>
      </c>
      <c r="O64" s="95"/>
    </row>
    <row r="65" spans="1:15" s="110" customFormat="1">
      <c r="A65" s="62" t="s">
        <v>16</v>
      </c>
      <c r="B65" s="1" t="s">
        <v>17</v>
      </c>
      <c r="C65" s="1" t="s">
        <v>207</v>
      </c>
      <c r="D65" s="1" t="s">
        <v>210</v>
      </c>
      <c r="E65" s="1" t="s">
        <v>20</v>
      </c>
      <c r="F65" s="1" t="s">
        <v>101</v>
      </c>
      <c r="G65" s="62" t="s">
        <v>105</v>
      </c>
      <c r="H65" s="183" t="s">
        <v>168</v>
      </c>
      <c r="I65" s="1" t="s">
        <v>112</v>
      </c>
      <c r="J65" s="2"/>
      <c r="K65" s="2">
        <v>46258</v>
      </c>
      <c r="L65" s="1" t="s">
        <v>114</v>
      </c>
      <c r="M65" s="1" t="s">
        <v>124</v>
      </c>
      <c r="N65" s="1" t="s">
        <v>43</v>
      </c>
      <c r="O65" s="95"/>
    </row>
    <row r="66" spans="1:15" s="110" customFormat="1">
      <c r="A66" s="62" t="s">
        <v>16</v>
      </c>
      <c r="B66" s="1" t="s">
        <v>17</v>
      </c>
      <c r="C66" s="1" t="s">
        <v>207</v>
      </c>
      <c r="D66" s="1" t="s">
        <v>210</v>
      </c>
      <c r="E66" s="1" t="s">
        <v>20</v>
      </c>
      <c r="F66" s="1" t="s">
        <v>101</v>
      </c>
      <c r="G66" s="62" t="s">
        <v>105</v>
      </c>
      <c r="H66" s="183" t="s">
        <v>169</v>
      </c>
      <c r="I66" s="1" t="s">
        <v>112</v>
      </c>
      <c r="J66" s="2"/>
      <c r="K66" s="2">
        <v>46258</v>
      </c>
      <c r="L66" s="1" t="s">
        <v>114</v>
      </c>
      <c r="M66" s="1" t="s">
        <v>124</v>
      </c>
      <c r="N66" s="1" t="s">
        <v>43</v>
      </c>
      <c r="O66" s="95"/>
    </row>
    <row r="67" spans="1:15" s="110" customFormat="1">
      <c r="A67" s="62" t="s">
        <v>16</v>
      </c>
      <c r="B67" s="1" t="s">
        <v>17</v>
      </c>
      <c r="C67" s="1" t="s">
        <v>207</v>
      </c>
      <c r="D67" s="1" t="s">
        <v>210</v>
      </c>
      <c r="E67" s="1" t="s">
        <v>20</v>
      </c>
      <c r="F67" s="1" t="s">
        <v>101</v>
      </c>
      <c r="G67" s="62" t="s">
        <v>105</v>
      </c>
      <c r="H67" s="183" t="s">
        <v>49</v>
      </c>
      <c r="I67" s="1" t="s">
        <v>112</v>
      </c>
      <c r="J67" s="2"/>
      <c r="K67" s="2">
        <v>46258</v>
      </c>
      <c r="L67" s="1" t="s">
        <v>114</v>
      </c>
      <c r="M67" s="1" t="s">
        <v>124</v>
      </c>
      <c r="N67" s="1" t="s">
        <v>43</v>
      </c>
      <c r="O67" s="95"/>
    </row>
    <row r="68" spans="1:15" s="110" customFormat="1">
      <c r="A68" s="62" t="s">
        <v>16</v>
      </c>
      <c r="B68" s="1" t="s">
        <v>17</v>
      </c>
      <c r="C68" s="1" t="s">
        <v>207</v>
      </c>
      <c r="D68" s="1" t="s">
        <v>210</v>
      </c>
      <c r="E68" s="1" t="s">
        <v>20</v>
      </c>
      <c r="F68" s="1" t="s">
        <v>101</v>
      </c>
      <c r="G68" s="62" t="s">
        <v>105</v>
      </c>
      <c r="H68" s="183" t="s">
        <v>122</v>
      </c>
      <c r="I68" s="1" t="s">
        <v>112</v>
      </c>
      <c r="J68" s="2"/>
      <c r="K68" s="2">
        <v>46258</v>
      </c>
      <c r="L68" s="1" t="s">
        <v>114</v>
      </c>
      <c r="M68" s="1" t="s">
        <v>124</v>
      </c>
      <c r="N68" s="1" t="s">
        <v>43</v>
      </c>
      <c r="O68" s="95" t="s">
        <v>123</v>
      </c>
    </row>
    <row r="69" spans="1:15" s="110" customFormat="1" ht="14.65" thickBot="1">
      <c r="A69" s="62" t="s">
        <v>16</v>
      </c>
      <c r="B69" s="1" t="s">
        <v>17</v>
      </c>
      <c r="C69" s="1" t="s">
        <v>207</v>
      </c>
      <c r="D69" s="1" t="s">
        <v>210</v>
      </c>
      <c r="E69" s="1" t="s">
        <v>20</v>
      </c>
      <c r="F69" s="1" t="s">
        <v>101</v>
      </c>
      <c r="G69" s="63" t="s">
        <v>105</v>
      </c>
      <c r="H69" s="191" t="s">
        <v>118</v>
      </c>
      <c r="I69" s="1" t="s">
        <v>112</v>
      </c>
      <c r="J69" s="2"/>
      <c r="K69" s="2">
        <v>46258</v>
      </c>
      <c r="L69" s="1" t="s">
        <v>114</v>
      </c>
      <c r="M69" s="1" t="s">
        <v>124</v>
      </c>
      <c r="N69" s="1" t="s">
        <v>43</v>
      </c>
      <c r="O69" s="95"/>
    </row>
    <row r="70" spans="1:15" s="110" customFormat="1">
      <c r="A70" s="62" t="s">
        <v>16</v>
      </c>
      <c r="B70" s="1" t="s">
        <v>17</v>
      </c>
      <c r="C70" s="1" t="s">
        <v>207</v>
      </c>
      <c r="D70" s="1" t="s">
        <v>210</v>
      </c>
      <c r="E70" s="1" t="s">
        <v>20</v>
      </c>
      <c r="F70" s="1" t="s">
        <v>22</v>
      </c>
      <c r="G70" s="320" t="s">
        <v>48</v>
      </c>
      <c r="H70" s="321" t="s">
        <v>146</v>
      </c>
      <c r="I70" s="1" t="s">
        <v>112</v>
      </c>
      <c r="J70" s="2"/>
      <c r="K70" s="2">
        <v>46238</v>
      </c>
      <c r="L70" s="1" t="s">
        <v>114</v>
      </c>
      <c r="M70" s="1" t="s">
        <v>114</v>
      </c>
      <c r="N70" s="1" t="s">
        <v>114</v>
      </c>
      <c r="O70" s="95"/>
    </row>
    <row r="71" spans="1:15" s="110" customFormat="1">
      <c r="A71" s="62" t="s">
        <v>16</v>
      </c>
      <c r="B71" s="1" t="s">
        <v>17</v>
      </c>
      <c r="C71" s="1" t="s">
        <v>207</v>
      </c>
      <c r="D71" s="1" t="s">
        <v>210</v>
      </c>
      <c r="E71" s="1" t="s">
        <v>20</v>
      </c>
      <c r="F71" s="1" t="s">
        <v>22</v>
      </c>
      <c r="G71" s="1" t="s">
        <v>48</v>
      </c>
      <c r="H71" s="3" t="s">
        <v>116</v>
      </c>
      <c r="I71" s="1" t="s">
        <v>112</v>
      </c>
      <c r="J71" s="2"/>
      <c r="K71" s="2">
        <v>46238</v>
      </c>
      <c r="L71" s="1" t="s">
        <v>114</v>
      </c>
      <c r="M71" s="1" t="s">
        <v>114</v>
      </c>
      <c r="N71" s="1" t="s">
        <v>114</v>
      </c>
      <c r="O71" s="95"/>
    </row>
    <row r="72" spans="1:15" s="110" customFormat="1">
      <c r="A72" s="62" t="s">
        <v>16</v>
      </c>
      <c r="B72" s="1" t="s">
        <v>17</v>
      </c>
      <c r="C72" s="1" t="s">
        <v>207</v>
      </c>
      <c r="D72" s="1" t="s">
        <v>210</v>
      </c>
      <c r="E72" s="1" t="s">
        <v>20</v>
      </c>
      <c r="F72" s="1" t="s">
        <v>22</v>
      </c>
      <c r="G72" s="1" t="s">
        <v>48</v>
      </c>
      <c r="H72" s="3" t="s">
        <v>122</v>
      </c>
      <c r="I72" s="1" t="s">
        <v>112</v>
      </c>
      <c r="J72" s="2"/>
      <c r="K72" s="2">
        <v>46238</v>
      </c>
      <c r="L72" s="1" t="s">
        <v>114</v>
      </c>
      <c r="M72" s="1" t="s">
        <v>114</v>
      </c>
      <c r="N72" s="1" t="s">
        <v>114</v>
      </c>
      <c r="O72" s="95" t="s">
        <v>123</v>
      </c>
    </row>
    <row r="73" spans="1:15">
      <c r="A73" s="62" t="s">
        <v>16</v>
      </c>
      <c r="B73" s="1" t="s">
        <v>17</v>
      </c>
      <c r="C73" s="1" t="s">
        <v>207</v>
      </c>
      <c r="D73" s="1" t="s">
        <v>210</v>
      </c>
      <c r="E73" s="1" t="s">
        <v>20</v>
      </c>
      <c r="F73" s="1" t="s">
        <v>22</v>
      </c>
      <c r="G73" s="1" t="s">
        <v>48</v>
      </c>
      <c r="H73" s="3" t="s">
        <v>118</v>
      </c>
      <c r="I73" s="1" t="s">
        <v>112</v>
      </c>
      <c r="J73" s="2"/>
      <c r="K73" s="2">
        <v>46238</v>
      </c>
      <c r="L73" s="1" t="s">
        <v>114</v>
      </c>
      <c r="M73" s="1" t="s">
        <v>114</v>
      </c>
      <c r="N73" s="1" t="s">
        <v>114</v>
      </c>
      <c r="O73" s="95"/>
    </row>
    <row r="74" spans="1:15">
      <c r="A74" s="62" t="s">
        <v>16</v>
      </c>
      <c r="B74" s="1" t="s">
        <v>17</v>
      </c>
      <c r="C74" s="1" t="s">
        <v>207</v>
      </c>
      <c r="D74" s="1" t="s">
        <v>210</v>
      </c>
      <c r="E74" s="1" t="s">
        <v>20</v>
      </c>
      <c r="F74" s="1" t="s">
        <v>22</v>
      </c>
      <c r="G74" s="1" t="s">
        <v>48</v>
      </c>
      <c r="H74" s="3" t="s">
        <v>223</v>
      </c>
      <c r="I74" s="1" t="s">
        <v>112</v>
      </c>
      <c r="J74" s="2"/>
      <c r="K74" s="2">
        <v>46266</v>
      </c>
      <c r="L74" s="1" t="s">
        <v>114</v>
      </c>
      <c r="M74" s="1" t="s">
        <v>114</v>
      </c>
      <c r="N74" s="1" t="s">
        <v>114</v>
      </c>
      <c r="O74" s="95" t="s">
        <v>123</v>
      </c>
    </row>
    <row r="75" spans="1:15">
      <c r="A75" s="62" t="s">
        <v>16</v>
      </c>
      <c r="B75" s="1" t="s">
        <v>17</v>
      </c>
      <c r="C75" s="1" t="s">
        <v>207</v>
      </c>
      <c r="D75" s="1" t="s">
        <v>210</v>
      </c>
      <c r="E75" s="1" t="s">
        <v>20</v>
      </c>
      <c r="F75" s="1" t="s">
        <v>22</v>
      </c>
      <c r="G75" s="1" t="s">
        <v>48</v>
      </c>
      <c r="H75" s="3" t="s">
        <v>49</v>
      </c>
      <c r="I75" s="1" t="s">
        <v>188</v>
      </c>
      <c r="J75" s="2"/>
      <c r="K75" s="2" t="s">
        <v>227</v>
      </c>
      <c r="L75" s="1" t="s">
        <v>114</v>
      </c>
      <c r="M75" s="1" t="s">
        <v>114</v>
      </c>
      <c r="N75" s="1" t="s">
        <v>114</v>
      </c>
      <c r="O75" s="95" t="s">
        <v>229</v>
      </c>
    </row>
    <row r="76" spans="1:15">
      <c r="A76" s="62" t="s">
        <v>16</v>
      </c>
      <c r="B76" s="1" t="s">
        <v>17</v>
      </c>
      <c r="C76" s="1" t="s">
        <v>207</v>
      </c>
      <c r="D76" s="1" t="s">
        <v>210</v>
      </c>
      <c r="E76" s="1" t="s">
        <v>20</v>
      </c>
      <c r="F76" s="1" t="s">
        <v>21</v>
      </c>
      <c r="G76" s="1" t="s">
        <v>51</v>
      </c>
      <c r="H76" s="3" t="s">
        <v>52</v>
      </c>
      <c r="I76" s="1" t="s">
        <v>24</v>
      </c>
      <c r="J76" s="2"/>
      <c r="K76" s="2">
        <v>46227</v>
      </c>
      <c r="L76" s="1" t="s">
        <v>114</v>
      </c>
      <c r="N76" s="1"/>
      <c r="O76" s="95"/>
    </row>
    <row r="77" spans="1:15">
      <c r="A77" s="62" t="s">
        <v>16</v>
      </c>
      <c r="B77" s="1" t="s">
        <v>17</v>
      </c>
      <c r="C77" s="1" t="s">
        <v>207</v>
      </c>
      <c r="D77" s="1" t="s">
        <v>210</v>
      </c>
      <c r="E77" s="1" t="s">
        <v>20</v>
      </c>
      <c r="F77" s="1" t="s">
        <v>21</v>
      </c>
      <c r="G77" s="1" t="s">
        <v>51</v>
      </c>
      <c r="H77" s="3" t="s">
        <v>113</v>
      </c>
      <c r="I77" s="1" t="s">
        <v>24</v>
      </c>
      <c r="J77" s="2"/>
      <c r="K77" s="2">
        <v>46227</v>
      </c>
      <c r="L77" s="1" t="s">
        <v>114</v>
      </c>
      <c r="N77" s="1"/>
      <c r="O77" s="95" t="s">
        <v>115</v>
      </c>
    </row>
    <row r="78" spans="1:15">
      <c r="A78" s="62" t="s">
        <v>16</v>
      </c>
      <c r="B78" s="1" t="s">
        <v>17</v>
      </c>
      <c r="C78" s="1" t="s">
        <v>207</v>
      </c>
      <c r="D78" s="1" t="s">
        <v>210</v>
      </c>
      <c r="E78" s="1" t="s">
        <v>20</v>
      </c>
      <c r="F78" s="1" t="s">
        <v>21</v>
      </c>
      <c r="G78" s="1" t="s">
        <v>51</v>
      </c>
      <c r="H78" s="3" t="s">
        <v>103</v>
      </c>
      <c r="I78" s="1" t="s">
        <v>24</v>
      </c>
      <c r="J78" s="2"/>
      <c r="K78" s="2">
        <v>46227</v>
      </c>
      <c r="L78" s="1" t="s">
        <v>114</v>
      </c>
      <c r="N78" s="1"/>
      <c r="O78" s="95"/>
    </row>
    <row r="79" spans="1:15" s="110" customFormat="1">
      <c r="A79" s="62" t="s">
        <v>16</v>
      </c>
      <c r="B79" s="1" t="s">
        <v>17</v>
      </c>
      <c r="C79" s="1" t="s">
        <v>207</v>
      </c>
      <c r="D79" s="1" t="s">
        <v>210</v>
      </c>
      <c r="E79" s="1" t="s">
        <v>20</v>
      </c>
      <c r="F79" s="1" t="s">
        <v>21</v>
      </c>
      <c r="G79" s="1" t="s">
        <v>51</v>
      </c>
      <c r="H79" s="3" t="s">
        <v>57</v>
      </c>
      <c r="I79" s="1" t="s">
        <v>24</v>
      </c>
      <c r="J79" s="2"/>
      <c r="K79" s="2">
        <v>46227</v>
      </c>
      <c r="L79" s="1" t="s">
        <v>114</v>
      </c>
      <c r="M79" s="1"/>
      <c r="N79" s="1"/>
      <c r="O79" s="95"/>
    </row>
    <row r="80" spans="1:15" s="110" customFormat="1">
      <c r="A80" s="62" t="s">
        <v>16</v>
      </c>
      <c r="B80" s="1" t="s">
        <v>17</v>
      </c>
      <c r="C80" s="1" t="s">
        <v>207</v>
      </c>
      <c r="D80" s="1" t="s">
        <v>210</v>
      </c>
      <c r="E80" s="1" t="s">
        <v>20</v>
      </c>
      <c r="F80" s="1" t="s">
        <v>21</v>
      </c>
      <c r="G80" s="1" t="s">
        <v>51</v>
      </c>
      <c r="H80" s="3" t="s">
        <v>49</v>
      </c>
      <c r="I80" s="1" t="s">
        <v>24</v>
      </c>
      <c r="J80" s="2"/>
      <c r="K80" s="2">
        <v>46227</v>
      </c>
      <c r="L80" s="1" t="s">
        <v>114</v>
      </c>
      <c r="M80" s="1"/>
      <c r="N80" s="1"/>
      <c r="O80" s="95"/>
    </row>
    <row r="81" spans="1:15" s="110" customFormat="1">
      <c r="A81" s="62" t="s">
        <v>16</v>
      </c>
      <c r="B81" s="1" t="s">
        <v>17</v>
      </c>
      <c r="C81" s="1" t="s">
        <v>207</v>
      </c>
      <c r="D81" s="1" t="s">
        <v>210</v>
      </c>
      <c r="E81" s="1" t="s">
        <v>20</v>
      </c>
      <c r="F81" s="1" t="s">
        <v>21</v>
      </c>
      <c r="G81" s="1" t="s">
        <v>51</v>
      </c>
      <c r="H81" s="3" t="s">
        <v>126</v>
      </c>
      <c r="I81" s="1" t="s">
        <v>24</v>
      </c>
      <c r="J81" s="2"/>
      <c r="K81" s="2">
        <v>46227</v>
      </c>
      <c r="L81" s="1" t="s">
        <v>114</v>
      </c>
      <c r="M81" s="1"/>
      <c r="N81" s="1"/>
      <c r="O81" s="95"/>
    </row>
    <row r="82" spans="1:15" s="110" customFormat="1">
      <c r="A82" s="62" t="s">
        <v>16</v>
      </c>
      <c r="B82" s="1" t="s">
        <v>17</v>
      </c>
      <c r="C82" s="1" t="s">
        <v>207</v>
      </c>
      <c r="D82" s="1" t="s">
        <v>210</v>
      </c>
      <c r="E82" s="1" t="s">
        <v>20</v>
      </c>
      <c r="F82" s="1" t="s">
        <v>21</v>
      </c>
      <c r="G82" s="1" t="s">
        <v>51</v>
      </c>
      <c r="H82" s="3" t="s">
        <v>118</v>
      </c>
      <c r="I82" s="1" t="s">
        <v>24</v>
      </c>
      <c r="J82" s="2"/>
      <c r="K82" s="2">
        <v>46227</v>
      </c>
      <c r="L82" s="1" t="s">
        <v>114</v>
      </c>
      <c r="M82" s="1"/>
      <c r="N82" s="1"/>
      <c r="O82" s="95"/>
    </row>
    <row r="83" spans="1:15">
      <c r="A83" s="62" t="s">
        <v>16</v>
      </c>
      <c r="B83" s="1" t="s">
        <v>17</v>
      </c>
      <c r="C83" s="1" t="s">
        <v>207</v>
      </c>
      <c r="D83" s="1" t="s">
        <v>210</v>
      </c>
      <c r="E83" s="1" t="s">
        <v>20</v>
      </c>
      <c r="F83" s="1" t="s">
        <v>21</v>
      </c>
      <c r="G83" s="1" t="s">
        <v>51</v>
      </c>
      <c r="H83" s="3" t="s">
        <v>56</v>
      </c>
      <c r="I83" s="1" t="s">
        <v>112</v>
      </c>
      <c r="J83" s="2"/>
      <c r="K83" s="2">
        <v>46227</v>
      </c>
      <c r="L83" s="1" t="s">
        <v>114</v>
      </c>
      <c r="M83" s="1" t="s">
        <v>114</v>
      </c>
      <c r="N83" s="1"/>
      <c r="O83" s="95"/>
    </row>
    <row r="84" spans="1:15">
      <c r="A84" s="62" t="s">
        <v>16</v>
      </c>
      <c r="B84" s="1" t="s">
        <v>17</v>
      </c>
      <c r="C84" s="1" t="s">
        <v>207</v>
      </c>
      <c r="D84" s="1" t="s">
        <v>210</v>
      </c>
      <c r="E84" s="1" t="s">
        <v>20</v>
      </c>
      <c r="F84" s="1" t="s">
        <v>21</v>
      </c>
      <c r="G84" s="1" t="s">
        <v>51</v>
      </c>
      <c r="H84" s="3" t="s">
        <v>116</v>
      </c>
      <c r="I84" s="1" t="s">
        <v>112</v>
      </c>
      <c r="J84" s="2"/>
      <c r="K84" s="2">
        <v>46227</v>
      </c>
      <c r="L84" s="1" t="s">
        <v>114</v>
      </c>
      <c r="M84" s="1" t="s">
        <v>114</v>
      </c>
      <c r="N84" s="1"/>
      <c r="O84" s="95" t="s">
        <v>117</v>
      </c>
    </row>
    <row r="85" spans="1:15">
      <c r="A85" s="62" t="s">
        <v>16</v>
      </c>
      <c r="B85" s="1" t="s">
        <v>17</v>
      </c>
      <c r="C85" s="1" t="s">
        <v>207</v>
      </c>
      <c r="D85" s="1" t="s">
        <v>210</v>
      </c>
      <c r="E85" s="1" t="s">
        <v>20</v>
      </c>
      <c r="F85" s="1" t="s">
        <v>21</v>
      </c>
      <c r="G85" s="1" t="s">
        <v>51</v>
      </c>
      <c r="H85" s="3" t="s">
        <v>120</v>
      </c>
      <c r="I85" s="1" t="s">
        <v>112</v>
      </c>
      <c r="J85" s="2"/>
      <c r="K85" s="2">
        <v>46227</v>
      </c>
      <c r="L85" s="1" t="s">
        <v>114</v>
      </c>
      <c r="M85" s="1" t="s">
        <v>114</v>
      </c>
      <c r="N85" s="1"/>
      <c r="O85" s="95" t="s">
        <v>121</v>
      </c>
    </row>
    <row r="86" spans="1:15">
      <c r="A86" s="62" t="s">
        <v>16</v>
      </c>
      <c r="B86" s="1" t="s">
        <v>17</v>
      </c>
      <c r="C86" s="1" t="s">
        <v>207</v>
      </c>
      <c r="D86" s="1" t="s">
        <v>210</v>
      </c>
      <c r="E86" s="1" t="s">
        <v>20</v>
      </c>
      <c r="F86" s="1" t="s">
        <v>21</v>
      </c>
      <c r="G86" s="1" t="s">
        <v>51</v>
      </c>
      <c r="H86" s="3" t="s">
        <v>111</v>
      </c>
      <c r="I86" s="1" t="s">
        <v>188</v>
      </c>
      <c r="J86" s="2"/>
      <c r="K86" s="2">
        <v>46227</v>
      </c>
      <c r="L86" s="1" t="s">
        <v>114</v>
      </c>
      <c r="M86" s="1" t="s">
        <v>114</v>
      </c>
      <c r="N86" s="1"/>
      <c r="O86" s="95"/>
    </row>
    <row r="87" spans="1:15" ht="14.65" thickBot="1">
      <c r="A87" s="63" t="s">
        <v>16</v>
      </c>
      <c r="B87" s="97" t="s">
        <v>17</v>
      </c>
      <c r="C87" s="97" t="s">
        <v>207</v>
      </c>
      <c r="D87" s="97" t="s">
        <v>210</v>
      </c>
      <c r="E87" s="97" t="s">
        <v>20</v>
      </c>
      <c r="F87" s="97" t="s">
        <v>21</v>
      </c>
      <c r="G87" s="97" t="s">
        <v>69</v>
      </c>
      <c r="H87" s="98" t="s">
        <v>70</v>
      </c>
      <c r="I87" s="97" t="s">
        <v>24</v>
      </c>
      <c r="J87" s="99"/>
      <c r="K87" s="99">
        <v>46115</v>
      </c>
      <c r="L87" s="97" t="s">
        <v>114</v>
      </c>
      <c r="N87" s="97"/>
      <c r="O87" s="100"/>
    </row>
    <row r="88" spans="1:15">
      <c r="H88" s="3"/>
      <c r="J88" s="2"/>
      <c r="K88" s="90"/>
      <c r="N88" s="1"/>
    </row>
    <row r="90" spans="1:15">
      <c r="K90" s="9"/>
      <c r="L90" s="89"/>
      <c r="M90" s="9"/>
    </row>
    <row r="92" spans="1:15">
      <c r="H92" s="9"/>
    </row>
    <row r="93" spans="1:15">
      <c r="H93" s="9"/>
    </row>
    <row r="94" spans="1:15">
      <c r="H94" s="9"/>
    </row>
    <row r="95" spans="1:15">
      <c r="H95" s="9"/>
    </row>
    <row r="96" spans="1:15">
      <c r="H96" s="9"/>
    </row>
    <row r="97" spans="8:15" s="1" customFormat="1">
      <c r="H97" s="9"/>
      <c r="N97"/>
      <c r="O97"/>
    </row>
    <row r="98" spans="8:15" s="1" customFormat="1">
      <c r="H98" s="9"/>
      <c r="N98"/>
      <c r="O98"/>
    </row>
    <row r="99" spans="8:15" s="1" customFormat="1">
      <c r="H99" s="9"/>
      <c r="N99"/>
      <c r="O99"/>
    </row>
  </sheetData>
  <phoneticPr fontId="1" type="noConversion"/>
  <dataValidations count="6">
    <dataValidation type="list" allowBlank="1" showInputMessage="1" showErrorMessage="1" sqref="N27:N31 N18:N19" xr:uid="{13376927-DE08-4E73-9955-313B1E1BFA52}">
      <formula1>"Alex Raff, Deep Gajjar, Xin Liu, Pierre Damis, Andrea Hosna, Kenleigh Dickinson, Rasmus Sorensen, James Bragg, David Blanco, Svaraj Patel, Jameson Fitzpatrick, Bert Ellard (Prolann)"</formula1>
    </dataValidation>
    <dataValidation type="list" allowBlank="1" showInputMessage="1" showErrorMessage="1" sqref="N20:N26 N2:N17 L2:M88 N32:N88" xr:uid="{81D9BF9F-87C1-4C27-AEDB-B5E373654CA7}">
      <formula1>"Alex Raff, Deep Gajjar, Xin Liu, Pierre Damis, Andrea Hosna, Kenleigh Dickinson, Rasmus Sorensen, James Bragg, David Blanco, Svaraj Patel, Jameson Fitzpatrick"</formula1>
    </dataValidation>
    <dataValidation type="list" allowBlank="1" showInputMessage="1" showErrorMessage="1" sqref="A2:A88" xr:uid="{6ED95ED6-2F37-4DFD-9EDA-47C3817CDAF8}">
      <formula1>"Logistics, Customer Support"</formula1>
    </dataValidation>
    <dataValidation type="list" allowBlank="1" showInputMessage="1" showErrorMessage="1" sqref="I2:I88" xr:uid="{66D9F8CC-0908-42BB-B463-6E3ED3A4E4AC}">
      <formula1>"Pending Update, On schedule, Behind Schedule, Completed, N/A"</formula1>
    </dataValidation>
    <dataValidation type="list" allowBlank="1" showInputMessage="1" showErrorMessage="1" sqref="F2:F88" xr:uid="{D333A2AE-E49F-4CBA-B231-DCF64CF3034C}">
      <formula1>"Project Engineering, Project Layouts, Design Engineering, Documentation"</formula1>
    </dataValidation>
    <dataValidation type="list" allowBlank="1" showInputMessage="1" showErrorMessage="1" sqref="G2:G88" xr:uid="{74EBE58A-5C11-4621-9B24-02DEBCAADA26}">
      <formula1>"System Components, System Layouts, Installation Drawings, Chute Design, Detail Design, Documentation, MRF"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F866B-52C2-43B4-AB8F-4A7A0392D90E}">
  <sheetPr>
    <tabColor rgb="FFFFC000"/>
  </sheetPr>
  <dimension ref="A1:O291"/>
  <sheetViews>
    <sheetView topLeftCell="A93" workbookViewId="0">
      <selection activeCell="F37" sqref="F37"/>
    </sheetView>
  </sheetViews>
  <sheetFormatPr defaultRowHeight="14.25"/>
  <cols>
    <col min="1" max="1" width="13.42578125" style="1" customWidth="1"/>
    <col min="2" max="2" width="14.7109375" style="1" bestFit="1" customWidth="1"/>
    <col min="3" max="3" width="10.140625" style="1" bestFit="1" customWidth="1"/>
    <col min="4" max="4" width="11.140625" style="1" bestFit="1" customWidth="1"/>
    <col min="5" max="5" width="10.5703125" style="1" customWidth="1"/>
    <col min="6" max="6" width="18.7109375" style="1" bestFit="1" customWidth="1"/>
    <col min="7" max="7" width="20.140625" style="1" bestFit="1" customWidth="1"/>
    <col min="8" max="8" width="31.5703125" style="1" customWidth="1"/>
    <col min="9" max="9" width="14.28515625" style="1" bestFit="1" customWidth="1"/>
    <col min="10" max="10" width="14" style="1" customWidth="1"/>
    <col min="11" max="11" width="14.140625" style="1" bestFit="1" customWidth="1"/>
    <col min="12" max="12" width="17.140625" style="1" bestFit="1" customWidth="1"/>
    <col min="13" max="13" width="18.7109375" style="1" bestFit="1" customWidth="1"/>
    <col min="14" max="14" width="23" bestFit="1" customWidth="1"/>
    <col min="15" max="15" width="68" bestFit="1" customWidth="1"/>
  </cols>
  <sheetData>
    <row r="1" spans="1:15" s="5" customFormat="1" ht="15.75">
      <c r="A1" s="7" t="s">
        <v>316</v>
      </c>
      <c r="B1" s="7" t="s">
        <v>317</v>
      </c>
      <c r="C1" s="7" t="s">
        <v>318</v>
      </c>
      <c r="D1" s="7" t="s">
        <v>15</v>
      </c>
      <c r="E1" s="7" t="s">
        <v>319</v>
      </c>
      <c r="F1" s="7" t="s">
        <v>320</v>
      </c>
      <c r="G1" s="7" t="s">
        <v>321</v>
      </c>
      <c r="H1" s="7" t="s">
        <v>322</v>
      </c>
      <c r="I1" s="7" t="s">
        <v>323</v>
      </c>
      <c r="J1" s="7" t="s">
        <v>324</v>
      </c>
      <c r="K1" s="7" t="s">
        <v>325</v>
      </c>
      <c r="L1" s="7" t="s">
        <v>326</v>
      </c>
      <c r="M1" s="7" t="s">
        <v>327</v>
      </c>
      <c r="N1" s="7" t="s">
        <v>328</v>
      </c>
      <c r="O1" s="7" t="s">
        <v>329</v>
      </c>
    </row>
    <row r="2" spans="1:15">
      <c r="A2" s="1" t="s">
        <v>16</v>
      </c>
      <c r="B2" s="1" t="s">
        <v>17</v>
      </c>
      <c r="C2" s="1" t="s">
        <v>18</v>
      </c>
      <c r="D2" s="1" t="s">
        <v>50</v>
      </c>
      <c r="E2" s="1" t="s">
        <v>20</v>
      </c>
      <c r="F2" s="1" t="s">
        <v>101</v>
      </c>
      <c r="G2" s="1" t="s">
        <v>22</v>
      </c>
      <c r="H2" s="3" t="s">
        <v>224</v>
      </c>
      <c r="I2" s="1" t="s">
        <v>112</v>
      </c>
      <c r="J2" s="2"/>
      <c r="K2" s="2" t="s">
        <v>227</v>
      </c>
      <c r="L2" s="1" t="s">
        <v>25</v>
      </c>
      <c r="M2" s="1" t="s">
        <v>25</v>
      </c>
      <c r="N2" s="1" t="s">
        <v>124</v>
      </c>
    </row>
    <row r="3" spans="1:15">
      <c r="A3" s="1" t="s">
        <v>16</v>
      </c>
      <c r="B3" s="1" t="s">
        <v>17</v>
      </c>
      <c r="C3" s="1" t="s">
        <v>18</v>
      </c>
      <c r="D3" s="1" t="s">
        <v>53</v>
      </c>
      <c r="E3" s="1" t="s">
        <v>20</v>
      </c>
      <c r="F3" s="1" t="s">
        <v>101</v>
      </c>
      <c r="G3" s="1" t="s">
        <v>22</v>
      </c>
      <c r="H3" s="3" t="s">
        <v>224</v>
      </c>
      <c r="I3" s="1" t="s">
        <v>112</v>
      </c>
      <c r="J3" s="2"/>
      <c r="K3" s="2" t="s">
        <v>227</v>
      </c>
      <c r="L3" s="1" t="s">
        <v>25</v>
      </c>
      <c r="M3" s="1" t="s">
        <v>25</v>
      </c>
      <c r="N3" s="1" t="s">
        <v>124</v>
      </c>
    </row>
    <row r="4" spans="1:15">
      <c r="A4" s="1" t="s">
        <v>16</v>
      </c>
      <c r="B4" s="1" t="s">
        <v>17</v>
      </c>
      <c r="C4" s="1" t="s">
        <v>18</v>
      </c>
      <c r="D4" s="1" t="s">
        <v>54</v>
      </c>
      <c r="E4" s="1" t="s">
        <v>20</v>
      </c>
      <c r="F4" s="1" t="s">
        <v>101</v>
      </c>
      <c r="G4" s="1" t="s">
        <v>22</v>
      </c>
      <c r="H4" s="3" t="s">
        <v>224</v>
      </c>
      <c r="I4" s="1" t="s">
        <v>112</v>
      </c>
      <c r="J4" s="2"/>
      <c r="K4" s="2" t="s">
        <v>227</v>
      </c>
      <c r="L4" s="1" t="s">
        <v>25</v>
      </c>
      <c r="M4" s="1" t="s">
        <v>25</v>
      </c>
      <c r="N4" s="1" t="s">
        <v>124</v>
      </c>
    </row>
    <row r="5" spans="1:15">
      <c r="A5" s="1" t="s">
        <v>16</v>
      </c>
      <c r="B5" s="1" t="s">
        <v>17</v>
      </c>
      <c r="C5" s="1" t="s">
        <v>18</v>
      </c>
      <c r="D5" s="1" t="s">
        <v>28</v>
      </c>
      <c r="E5" s="1" t="s">
        <v>20</v>
      </c>
      <c r="F5" s="1" t="s">
        <v>101</v>
      </c>
      <c r="G5" s="1" t="s">
        <v>22</v>
      </c>
      <c r="H5" s="3" t="s">
        <v>224</v>
      </c>
      <c r="I5" s="1" t="s">
        <v>112</v>
      </c>
      <c r="J5" s="2"/>
      <c r="K5" s="2" t="s">
        <v>227</v>
      </c>
      <c r="L5" s="1" t="s">
        <v>25</v>
      </c>
      <c r="M5" s="1" t="s">
        <v>25</v>
      </c>
      <c r="N5" s="1" t="s">
        <v>124</v>
      </c>
    </row>
    <row r="6" spans="1:15">
      <c r="A6" s="1" t="s">
        <v>16</v>
      </c>
      <c r="B6" s="1" t="s">
        <v>17</v>
      </c>
      <c r="C6" s="1" t="s">
        <v>18</v>
      </c>
      <c r="D6" s="1" t="s">
        <v>19</v>
      </c>
      <c r="E6" s="1" t="s">
        <v>20</v>
      </c>
      <c r="F6" s="1" t="s">
        <v>33</v>
      </c>
      <c r="G6" s="1" t="s">
        <v>34</v>
      </c>
      <c r="H6" s="3" t="s">
        <v>146</v>
      </c>
      <c r="I6" s="1" t="s">
        <v>112</v>
      </c>
      <c r="J6" s="2"/>
      <c r="K6" s="2" t="s">
        <v>227</v>
      </c>
      <c r="L6" s="1" t="s">
        <v>25</v>
      </c>
      <c r="M6" s="1" t="s">
        <v>25</v>
      </c>
      <c r="N6" s="1" t="s">
        <v>25</v>
      </c>
    </row>
    <row r="7" spans="1:15">
      <c r="A7" s="1" t="s">
        <v>16</v>
      </c>
      <c r="B7" s="1" t="s">
        <v>17</v>
      </c>
      <c r="C7" s="1" t="s">
        <v>18</v>
      </c>
      <c r="D7" s="1" t="s">
        <v>30</v>
      </c>
      <c r="E7" s="1" t="s">
        <v>20</v>
      </c>
      <c r="F7" s="1" t="s">
        <v>33</v>
      </c>
      <c r="G7" s="1" t="s">
        <v>82</v>
      </c>
      <c r="H7" s="3" t="s">
        <v>143</v>
      </c>
      <c r="I7" s="1" t="s">
        <v>24</v>
      </c>
      <c r="J7" s="2"/>
      <c r="K7" s="2">
        <v>46076</v>
      </c>
      <c r="L7" s="1" t="s">
        <v>25</v>
      </c>
      <c r="M7" s="1" t="s">
        <v>25</v>
      </c>
      <c r="N7" s="1" t="s">
        <v>66</v>
      </c>
    </row>
    <row r="8" spans="1:15">
      <c r="A8" s="1" t="s">
        <v>16</v>
      </c>
      <c r="B8" s="1" t="s">
        <v>17</v>
      </c>
      <c r="C8" s="1" t="s">
        <v>18</v>
      </c>
      <c r="D8" s="1" t="s">
        <v>55</v>
      </c>
      <c r="E8" s="1" t="s">
        <v>20</v>
      </c>
      <c r="F8" s="1" t="s">
        <v>21</v>
      </c>
      <c r="G8" s="1" t="s">
        <v>22</v>
      </c>
      <c r="H8" s="3" t="s">
        <v>45</v>
      </c>
      <c r="I8" s="1" t="s">
        <v>24</v>
      </c>
      <c r="J8" s="2"/>
      <c r="K8" s="2">
        <v>46054</v>
      </c>
      <c r="L8" s="1" t="s">
        <v>25</v>
      </c>
      <c r="M8" s="1" t="s">
        <v>25</v>
      </c>
      <c r="N8" s="1" t="s">
        <v>25</v>
      </c>
    </row>
    <row r="9" spans="1:15">
      <c r="A9" s="1" t="s">
        <v>16</v>
      </c>
      <c r="B9" s="1" t="s">
        <v>17</v>
      </c>
      <c r="C9" s="1" t="s">
        <v>18</v>
      </c>
      <c r="D9" s="1" t="s">
        <v>50</v>
      </c>
      <c r="E9" s="1" t="s">
        <v>20</v>
      </c>
      <c r="F9" s="1" t="s">
        <v>21</v>
      </c>
      <c r="G9" s="1" t="s">
        <v>22</v>
      </c>
      <c r="H9" s="3" t="s">
        <v>45</v>
      </c>
      <c r="I9" s="1" t="s">
        <v>24</v>
      </c>
      <c r="J9" s="2"/>
      <c r="K9" s="2">
        <v>46054</v>
      </c>
      <c r="L9" s="1" t="s">
        <v>25</v>
      </c>
      <c r="M9" s="1" t="s">
        <v>25</v>
      </c>
      <c r="N9" s="1" t="s">
        <v>25</v>
      </c>
    </row>
    <row r="10" spans="1:15">
      <c r="A10" s="1" t="s">
        <v>16</v>
      </c>
      <c r="B10" s="1" t="s">
        <v>17</v>
      </c>
      <c r="C10" s="1" t="s">
        <v>18</v>
      </c>
      <c r="D10" s="1" t="s">
        <v>53</v>
      </c>
      <c r="E10" s="1" t="s">
        <v>20</v>
      </c>
      <c r="F10" s="1" t="s">
        <v>21</v>
      </c>
      <c r="G10" s="1" t="s">
        <v>22</v>
      </c>
      <c r="H10" s="3" t="s">
        <v>45</v>
      </c>
      <c r="I10" s="1" t="s">
        <v>24</v>
      </c>
      <c r="J10" s="2"/>
      <c r="K10" s="2">
        <v>46054</v>
      </c>
      <c r="L10" s="1" t="s">
        <v>25</v>
      </c>
      <c r="M10" s="1" t="s">
        <v>25</v>
      </c>
      <c r="N10" s="1" t="s">
        <v>25</v>
      </c>
    </row>
    <row r="11" spans="1:15">
      <c r="A11" s="1" t="s">
        <v>16</v>
      </c>
      <c r="B11" s="1" t="s">
        <v>17</v>
      </c>
      <c r="C11" s="1" t="s">
        <v>18</v>
      </c>
      <c r="D11" s="1" t="s">
        <v>54</v>
      </c>
      <c r="E11" s="1" t="s">
        <v>20</v>
      </c>
      <c r="F11" s="1" t="s">
        <v>21</v>
      </c>
      <c r="G11" s="1" t="s">
        <v>22</v>
      </c>
      <c r="H11" s="3" t="s">
        <v>45</v>
      </c>
      <c r="I11" s="1" t="s">
        <v>24</v>
      </c>
      <c r="J11" s="2"/>
      <c r="K11" s="2">
        <v>46054</v>
      </c>
      <c r="L11" s="1" t="s">
        <v>25</v>
      </c>
      <c r="M11" s="1" t="s">
        <v>25</v>
      </c>
      <c r="N11" s="1" t="s">
        <v>25</v>
      </c>
    </row>
    <row r="12" spans="1:15">
      <c r="A12" s="1" t="s">
        <v>16</v>
      </c>
      <c r="B12" s="1" t="s">
        <v>17</v>
      </c>
      <c r="C12" s="1" t="s">
        <v>18</v>
      </c>
      <c r="D12" s="1" t="s">
        <v>28</v>
      </c>
      <c r="E12" s="1" t="s">
        <v>20</v>
      </c>
      <c r="F12" s="1" t="s">
        <v>21</v>
      </c>
      <c r="G12" s="1" t="s">
        <v>22</v>
      </c>
      <c r="H12" s="3" t="s">
        <v>45</v>
      </c>
      <c r="I12" s="1" t="s">
        <v>24</v>
      </c>
      <c r="J12" s="2"/>
      <c r="K12" s="2">
        <v>46054</v>
      </c>
      <c r="L12" s="1" t="s">
        <v>25</v>
      </c>
      <c r="M12" s="1" t="s">
        <v>25</v>
      </c>
      <c r="N12" s="1" t="s">
        <v>25</v>
      </c>
    </row>
    <row r="13" spans="1:15">
      <c r="A13" s="1" t="s">
        <v>16</v>
      </c>
      <c r="B13" s="1" t="s">
        <v>17</v>
      </c>
      <c r="C13" s="1" t="s">
        <v>18</v>
      </c>
      <c r="D13" s="1" t="s">
        <v>19</v>
      </c>
      <c r="E13" s="1" t="s">
        <v>20</v>
      </c>
      <c r="F13" s="1" t="s">
        <v>33</v>
      </c>
      <c r="G13" s="1" t="s">
        <v>82</v>
      </c>
      <c r="H13" s="3" t="s">
        <v>143</v>
      </c>
      <c r="I13" s="1" t="s">
        <v>24</v>
      </c>
      <c r="J13" s="2"/>
      <c r="K13" s="2"/>
      <c r="L13" s="1" t="s">
        <v>25</v>
      </c>
      <c r="M13" s="1" t="s">
        <v>25</v>
      </c>
      <c r="N13" s="1" t="s">
        <v>25</v>
      </c>
    </row>
    <row r="14" spans="1:15">
      <c r="A14" s="1" t="s">
        <v>16</v>
      </c>
      <c r="B14" s="1" t="s">
        <v>17</v>
      </c>
      <c r="C14" s="1" t="s">
        <v>18</v>
      </c>
      <c r="D14" s="1" t="s">
        <v>30</v>
      </c>
      <c r="E14" s="1" t="s">
        <v>20</v>
      </c>
      <c r="F14" s="1" t="s">
        <v>33</v>
      </c>
      <c r="G14" s="1" t="s">
        <v>82</v>
      </c>
      <c r="H14" s="3" t="s">
        <v>98</v>
      </c>
      <c r="I14" s="1" t="s">
        <v>24</v>
      </c>
      <c r="J14" s="2"/>
      <c r="K14" s="2">
        <v>46076</v>
      </c>
      <c r="L14" s="1" t="s">
        <v>25</v>
      </c>
      <c r="M14" s="1" t="s">
        <v>66</v>
      </c>
      <c r="N14" s="1" t="s">
        <v>86</v>
      </c>
    </row>
    <row r="15" spans="1:15">
      <c r="A15" s="1" t="s">
        <v>16</v>
      </c>
      <c r="B15" s="1" t="s">
        <v>17</v>
      </c>
      <c r="C15" s="1" t="s">
        <v>18</v>
      </c>
      <c r="D15" s="1" t="s">
        <v>30</v>
      </c>
      <c r="E15" s="1" t="s">
        <v>20</v>
      </c>
      <c r="F15" s="1" t="s">
        <v>33</v>
      </c>
      <c r="G15" s="1" t="s">
        <v>82</v>
      </c>
      <c r="H15" s="3" t="s">
        <v>99</v>
      </c>
      <c r="I15" s="1" t="s">
        <v>24</v>
      </c>
      <c r="J15" s="2"/>
      <c r="K15" s="2">
        <v>46076</v>
      </c>
      <c r="L15" s="1" t="s">
        <v>25</v>
      </c>
      <c r="M15" s="1" t="s">
        <v>66</v>
      </c>
      <c r="N15" s="1" t="s">
        <v>66</v>
      </c>
    </row>
    <row r="16" spans="1:15">
      <c r="A16" s="1" t="s">
        <v>16</v>
      </c>
      <c r="B16" s="1" t="s">
        <v>17</v>
      </c>
      <c r="C16" s="1" t="s">
        <v>18</v>
      </c>
      <c r="D16" s="1" t="s">
        <v>30</v>
      </c>
      <c r="E16" s="1" t="s">
        <v>20</v>
      </c>
      <c r="F16" s="1" t="s">
        <v>33</v>
      </c>
      <c r="G16" s="1" t="s">
        <v>82</v>
      </c>
      <c r="H16" s="3" t="s">
        <v>100</v>
      </c>
      <c r="I16" s="1" t="s">
        <v>24</v>
      </c>
      <c r="J16" s="2"/>
      <c r="K16" s="2">
        <v>46054</v>
      </c>
      <c r="L16" s="1" t="s">
        <v>25</v>
      </c>
      <c r="M16" s="1" t="s">
        <v>66</v>
      </c>
      <c r="N16" s="1" t="s">
        <v>86</v>
      </c>
    </row>
    <row r="17" spans="1:15">
      <c r="A17" s="1" t="s">
        <v>16</v>
      </c>
      <c r="B17" s="1" t="s">
        <v>17</v>
      </c>
      <c r="C17" s="1" t="s">
        <v>18</v>
      </c>
      <c r="D17" s="1" t="s">
        <v>50</v>
      </c>
      <c r="E17" s="1" t="s">
        <v>20</v>
      </c>
      <c r="F17" s="1" t="s">
        <v>21</v>
      </c>
      <c r="G17" s="1" t="s">
        <v>51</v>
      </c>
      <c r="H17" s="3" t="s">
        <v>52</v>
      </c>
      <c r="I17" s="1" t="s">
        <v>24</v>
      </c>
      <c r="J17" s="2"/>
      <c r="K17" s="2">
        <v>46023</v>
      </c>
      <c r="L17" s="1" t="s">
        <v>25</v>
      </c>
      <c r="M17" s="1" t="s">
        <v>25</v>
      </c>
      <c r="N17" s="1" t="s">
        <v>25</v>
      </c>
    </row>
    <row r="18" spans="1:15">
      <c r="A18" s="1" t="s">
        <v>16</v>
      </c>
      <c r="B18" s="1" t="s">
        <v>17</v>
      </c>
      <c r="C18" s="1" t="s">
        <v>18</v>
      </c>
      <c r="D18" s="1" t="s">
        <v>53</v>
      </c>
      <c r="E18" s="1" t="s">
        <v>20</v>
      </c>
      <c r="F18" s="1" t="s">
        <v>21</v>
      </c>
      <c r="G18" s="1" t="s">
        <v>51</v>
      </c>
      <c r="H18" s="3" t="s">
        <v>52</v>
      </c>
      <c r="I18" s="1" t="s">
        <v>24</v>
      </c>
      <c r="J18" s="2"/>
      <c r="K18" s="2">
        <v>46023</v>
      </c>
      <c r="L18" s="1" t="s">
        <v>25</v>
      </c>
      <c r="M18" s="1" t="s">
        <v>25</v>
      </c>
      <c r="N18" s="1" t="s">
        <v>25</v>
      </c>
    </row>
    <row r="19" spans="1:15">
      <c r="A19" s="1" t="s">
        <v>16</v>
      </c>
      <c r="B19" s="1" t="s">
        <v>17</v>
      </c>
      <c r="C19" s="1" t="s">
        <v>18</v>
      </c>
      <c r="D19" s="1" t="s">
        <v>54</v>
      </c>
      <c r="E19" s="1" t="s">
        <v>20</v>
      </c>
      <c r="F19" s="1" t="s">
        <v>21</v>
      </c>
      <c r="G19" s="1" t="s">
        <v>51</v>
      </c>
      <c r="H19" s="3" t="s">
        <v>52</v>
      </c>
      <c r="I19" s="1" t="s">
        <v>24</v>
      </c>
      <c r="J19" s="2"/>
      <c r="K19" s="2">
        <v>46023</v>
      </c>
      <c r="L19" s="1" t="s">
        <v>25</v>
      </c>
      <c r="M19" s="1" t="s">
        <v>25</v>
      </c>
      <c r="N19" s="1" t="s">
        <v>25</v>
      </c>
    </row>
    <row r="20" spans="1:15">
      <c r="A20" s="1" t="s">
        <v>16</v>
      </c>
      <c r="B20" s="1" t="s">
        <v>17</v>
      </c>
      <c r="C20" s="1" t="s">
        <v>18</v>
      </c>
      <c r="D20" s="1" t="s">
        <v>28</v>
      </c>
      <c r="E20" s="1" t="s">
        <v>20</v>
      </c>
      <c r="F20" s="1" t="s">
        <v>21</v>
      </c>
      <c r="G20" s="1" t="s">
        <v>51</v>
      </c>
      <c r="H20" s="3" t="s">
        <v>52</v>
      </c>
      <c r="I20" s="1" t="s">
        <v>24</v>
      </c>
      <c r="J20" s="2"/>
      <c r="K20" s="2">
        <v>46023</v>
      </c>
      <c r="L20" s="1" t="s">
        <v>25</v>
      </c>
      <c r="M20" s="1" t="s">
        <v>25</v>
      </c>
      <c r="N20" s="1" t="s">
        <v>25</v>
      </c>
    </row>
    <row r="21" spans="1:15">
      <c r="A21" s="1" t="s">
        <v>16</v>
      </c>
      <c r="B21" s="1" t="s">
        <v>17</v>
      </c>
      <c r="C21" s="1" t="s">
        <v>18</v>
      </c>
      <c r="D21" s="1" t="s">
        <v>55</v>
      </c>
      <c r="E21" s="1" t="s">
        <v>20</v>
      </c>
      <c r="F21" s="1" t="s">
        <v>21</v>
      </c>
      <c r="G21" s="1" t="s">
        <v>51</v>
      </c>
      <c r="H21" s="3" t="s">
        <v>52</v>
      </c>
      <c r="I21" s="1" t="s">
        <v>24</v>
      </c>
      <c r="J21" s="2"/>
      <c r="K21" s="2">
        <v>46023</v>
      </c>
      <c r="L21" s="1" t="s">
        <v>25</v>
      </c>
      <c r="M21" s="1" t="s">
        <v>25</v>
      </c>
      <c r="N21" s="1" t="s">
        <v>25</v>
      </c>
    </row>
    <row r="22" spans="1:15">
      <c r="A22" s="1" t="s">
        <v>16</v>
      </c>
      <c r="B22" s="1" t="s">
        <v>17</v>
      </c>
      <c r="C22" s="1" t="s">
        <v>18</v>
      </c>
      <c r="D22" s="1" t="s">
        <v>19</v>
      </c>
      <c r="E22" s="1" t="s">
        <v>20</v>
      </c>
      <c r="F22" s="1" t="s">
        <v>33</v>
      </c>
      <c r="G22" s="1" t="s">
        <v>82</v>
      </c>
      <c r="H22" s="3" t="s">
        <v>98</v>
      </c>
      <c r="I22" s="1" t="s">
        <v>24</v>
      </c>
      <c r="J22" s="2"/>
      <c r="K22" s="2"/>
      <c r="L22" s="1" t="s">
        <v>25</v>
      </c>
      <c r="M22" s="1" t="s">
        <v>25</v>
      </c>
      <c r="N22" s="1" t="s">
        <v>25</v>
      </c>
    </row>
    <row r="23" spans="1:15">
      <c r="A23" s="1" t="s">
        <v>16</v>
      </c>
      <c r="B23" s="1" t="s">
        <v>17</v>
      </c>
      <c r="C23" s="1" t="s">
        <v>18</v>
      </c>
      <c r="D23" s="1" t="s">
        <v>30</v>
      </c>
      <c r="E23" s="1" t="s">
        <v>20</v>
      </c>
      <c r="F23" s="1" t="s">
        <v>33</v>
      </c>
      <c r="G23" s="1" t="s">
        <v>34</v>
      </c>
      <c r="H23" s="3" t="s">
        <v>146</v>
      </c>
      <c r="I23" s="1" t="s">
        <v>24</v>
      </c>
      <c r="J23" s="2"/>
      <c r="K23" s="2">
        <v>46083</v>
      </c>
      <c r="L23" s="1" t="s">
        <v>25</v>
      </c>
      <c r="M23" s="1" t="s">
        <v>25</v>
      </c>
      <c r="N23" s="1"/>
      <c r="O23" t="s">
        <v>147</v>
      </c>
    </row>
    <row r="24" spans="1:15">
      <c r="A24" s="1" t="s">
        <v>16</v>
      </c>
      <c r="B24" s="1" t="s">
        <v>17</v>
      </c>
      <c r="C24" s="1" t="s">
        <v>18</v>
      </c>
      <c r="D24" s="1" t="s">
        <v>53</v>
      </c>
      <c r="E24" s="1" t="s">
        <v>20</v>
      </c>
      <c r="F24" s="1" t="s">
        <v>101</v>
      </c>
      <c r="G24" s="1" t="s">
        <v>105</v>
      </c>
      <c r="H24" s="3" t="s">
        <v>162</v>
      </c>
      <c r="I24" s="1" t="s">
        <v>24</v>
      </c>
      <c r="J24" s="2"/>
      <c r="K24" s="2">
        <v>46097</v>
      </c>
      <c r="L24" s="1" t="s">
        <v>25</v>
      </c>
      <c r="M24" s="1" t="s">
        <v>114</v>
      </c>
      <c r="N24" s="1"/>
    </row>
    <row r="25" spans="1:15">
      <c r="A25" s="1" t="s">
        <v>16</v>
      </c>
      <c r="B25" s="1" t="s">
        <v>17</v>
      </c>
      <c r="C25" s="1" t="s">
        <v>18</v>
      </c>
      <c r="D25" s="1" t="s">
        <v>50</v>
      </c>
      <c r="E25" s="1" t="s">
        <v>20</v>
      </c>
      <c r="F25" s="1" t="s">
        <v>101</v>
      </c>
      <c r="G25" s="1" t="s">
        <v>105</v>
      </c>
      <c r="H25" s="3" t="s">
        <v>162</v>
      </c>
      <c r="I25" s="1" t="s">
        <v>24</v>
      </c>
      <c r="J25" s="2"/>
      <c r="K25" s="2" t="s">
        <v>227</v>
      </c>
      <c r="L25" s="1" t="s">
        <v>25</v>
      </c>
      <c r="M25" s="1" t="s">
        <v>114</v>
      </c>
      <c r="N25" s="1"/>
    </row>
    <row r="26" spans="1:15">
      <c r="A26" s="1" t="s">
        <v>16</v>
      </c>
      <c r="B26" s="1" t="s">
        <v>17</v>
      </c>
      <c r="C26" s="1" t="s">
        <v>18</v>
      </c>
      <c r="D26" s="1" t="s">
        <v>54</v>
      </c>
      <c r="E26" s="1" t="s">
        <v>20</v>
      </c>
      <c r="F26" s="1" t="s">
        <v>101</v>
      </c>
      <c r="G26" s="1" t="s">
        <v>105</v>
      </c>
      <c r="H26" s="3" t="s">
        <v>162</v>
      </c>
      <c r="I26" s="1" t="s">
        <v>24</v>
      </c>
      <c r="J26" s="2"/>
      <c r="K26" s="2" t="s">
        <v>227</v>
      </c>
      <c r="L26" s="1" t="s">
        <v>25</v>
      </c>
      <c r="M26" s="1" t="s">
        <v>114</v>
      </c>
      <c r="N26" s="1"/>
    </row>
    <row r="27" spans="1:15">
      <c r="A27" s="1" t="s">
        <v>16</v>
      </c>
      <c r="B27" s="1" t="s">
        <v>17</v>
      </c>
      <c r="C27" s="1" t="s">
        <v>18</v>
      </c>
      <c r="D27" s="1" t="s">
        <v>28</v>
      </c>
      <c r="E27" s="1" t="s">
        <v>20</v>
      </c>
      <c r="F27" s="1" t="s">
        <v>101</v>
      </c>
      <c r="G27" s="1" t="s">
        <v>105</v>
      </c>
      <c r="H27" s="3" t="s">
        <v>162</v>
      </c>
      <c r="I27" s="1" t="s">
        <v>24</v>
      </c>
      <c r="J27" s="2"/>
      <c r="K27" s="2" t="s">
        <v>227</v>
      </c>
      <c r="L27" s="1" t="s">
        <v>25</v>
      </c>
      <c r="M27" s="1" t="s">
        <v>114</v>
      </c>
      <c r="N27" s="1"/>
    </row>
    <row r="28" spans="1:15">
      <c r="A28" s="1" t="s">
        <v>16</v>
      </c>
      <c r="B28" s="1" t="s">
        <v>17</v>
      </c>
      <c r="C28" s="1" t="s">
        <v>18</v>
      </c>
      <c r="D28" s="1" t="s">
        <v>55</v>
      </c>
      <c r="E28" s="1" t="s">
        <v>20</v>
      </c>
      <c r="F28" s="1" t="s">
        <v>101</v>
      </c>
      <c r="G28" s="1" t="s">
        <v>105</v>
      </c>
      <c r="H28" s="3" t="s">
        <v>162</v>
      </c>
      <c r="I28" s="1" t="s">
        <v>24</v>
      </c>
      <c r="J28" s="2"/>
      <c r="K28" s="2" t="s">
        <v>227</v>
      </c>
      <c r="L28" s="1" t="s">
        <v>25</v>
      </c>
      <c r="M28" s="1" t="s">
        <v>114</v>
      </c>
      <c r="N28" s="1"/>
    </row>
    <row r="29" spans="1:15">
      <c r="A29" s="1" t="s">
        <v>16</v>
      </c>
      <c r="B29" s="1" t="s">
        <v>17</v>
      </c>
      <c r="C29" s="1" t="s">
        <v>18</v>
      </c>
      <c r="D29" s="1" t="s">
        <v>19</v>
      </c>
      <c r="E29" s="1" t="s">
        <v>20</v>
      </c>
      <c r="F29" s="1" t="s">
        <v>33</v>
      </c>
      <c r="G29" s="1" t="s">
        <v>82</v>
      </c>
      <c r="H29" s="3" t="s">
        <v>99</v>
      </c>
      <c r="I29" s="1" t="s">
        <v>24</v>
      </c>
      <c r="J29" s="2"/>
      <c r="K29" s="2"/>
      <c r="L29" s="1" t="s">
        <v>25</v>
      </c>
      <c r="M29" s="1" t="s">
        <v>25</v>
      </c>
      <c r="N29" s="1" t="s">
        <v>25</v>
      </c>
    </row>
    <row r="30" spans="1:15">
      <c r="A30" s="1" t="s">
        <v>16</v>
      </c>
      <c r="B30" s="1" t="s">
        <v>17</v>
      </c>
      <c r="C30" s="1" t="s">
        <v>18</v>
      </c>
      <c r="D30" s="1" t="s">
        <v>30</v>
      </c>
      <c r="E30" s="1" t="s">
        <v>20</v>
      </c>
      <c r="F30" s="1" t="s">
        <v>33</v>
      </c>
      <c r="G30" s="1" t="s">
        <v>34</v>
      </c>
      <c r="H30" s="3" t="s">
        <v>35</v>
      </c>
      <c r="I30" s="1" t="s">
        <v>24</v>
      </c>
      <c r="J30" s="2"/>
      <c r="K30" s="2">
        <v>46023</v>
      </c>
      <c r="L30" s="1" t="s">
        <v>25</v>
      </c>
      <c r="M30" s="1" t="s">
        <v>25</v>
      </c>
      <c r="N30" s="1" t="s">
        <v>25</v>
      </c>
    </row>
    <row r="31" spans="1:15">
      <c r="A31" s="1" t="s">
        <v>16</v>
      </c>
      <c r="B31" s="1" t="s">
        <v>17</v>
      </c>
      <c r="C31" s="1" t="s">
        <v>18</v>
      </c>
      <c r="D31" s="1" t="s">
        <v>55</v>
      </c>
      <c r="E31" s="1" t="s">
        <v>20</v>
      </c>
      <c r="F31" s="1" t="s">
        <v>21</v>
      </c>
      <c r="G31" s="1" t="s">
        <v>51</v>
      </c>
      <c r="H31" s="3" t="s">
        <v>111</v>
      </c>
      <c r="I31" s="1" t="s">
        <v>112</v>
      </c>
      <c r="J31" s="2"/>
      <c r="K31" s="2" t="s">
        <v>227</v>
      </c>
      <c r="L31" s="1" t="s">
        <v>25</v>
      </c>
      <c r="M31" s="1" t="s">
        <v>31</v>
      </c>
      <c r="N31" s="1" t="s">
        <v>62</v>
      </c>
    </row>
    <row r="32" spans="1:15">
      <c r="A32" s="1" t="s">
        <v>16</v>
      </c>
      <c r="B32" s="1" t="s">
        <v>17</v>
      </c>
      <c r="C32" s="1" t="s">
        <v>18</v>
      </c>
      <c r="D32" s="1" t="s">
        <v>30</v>
      </c>
      <c r="E32" s="1" t="s">
        <v>20</v>
      </c>
      <c r="F32" s="1" t="s">
        <v>22</v>
      </c>
      <c r="G32" s="1" t="s">
        <v>48</v>
      </c>
      <c r="H32" s="3" t="s">
        <v>146</v>
      </c>
      <c r="I32" s="1" t="s">
        <v>24</v>
      </c>
      <c r="J32" s="2"/>
      <c r="K32" s="2" t="s">
        <v>227</v>
      </c>
      <c r="L32" s="1" t="s">
        <v>25</v>
      </c>
      <c r="M32" s="1" t="s">
        <v>25</v>
      </c>
      <c r="N32" s="1"/>
    </row>
    <row r="33" spans="1:15">
      <c r="A33" s="1" t="s">
        <v>16</v>
      </c>
      <c r="B33" s="1" t="s">
        <v>17</v>
      </c>
      <c r="C33" s="1" t="s">
        <v>18</v>
      </c>
      <c r="D33" s="1" t="s">
        <v>50</v>
      </c>
      <c r="E33" s="1" t="s">
        <v>20</v>
      </c>
      <c r="F33" s="1" t="s">
        <v>21</v>
      </c>
      <c r="G33" s="1" t="s">
        <v>51</v>
      </c>
      <c r="H33" s="3" t="s">
        <v>111</v>
      </c>
      <c r="I33" s="1" t="s">
        <v>112</v>
      </c>
      <c r="J33" s="2"/>
      <c r="K33" s="2" t="s">
        <v>227</v>
      </c>
      <c r="L33" s="1" t="s">
        <v>25</v>
      </c>
      <c r="M33" s="1" t="s">
        <v>31</v>
      </c>
      <c r="N33" s="1" t="s">
        <v>62</v>
      </c>
    </row>
    <row r="34" spans="1:15">
      <c r="A34" s="1" t="s">
        <v>16</v>
      </c>
      <c r="B34" s="1" t="s">
        <v>17</v>
      </c>
      <c r="C34" s="1" t="s">
        <v>18</v>
      </c>
      <c r="D34" s="1" t="s">
        <v>53</v>
      </c>
      <c r="E34" s="1" t="s">
        <v>20</v>
      </c>
      <c r="F34" s="1" t="s">
        <v>21</v>
      </c>
      <c r="G34" s="1" t="s">
        <v>51</v>
      </c>
      <c r="H34" s="3" t="s">
        <v>111</v>
      </c>
      <c r="I34" s="1" t="s">
        <v>112</v>
      </c>
      <c r="J34" s="2"/>
      <c r="K34" s="2" t="s">
        <v>227</v>
      </c>
      <c r="L34" s="1" t="s">
        <v>25</v>
      </c>
      <c r="M34" s="1" t="s">
        <v>31</v>
      </c>
      <c r="N34" s="1" t="s">
        <v>62</v>
      </c>
    </row>
    <row r="35" spans="1:15">
      <c r="A35" s="1" t="s">
        <v>16</v>
      </c>
      <c r="B35" s="1" t="s">
        <v>17</v>
      </c>
      <c r="C35" s="1" t="s">
        <v>18</v>
      </c>
      <c r="D35" s="1" t="s">
        <v>54</v>
      </c>
      <c r="E35" s="1" t="s">
        <v>20</v>
      </c>
      <c r="F35" s="1" t="s">
        <v>21</v>
      </c>
      <c r="G35" s="1" t="s">
        <v>51</v>
      </c>
      <c r="H35" s="3" t="s">
        <v>111</v>
      </c>
      <c r="I35" s="1" t="s">
        <v>112</v>
      </c>
      <c r="J35" s="2"/>
      <c r="K35" s="2" t="s">
        <v>227</v>
      </c>
      <c r="L35" s="1" t="s">
        <v>25</v>
      </c>
      <c r="M35" s="1" t="s">
        <v>31</v>
      </c>
      <c r="N35" s="1" t="s">
        <v>62</v>
      </c>
    </row>
    <row r="36" spans="1:15">
      <c r="A36" s="1" t="s">
        <v>16</v>
      </c>
      <c r="B36" s="1" t="s">
        <v>17</v>
      </c>
      <c r="C36" s="1" t="s">
        <v>18</v>
      </c>
      <c r="D36" s="1" t="s">
        <v>28</v>
      </c>
      <c r="E36" s="1" t="s">
        <v>20</v>
      </c>
      <c r="F36" s="1" t="s">
        <v>21</v>
      </c>
      <c r="G36" s="1" t="s">
        <v>51</v>
      </c>
      <c r="H36" s="3" t="s">
        <v>111</v>
      </c>
      <c r="I36" s="1" t="s">
        <v>112</v>
      </c>
      <c r="J36" s="2"/>
      <c r="K36" s="2" t="s">
        <v>227</v>
      </c>
      <c r="L36" s="1" t="s">
        <v>25</v>
      </c>
      <c r="M36" s="1" t="s">
        <v>31</v>
      </c>
      <c r="N36" s="1" t="s">
        <v>62</v>
      </c>
    </row>
    <row r="37" spans="1:15">
      <c r="A37" s="1" t="s">
        <v>16</v>
      </c>
      <c r="B37" s="1" t="s">
        <v>17</v>
      </c>
      <c r="C37" s="1" t="s">
        <v>18</v>
      </c>
      <c r="D37" s="1" t="s">
        <v>19</v>
      </c>
      <c r="E37" s="1" t="s">
        <v>20</v>
      </c>
      <c r="F37" s="1" t="s">
        <v>33</v>
      </c>
      <c r="G37" s="1" t="s">
        <v>82</v>
      </c>
      <c r="H37" s="3" t="s">
        <v>214</v>
      </c>
      <c r="I37" s="1" t="s">
        <v>112</v>
      </c>
      <c r="J37" s="2"/>
      <c r="K37" s="2">
        <v>46146</v>
      </c>
      <c r="L37" s="1" t="s">
        <v>25</v>
      </c>
      <c r="M37" s="1" t="s">
        <v>66</v>
      </c>
      <c r="N37" s="1" t="s">
        <v>86</v>
      </c>
      <c r="O37" s="15" t="s">
        <v>215</v>
      </c>
    </row>
    <row r="38" spans="1:15">
      <c r="A38" s="1" t="s">
        <v>16</v>
      </c>
      <c r="B38" s="1" t="s">
        <v>17</v>
      </c>
      <c r="C38" s="1" t="s">
        <v>18</v>
      </c>
      <c r="D38" s="1" t="s">
        <v>28</v>
      </c>
      <c r="E38" s="1" t="s">
        <v>20</v>
      </c>
      <c r="F38" s="1" t="s">
        <v>101</v>
      </c>
      <c r="G38" s="1" t="s">
        <v>105</v>
      </c>
      <c r="H38" s="3" t="s">
        <v>163</v>
      </c>
      <c r="I38" s="1" t="s">
        <v>112</v>
      </c>
      <c r="J38" s="2"/>
      <c r="K38" s="2">
        <v>46092</v>
      </c>
      <c r="L38" s="1" t="s">
        <v>25</v>
      </c>
      <c r="M38" s="1" t="s">
        <v>62</v>
      </c>
      <c r="N38" s="1" t="s">
        <v>164</v>
      </c>
    </row>
    <row r="39" spans="1:15">
      <c r="A39" s="1" t="s">
        <v>16</v>
      </c>
      <c r="B39" s="1" t="s">
        <v>17</v>
      </c>
      <c r="C39" s="1" t="s">
        <v>18</v>
      </c>
      <c r="D39" s="1" t="s">
        <v>53</v>
      </c>
      <c r="E39" s="1" t="s">
        <v>20</v>
      </c>
      <c r="F39" s="1" t="s">
        <v>101</v>
      </c>
      <c r="G39" s="1" t="s">
        <v>105</v>
      </c>
      <c r="H39" s="3" t="s">
        <v>163</v>
      </c>
      <c r="I39" s="1" t="s">
        <v>112</v>
      </c>
      <c r="J39" s="2"/>
      <c r="K39" s="2">
        <v>46097</v>
      </c>
      <c r="L39" s="1" t="s">
        <v>25</v>
      </c>
      <c r="M39" s="1" t="s">
        <v>62</v>
      </c>
      <c r="N39" s="1" t="s">
        <v>164</v>
      </c>
    </row>
    <row r="40" spans="1:15">
      <c r="A40" s="1" t="s">
        <v>16</v>
      </c>
      <c r="B40" s="1" t="s">
        <v>17</v>
      </c>
      <c r="C40" s="1" t="s">
        <v>18</v>
      </c>
      <c r="D40" s="1" t="s">
        <v>50</v>
      </c>
      <c r="E40" s="1" t="s">
        <v>20</v>
      </c>
      <c r="F40" s="1" t="s">
        <v>101</v>
      </c>
      <c r="G40" s="1" t="s">
        <v>105</v>
      </c>
      <c r="H40" s="3" t="s">
        <v>163</v>
      </c>
      <c r="I40" s="1" t="s">
        <v>112</v>
      </c>
      <c r="J40" s="2"/>
      <c r="K40" s="2"/>
      <c r="L40" s="1" t="s">
        <v>25</v>
      </c>
      <c r="M40" s="1" t="s">
        <v>62</v>
      </c>
      <c r="N40" s="1" t="s">
        <v>164</v>
      </c>
    </row>
    <row r="41" spans="1:15">
      <c r="A41" s="1" t="s">
        <v>16</v>
      </c>
      <c r="B41" s="1" t="s">
        <v>17</v>
      </c>
      <c r="C41" s="1" t="s">
        <v>18</v>
      </c>
      <c r="D41" s="1" t="s">
        <v>54</v>
      </c>
      <c r="E41" s="1" t="s">
        <v>20</v>
      </c>
      <c r="F41" s="1" t="s">
        <v>101</v>
      </c>
      <c r="G41" s="1" t="s">
        <v>105</v>
      </c>
      <c r="H41" s="3" t="s">
        <v>163</v>
      </c>
      <c r="I41" s="1" t="s">
        <v>112</v>
      </c>
      <c r="J41" s="2"/>
      <c r="K41" s="2"/>
      <c r="L41" s="1" t="s">
        <v>25</v>
      </c>
      <c r="M41" s="1" t="s">
        <v>62</v>
      </c>
      <c r="N41" s="1" t="s">
        <v>164</v>
      </c>
    </row>
    <row r="42" spans="1:15">
      <c r="A42" s="1" t="s">
        <v>16</v>
      </c>
      <c r="B42" s="1" t="s">
        <v>17</v>
      </c>
      <c r="C42" s="1" t="s">
        <v>18</v>
      </c>
      <c r="D42" s="1" t="s">
        <v>19</v>
      </c>
      <c r="E42" s="1" t="s">
        <v>20</v>
      </c>
      <c r="F42" s="1" t="s">
        <v>33</v>
      </c>
      <c r="G42" s="1" t="s">
        <v>82</v>
      </c>
      <c r="H42" s="3" t="s">
        <v>226</v>
      </c>
      <c r="I42" s="1" t="s">
        <v>112</v>
      </c>
      <c r="J42" s="2"/>
      <c r="K42" s="2">
        <v>265291</v>
      </c>
      <c r="L42" s="1" t="s">
        <v>25</v>
      </c>
      <c r="M42" s="1" t="s">
        <v>66</v>
      </c>
      <c r="N42" s="1" t="s">
        <v>86</v>
      </c>
      <c r="O42" s="15" t="s">
        <v>215</v>
      </c>
    </row>
    <row r="43" spans="1:15">
      <c r="A43" s="1" t="s">
        <v>16</v>
      </c>
      <c r="B43" s="1" t="s">
        <v>17</v>
      </c>
      <c r="C43" s="1" t="s">
        <v>18</v>
      </c>
      <c r="D43" s="1" t="s">
        <v>55</v>
      </c>
      <c r="E43" s="1" t="s">
        <v>20</v>
      </c>
      <c r="F43" s="1" t="s">
        <v>101</v>
      </c>
      <c r="G43" s="1" t="s">
        <v>105</v>
      </c>
      <c r="H43" s="3" t="s">
        <v>163</v>
      </c>
      <c r="I43" s="1" t="s">
        <v>112</v>
      </c>
      <c r="J43" s="2"/>
      <c r="K43" s="2"/>
      <c r="L43" s="1" t="s">
        <v>25</v>
      </c>
      <c r="M43" s="1" t="s">
        <v>62</v>
      </c>
      <c r="N43" s="1" t="s">
        <v>164</v>
      </c>
    </row>
    <row r="44" spans="1:15">
      <c r="A44" s="1" t="s">
        <v>16</v>
      </c>
      <c r="B44" s="1" t="s">
        <v>17</v>
      </c>
      <c r="C44" s="1" t="s">
        <v>18</v>
      </c>
      <c r="D44" s="1" t="s">
        <v>30</v>
      </c>
      <c r="E44" s="1" t="s">
        <v>20</v>
      </c>
      <c r="F44" s="1" t="s">
        <v>22</v>
      </c>
      <c r="G44" s="1" t="s">
        <v>48</v>
      </c>
      <c r="H44" s="3" t="s">
        <v>116</v>
      </c>
      <c r="I44" s="1" t="s">
        <v>24</v>
      </c>
      <c r="J44" s="2"/>
      <c r="K44" s="2" t="s">
        <v>227</v>
      </c>
      <c r="L44" s="1" t="s">
        <v>25</v>
      </c>
      <c r="M44" s="1" t="s">
        <v>25</v>
      </c>
      <c r="N44" s="1" t="s">
        <v>25</v>
      </c>
    </row>
    <row r="45" spans="1:15">
      <c r="A45" s="1" t="s">
        <v>16</v>
      </c>
      <c r="B45" s="1" t="s">
        <v>17</v>
      </c>
      <c r="C45" s="1" t="s">
        <v>18</v>
      </c>
      <c r="D45" s="1" t="s">
        <v>28</v>
      </c>
      <c r="E45" s="1" t="s">
        <v>20</v>
      </c>
      <c r="F45" s="1" t="s">
        <v>101</v>
      </c>
      <c r="G45" s="1" t="s">
        <v>105</v>
      </c>
      <c r="H45" s="3" t="s">
        <v>166</v>
      </c>
      <c r="I45" s="1" t="s">
        <v>112</v>
      </c>
      <c r="J45" s="2"/>
      <c r="K45" s="2">
        <v>46092</v>
      </c>
      <c r="L45" s="1" t="s">
        <v>25</v>
      </c>
      <c r="M45" s="1" t="s">
        <v>62</v>
      </c>
      <c r="N45" s="1" t="s">
        <v>164</v>
      </c>
    </row>
    <row r="46" spans="1:15">
      <c r="A46" s="1" t="s">
        <v>16</v>
      </c>
      <c r="B46" s="1" t="s">
        <v>17</v>
      </c>
      <c r="C46" s="1" t="s">
        <v>18</v>
      </c>
      <c r="D46" s="1" t="s">
        <v>53</v>
      </c>
      <c r="E46" s="1" t="s">
        <v>20</v>
      </c>
      <c r="F46" s="1" t="s">
        <v>101</v>
      </c>
      <c r="G46" s="1" t="s">
        <v>105</v>
      </c>
      <c r="H46" s="3" t="s">
        <v>166</v>
      </c>
      <c r="I46" s="1" t="s">
        <v>112</v>
      </c>
      <c r="J46" s="2"/>
      <c r="K46" s="2">
        <v>46097</v>
      </c>
      <c r="L46" s="1" t="s">
        <v>25</v>
      </c>
      <c r="M46" s="1" t="s">
        <v>62</v>
      </c>
      <c r="N46" s="1" t="s">
        <v>164</v>
      </c>
    </row>
    <row r="47" spans="1:15">
      <c r="A47" s="1" t="s">
        <v>16</v>
      </c>
      <c r="B47" s="1" t="s">
        <v>17</v>
      </c>
      <c r="C47" s="1" t="s">
        <v>18</v>
      </c>
      <c r="D47" s="1" t="s">
        <v>50</v>
      </c>
      <c r="E47" s="1" t="s">
        <v>20</v>
      </c>
      <c r="F47" s="1" t="s">
        <v>101</v>
      </c>
      <c r="G47" s="1" t="s">
        <v>105</v>
      </c>
      <c r="H47" s="3" t="s">
        <v>166</v>
      </c>
      <c r="I47" s="1" t="s">
        <v>112</v>
      </c>
      <c r="J47" s="2"/>
      <c r="K47" s="2"/>
      <c r="L47" s="1" t="s">
        <v>25</v>
      </c>
      <c r="M47" s="1" t="s">
        <v>62</v>
      </c>
      <c r="N47" s="1" t="s">
        <v>164</v>
      </c>
    </row>
    <row r="48" spans="1:15">
      <c r="A48" s="1" t="s">
        <v>16</v>
      </c>
      <c r="B48" s="1" t="s">
        <v>17</v>
      </c>
      <c r="C48" s="1" t="s">
        <v>18</v>
      </c>
      <c r="D48" s="1" t="s">
        <v>54</v>
      </c>
      <c r="E48" s="1" t="s">
        <v>20</v>
      </c>
      <c r="F48" s="1" t="s">
        <v>101</v>
      </c>
      <c r="G48" s="1" t="s">
        <v>105</v>
      </c>
      <c r="H48" s="3" t="s">
        <v>166</v>
      </c>
      <c r="I48" s="1" t="s">
        <v>112</v>
      </c>
      <c r="J48" s="2"/>
      <c r="K48" s="2"/>
      <c r="L48" s="1" t="s">
        <v>25</v>
      </c>
      <c r="M48" s="1" t="s">
        <v>62</v>
      </c>
      <c r="N48" s="1" t="s">
        <v>164</v>
      </c>
    </row>
    <row r="49" spans="1:14">
      <c r="A49" s="1" t="s">
        <v>16</v>
      </c>
      <c r="B49" s="1" t="s">
        <v>17</v>
      </c>
      <c r="C49" s="1" t="s">
        <v>18</v>
      </c>
      <c r="D49" s="1" t="s">
        <v>19</v>
      </c>
      <c r="E49" s="1" t="s">
        <v>20</v>
      </c>
      <c r="F49" s="1" t="s">
        <v>33</v>
      </c>
      <c r="G49" s="1" t="s">
        <v>82</v>
      </c>
      <c r="H49" s="3" t="s">
        <v>144</v>
      </c>
      <c r="I49" s="1" t="s">
        <v>24</v>
      </c>
      <c r="J49" s="2"/>
      <c r="K49" s="2"/>
      <c r="L49" s="1" t="s">
        <v>25</v>
      </c>
      <c r="M49" s="1" t="s">
        <v>25</v>
      </c>
      <c r="N49" s="1" t="s">
        <v>25</v>
      </c>
    </row>
    <row r="50" spans="1:14">
      <c r="A50" s="1" t="s">
        <v>16</v>
      </c>
      <c r="B50" s="1" t="s">
        <v>17</v>
      </c>
      <c r="C50" s="1" t="s">
        <v>18</v>
      </c>
      <c r="D50" s="1" t="s">
        <v>55</v>
      </c>
      <c r="E50" s="1" t="s">
        <v>20</v>
      </c>
      <c r="F50" s="1" t="s">
        <v>101</v>
      </c>
      <c r="G50" s="1" t="s">
        <v>105</v>
      </c>
      <c r="H50" s="3" t="s">
        <v>166</v>
      </c>
      <c r="I50" s="1" t="s">
        <v>112</v>
      </c>
      <c r="J50" s="2"/>
      <c r="K50" s="2"/>
      <c r="L50" s="1" t="s">
        <v>25</v>
      </c>
      <c r="M50" s="1" t="s">
        <v>62</v>
      </c>
      <c r="N50" s="1" t="s">
        <v>164</v>
      </c>
    </row>
    <row r="51" spans="1:14">
      <c r="A51" s="1" t="s">
        <v>16</v>
      </c>
      <c r="B51" s="1" t="s">
        <v>17</v>
      </c>
      <c r="C51" s="1" t="s">
        <v>18</v>
      </c>
      <c r="D51" s="1" t="s">
        <v>30</v>
      </c>
      <c r="E51" s="1" t="s">
        <v>20</v>
      </c>
      <c r="F51" s="1" t="s">
        <v>22</v>
      </c>
      <c r="G51" s="1" t="s">
        <v>48</v>
      </c>
      <c r="H51" s="3" t="s">
        <v>49</v>
      </c>
      <c r="I51" s="1" t="s">
        <v>24</v>
      </c>
      <c r="J51" s="2"/>
      <c r="K51" s="2">
        <v>46023</v>
      </c>
      <c r="L51" s="1" t="s">
        <v>25</v>
      </c>
      <c r="M51" s="1" t="s">
        <v>25</v>
      </c>
      <c r="N51" s="1" t="s">
        <v>25</v>
      </c>
    </row>
    <row r="52" spans="1:14">
      <c r="A52" s="1" t="s">
        <v>16</v>
      </c>
      <c r="B52" s="1" t="s">
        <v>17</v>
      </c>
      <c r="C52" s="1" t="s">
        <v>18</v>
      </c>
      <c r="D52" s="1" t="s">
        <v>30</v>
      </c>
      <c r="E52" s="1" t="s">
        <v>20</v>
      </c>
      <c r="F52" s="1" t="s">
        <v>22</v>
      </c>
      <c r="G52" s="1" t="s">
        <v>48</v>
      </c>
      <c r="H52" s="3" t="s">
        <v>49</v>
      </c>
      <c r="I52" s="1" t="s">
        <v>24</v>
      </c>
      <c r="J52" s="2"/>
      <c r="K52" s="2" t="s">
        <v>227</v>
      </c>
      <c r="L52" s="1" t="s">
        <v>25</v>
      </c>
      <c r="M52" s="1" t="s">
        <v>25</v>
      </c>
      <c r="N52" s="1" t="s">
        <v>25</v>
      </c>
    </row>
    <row r="53" spans="1:14">
      <c r="A53" s="1" t="s">
        <v>16</v>
      </c>
      <c r="B53" s="1" t="s">
        <v>17</v>
      </c>
      <c r="C53" s="1" t="s">
        <v>18</v>
      </c>
      <c r="D53" s="1" t="s">
        <v>50</v>
      </c>
      <c r="E53" s="1" t="s">
        <v>20</v>
      </c>
      <c r="F53" s="1" t="s">
        <v>21</v>
      </c>
      <c r="G53" s="1" t="s">
        <v>51</v>
      </c>
      <c r="H53" s="3" t="s">
        <v>113</v>
      </c>
      <c r="I53" s="1" t="s">
        <v>24</v>
      </c>
      <c r="J53" s="2"/>
      <c r="K53" s="2" t="s">
        <v>227</v>
      </c>
      <c r="L53" s="1" t="s">
        <v>25</v>
      </c>
      <c r="M53" s="1" t="s">
        <v>25</v>
      </c>
      <c r="N53" s="1" t="s">
        <v>114</v>
      </c>
    </row>
    <row r="54" spans="1:14">
      <c r="A54" s="1" t="s">
        <v>16</v>
      </c>
      <c r="B54" s="1" t="s">
        <v>17</v>
      </c>
      <c r="C54" s="1" t="s">
        <v>18</v>
      </c>
      <c r="D54" s="1" t="s">
        <v>53</v>
      </c>
      <c r="E54" s="1" t="s">
        <v>20</v>
      </c>
      <c r="F54" s="1" t="s">
        <v>21</v>
      </c>
      <c r="G54" s="1" t="s">
        <v>51</v>
      </c>
      <c r="H54" s="3" t="s">
        <v>113</v>
      </c>
      <c r="I54" s="1" t="s">
        <v>24</v>
      </c>
      <c r="J54" s="2"/>
      <c r="K54" s="2" t="s">
        <v>227</v>
      </c>
      <c r="L54" s="1" t="s">
        <v>25</v>
      </c>
      <c r="M54" s="1" t="s">
        <v>25</v>
      </c>
      <c r="N54" s="1" t="s">
        <v>114</v>
      </c>
    </row>
    <row r="55" spans="1:14">
      <c r="A55" s="1" t="s">
        <v>16</v>
      </c>
      <c r="B55" s="1" t="s">
        <v>17</v>
      </c>
      <c r="C55" s="1" t="s">
        <v>18</v>
      </c>
      <c r="D55" s="1" t="s">
        <v>54</v>
      </c>
      <c r="E55" s="1" t="s">
        <v>20</v>
      </c>
      <c r="F55" s="1" t="s">
        <v>21</v>
      </c>
      <c r="G55" s="1" t="s">
        <v>51</v>
      </c>
      <c r="H55" s="3" t="s">
        <v>113</v>
      </c>
      <c r="I55" s="1" t="s">
        <v>24</v>
      </c>
      <c r="J55" s="2"/>
      <c r="K55" s="2" t="s">
        <v>227</v>
      </c>
      <c r="L55" s="1" t="s">
        <v>25</v>
      </c>
      <c r="M55" s="1" t="s">
        <v>25</v>
      </c>
      <c r="N55" s="1" t="s">
        <v>114</v>
      </c>
    </row>
    <row r="56" spans="1:14">
      <c r="A56" s="1" t="s">
        <v>16</v>
      </c>
      <c r="B56" s="1" t="s">
        <v>17</v>
      </c>
      <c r="C56" s="1" t="s">
        <v>18</v>
      </c>
      <c r="D56" s="1" t="s">
        <v>28</v>
      </c>
      <c r="E56" s="1" t="s">
        <v>20</v>
      </c>
      <c r="F56" s="1" t="s">
        <v>21</v>
      </c>
      <c r="G56" s="1" t="s">
        <v>51</v>
      </c>
      <c r="H56" s="3" t="s">
        <v>113</v>
      </c>
      <c r="I56" s="1" t="s">
        <v>24</v>
      </c>
      <c r="J56" s="2"/>
      <c r="K56" s="2" t="s">
        <v>227</v>
      </c>
      <c r="L56" s="1" t="s">
        <v>25</v>
      </c>
      <c r="M56" s="1" t="s">
        <v>25</v>
      </c>
      <c r="N56" s="1" t="s">
        <v>114</v>
      </c>
    </row>
    <row r="57" spans="1:14">
      <c r="A57" s="1" t="s">
        <v>16</v>
      </c>
      <c r="B57" s="1" t="s">
        <v>17</v>
      </c>
      <c r="C57" s="1" t="s">
        <v>18</v>
      </c>
      <c r="D57" s="1" t="s">
        <v>55</v>
      </c>
      <c r="E57" s="1" t="s">
        <v>20</v>
      </c>
      <c r="F57" s="1" t="s">
        <v>21</v>
      </c>
      <c r="G57" s="1" t="s">
        <v>51</v>
      </c>
      <c r="H57" s="3" t="s">
        <v>113</v>
      </c>
      <c r="I57" s="1" t="s">
        <v>24</v>
      </c>
      <c r="J57" s="2"/>
      <c r="K57" s="2" t="s">
        <v>227</v>
      </c>
      <c r="L57" s="1" t="s">
        <v>25</v>
      </c>
      <c r="M57" s="1" t="s">
        <v>25</v>
      </c>
      <c r="N57" s="1" t="s">
        <v>114</v>
      </c>
    </row>
    <row r="58" spans="1:14">
      <c r="A58" s="1" t="s">
        <v>16</v>
      </c>
      <c r="B58" s="1" t="s">
        <v>17</v>
      </c>
      <c r="C58" s="1" t="s">
        <v>18</v>
      </c>
      <c r="D58" s="1" t="s">
        <v>19</v>
      </c>
      <c r="E58" s="1" t="s">
        <v>20</v>
      </c>
      <c r="F58" s="1" t="s">
        <v>33</v>
      </c>
      <c r="G58" s="1" t="s">
        <v>34</v>
      </c>
      <c r="H58" s="3" t="s">
        <v>35</v>
      </c>
      <c r="I58" s="1" t="s">
        <v>24</v>
      </c>
      <c r="J58" s="2"/>
      <c r="K58" s="2"/>
      <c r="L58" s="1" t="s">
        <v>25</v>
      </c>
      <c r="M58" s="1" t="s">
        <v>25</v>
      </c>
      <c r="N58" s="1" t="s">
        <v>25</v>
      </c>
    </row>
    <row r="59" spans="1:14">
      <c r="A59" s="1" t="s">
        <v>16</v>
      </c>
      <c r="B59" s="1" t="s">
        <v>17</v>
      </c>
      <c r="C59" s="1" t="s">
        <v>18</v>
      </c>
      <c r="D59" s="1" t="s">
        <v>55</v>
      </c>
      <c r="E59" s="1" t="s">
        <v>20</v>
      </c>
      <c r="F59" s="1" t="s">
        <v>33</v>
      </c>
      <c r="G59" s="1" t="s">
        <v>34</v>
      </c>
      <c r="H59" s="3" t="s">
        <v>146</v>
      </c>
      <c r="I59" s="1" t="s">
        <v>112</v>
      </c>
      <c r="J59" s="2"/>
      <c r="K59" s="2" t="s">
        <v>227</v>
      </c>
      <c r="L59" s="1" t="s">
        <v>25</v>
      </c>
      <c r="M59" s="1" t="s">
        <v>25</v>
      </c>
      <c r="N59" s="1"/>
    </row>
    <row r="60" spans="1:14">
      <c r="A60" s="1" t="s">
        <v>16</v>
      </c>
      <c r="B60" s="1" t="s">
        <v>17</v>
      </c>
      <c r="C60" s="1" t="s">
        <v>18</v>
      </c>
      <c r="D60" s="1" t="s">
        <v>30</v>
      </c>
      <c r="E60" s="1" t="s">
        <v>20</v>
      </c>
      <c r="F60" s="1" t="s">
        <v>22</v>
      </c>
      <c r="G60" s="1" t="s">
        <v>48</v>
      </c>
      <c r="H60" s="3" t="s">
        <v>118</v>
      </c>
      <c r="I60" s="1" t="s">
        <v>24</v>
      </c>
      <c r="J60" s="2"/>
      <c r="K60" s="2" t="s">
        <v>227</v>
      </c>
      <c r="L60" s="1" t="s">
        <v>25</v>
      </c>
      <c r="M60" s="1" t="s">
        <v>25</v>
      </c>
      <c r="N60" s="1" t="s">
        <v>25</v>
      </c>
    </row>
    <row r="61" spans="1:14">
      <c r="A61" s="1" t="s">
        <v>16</v>
      </c>
      <c r="B61" s="1" t="s">
        <v>17</v>
      </c>
      <c r="C61" s="1" t="s">
        <v>18</v>
      </c>
      <c r="D61" s="1" t="s">
        <v>50</v>
      </c>
      <c r="E61" s="1" t="s">
        <v>20</v>
      </c>
      <c r="F61" s="1" t="s">
        <v>33</v>
      </c>
      <c r="G61" s="1" t="s">
        <v>34</v>
      </c>
      <c r="H61" s="3" t="s">
        <v>146</v>
      </c>
      <c r="I61" s="1" t="s">
        <v>112</v>
      </c>
      <c r="J61" s="2"/>
      <c r="K61" s="2" t="s">
        <v>227</v>
      </c>
      <c r="L61" s="1" t="s">
        <v>25</v>
      </c>
      <c r="M61" s="1" t="s">
        <v>25</v>
      </c>
      <c r="N61" s="1"/>
    </row>
    <row r="62" spans="1:14">
      <c r="A62" s="1" t="s">
        <v>16</v>
      </c>
      <c r="B62" s="1" t="s">
        <v>17</v>
      </c>
      <c r="C62" s="1" t="s">
        <v>18</v>
      </c>
      <c r="D62" s="1" t="s">
        <v>53</v>
      </c>
      <c r="E62" s="1" t="s">
        <v>20</v>
      </c>
      <c r="F62" s="1" t="s">
        <v>33</v>
      </c>
      <c r="G62" s="1" t="s">
        <v>34</v>
      </c>
      <c r="H62" s="3" t="s">
        <v>146</v>
      </c>
      <c r="I62" s="1" t="s">
        <v>112</v>
      </c>
      <c r="J62" s="2"/>
      <c r="K62" s="2" t="s">
        <v>227</v>
      </c>
      <c r="L62" s="1" t="s">
        <v>25</v>
      </c>
      <c r="M62" s="1" t="s">
        <v>25</v>
      </c>
      <c r="N62" s="1"/>
    </row>
    <row r="63" spans="1:14">
      <c r="A63" s="1" t="s">
        <v>16</v>
      </c>
      <c r="B63" s="1" t="s">
        <v>17</v>
      </c>
      <c r="C63" s="1" t="s">
        <v>18</v>
      </c>
      <c r="D63" s="1" t="s">
        <v>54</v>
      </c>
      <c r="E63" s="1" t="s">
        <v>20</v>
      </c>
      <c r="F63" s="1" t="s">
        <v>33</v>
      </c>
      <c r="G63" s="1" t="s">
        <v>34</v>
      </c>
      <c r="H63" s="3" t="s">
        <v>146</v>
      </c>
      <c r="I63" s="1" t="s">
        <v>112</v>
      </c>
      <c r="J63" s="2"/>
      <c r="K63" s="2" t="s">
        <v>227</v>
      </c>
      <c r="L63" s="1" t="s">
        <v>25</v>
      </c>
      <c r="M63" s="1" t="s">
        <v>25</v>
      </c>
      <c r="N63" s="1"/>
    </row>
    <row r="64" spans="1:14">
      <c r="A64" s="1" t="s">
        <v>16</v>
      </c>
      <c r="B64" s="1" t="s">
        <v>17</v>
      </c>
      <c r="C64" s="1" t="s">
        <v>18</v>
      </c>
      <c r="D64" s="1" t="s">
        <v>28</v>
      </c>
      <c r="E64" s="1" t="s">
        <v>20</v>
      </c>
      <c r="F64" s="1" t="s">
        <v>33</v>
      </c>
      <c r="G64" s="1" t="s">
        <v>34</v>
      </c>
      <c r="H64" s="3" t="s">
        <v>146</v>
      </c>
      <c r="I64" s="1" t="s">
        <v>112</v>
      </c>
      <c r="J64" s="2"/>
      <c r="K64" s="2" t="s">
        <v>227</v>
      </c>
      <c r="L64" s="1" t="s">
        <v>25</v>
      </c>
      <c r="M64" s="1" t="s">
        <v>25</v>
      </c>
      <c r="N64" s="1"/>
    </row>
    <row r="65" spans="1:14">
      <c r="A65" s="1" t="s">
        <v>16</v>
      </c>
      <c r="B65" s="1" t="s">
        <v>17</v>
      </c>
      <c r="C65" s="1" t="s">
        <v>18</v>
      </c>
      <c r="D65" s="1" t="s">
        <v>19</v>
      </c>
      <c r="E65" s="1" t="s">
        <v>20</v>
      </c>
      <c r="F65" s="1" t="s">
        <v>33</v>
      </c>
      <c r="G65" s="1" t="s">
        <v>82</v>
      </c>
      <c r="H65" s="3" t="s">
        <v>100</v>
      </c>
      <c r="I65" s="1" t="s">
        <v>24</v>
      </c>
      <c r="J65" s="2"/>
      <c r="K65" s="2"/>
      <c r="L65" s="1" t="s">
        <v>25</v>
      </c>
      <c r="M65" s="1" t="s">
        <v>25</v>
      </c>
      <c r="N65" s="1" t="s">
        <v>25</v>
      </c>
    </row>
    <row r="66" spans="1:14">
      <c r="A66" s="1" t="s">
        <v>16</v>
      </c>
      <c r="B66" s="1" t="s">
        <v>17</v>
      </c>
      <c r="C66" s="1" t="s">
        <v>18</v>
      </c>
      <c r="D66" s="1" t="s">
        <v>30</v>
      </c>
      <c r="E66" s="1" t="s">
        <v>20</v>
      </c>
      <c r="F66" s="1" t="s">
        <v>21</v>
      </c>
      <c r="G66" s="1" t="s">
        <v>22</v>
      </c>
      <c r="H66" s="3" t="s">
        <v>45</v>
      </c>
      <c r="I66" s="1" t="s">
        <v>24</v>
      </c>
      <c r="J66" s="2"/>
      <c r="K66" s="2">
        <v>46023</v>
      </c>
      <c r="L66" s="1" t="s">
        <v>25</v>
      </c>
      <c r="M66" s="1" t="s">
        <v>25</v>
      </c>
      <c r="N66" s="1" t="s">
        <v>25</v>
      </c>
    </row>
    <row r="67" spans="1:14">
      <c r="A67" s="1" t="s">
        <v>16</v>
      </c>
      <c r="B67" s="1" t="s">
        <v>17</v>
      </c>
      <c r="C67" s="1" t="s">
        <v>18</v>
      </c>
      <c r="D67" s="1" t="s">
        <v>55</v>
      </c>
      <c r="E67" s="1" t="s">
        <v>20</v>
      </c>
      <c r="F67" s="1" t="s">
        <v>22</v>
      </c>
      <c r="G67" s="1" t="s">
        <v>48</v>
      </c>
      <c r="H67" s="3" t="s">
        <v>146</v>
      </c>
      <c r="I67" s="1" t="s">
        <v>112</v>
      </c>
      <c r="J67" s="2"/>
      <c r="K67" s="2" t="s">
        <v>227</v>
      </c>
      <c r="L67" s="1" t="s">
        <v>25</v>
      </c>
      <c r="M67" s="1" t="s">
        <v>25</v>
      </c>
      <c r="N67" s="1"/>
    </row>
    <row r="68" spans="1:14">
      <c r="A68" s="1" t="s">
        <v>16</v>
      </c>
      <c r="B68" s="1" t="s">
        <v>17</v>
      </c>
      <c r="C68" s="1" t="s">
        <v>18</v>
      </c>
      <c r="D68" s="1" t="s">
        <v>50</v>
      </c>
      <c r="E68" s="1" t="s">
        <v>20</v>
      </c>
      <c r="F68" s="1" t="s">
        <v>22</v>
      </c>
      <c r="G68" s="1" t="s">
        <v>48</v>
      </c>
      <c r="H68" s="3" t="s">
        <v>146</v>
      </c>
      <c r="I68" s="1" t="s">
        <v>112</v>
      </c>
      <c r="J68" s="2"/>
      <c r="K68" s="2" t="s">
        <v>227</v>
      </c>
      <c r="L68" s="1" t="s">
        <v>25</v>
      </c>
      <c r="M68" s="1" t="s">
        <v>25</v>
      </c>
      <c r="N68" s="1"/>
    </row>
    <row r="69" spans="1:14">
      <c r="A69" s="1" t="s">
        <v>16</v>
      </c>
      <c r="B69" s="1" t="s">
        <v>17</v>
      </c>
      <c r="C69" s="1" t="s">
        <v>18</v>
      </c>
      <c r="D69" s="1" t="s">
        <v>53</v>
      </c>
      <c r="E69" s="1" t="s">
        <v>20</v>
      </c>
      <c r="F69" s="1" t="s">
        <v>22</v>
      </c>
      <c r="G69" s="1" t="s">
        <v>48</v>
      </c>
      <c r="H69" s="3" t="s">
        <v>146</v>
      </c>
      <c r="I69" s="1" t="s">
        <v>112</v>
      </c>
      <c r="J69" s="2"/>
      <c r="K69" s="2" t="s">
        <v>227</v>
      </c>
      <c r="L69" s="1" t="s">
        <v>25</v>
      </c>
      <c r="M69" s="1" t="s">
        <v>25</v>
      </c>
      <c r="N69" s="1"/>
    </row>
    <row r="70" spans="1:14">
      <c r="A70" s="1" t="s">
        <v>16</v>
      </c>
      <c r="B70" s="1" t="s">
        <v>17</v>
      </c>
      <c r="C70" s="1" t="s">
        <v>18</v>
      </c>
      <c r="D70" s="1" t="s">
        <v>54</v>
      </c>
      <c r="E70" s="1" t="s">
        <v>20</v>
      </c>
      <c r="F70" s="1" t="s">
        <v>22</v>
      </c>
      <c r="G70" s="1" t="s">
        <v>48</v>
      </c>
      <c r="H70" s="3" t="s">
        <v>146</v>
      </c>
      <c r="I70" s="1" t="s">
        <v>112</v>
      </c>
      <c r="J70" s="2"/>
      <c r="K70" s="2" t="s">
        <v>227</v>
      </c>
      <c r="L70" s="1" t="s">
        <v>25</v>
      </c>
      <c r="M70" s="1" t="s">
        <v>25</v>
      </c>
      <c r="N70" s="1"/>
    </row>
    <row r="71" spans="1:14">
      <c r="A71" s="1" t="s">
        <v>16</v>
      </c>
      <c r="B71" s="1" t="s">
        <v>17</v>
      </c>
      <c r="C71" s="1" t="s">
        <v>18</v>
      </c>
      <c r="D71" s="1" t="s">
        <v>28</v>
      </c>
      <c r="E71" s="1" t="s">
        <v>20</v>
      </c>
      <c r="F71" s="1" t="s">
        <v>22</v>
      </c>
      <c r="G71" s="1" t="s">
        <v>48</v>
      </c>
      <c r="H71" s="3" t="s">
        <v>146</v>
      </c>
      <c r="I71" s="1" t="s">
        <v>112</v>
      </c>
      <c r="J71" s="2"/>
      <c r="K71" s="2" t="s">
        <v>227</v>
      </c>
      <c r="L71" s="1" t="s">
        <v>25</v>
      </c>
      <c r="M71" s="1" t="s">
        <v>25</v>
      </c>
      <c r="N71" s="1"/>
    </row>
    <row r="72" spans="1:14">
      <c r="A72" s="1" t="s">
        <v>16</v>
      </c>
      <c r="B72" s="1" t="s">
        <v>17</v>
      </c>
      <c r="C72" s="1" t="s">
        <v>18</v>
      </c>
      <c r="D72" s="1" t="s">
        <v>28</v>
      </c>
      <c r="E72" s="1" t="s">
        <v>20</v>
      </c>
      <c r="F72" s="1" t="s">
        <v>101</v>
      </c>
      <c r="G72" s="1" t="s">
        <v>105</v>
      </c>
      <c r="H72" s="3" t="s">
        <v>167</v>
      </c>
      <c r="I72" s="1" t="s">
        <v>112</v>
      </c>
      <c r="J72" s="2"/>
      <c r="K72" s="2">
        <v>46092</v>
      </c>
      <c r="L72" s="1" t="s">
        <v>25</v>
      </c>
      <c r="M72" s="1" t="s">
        <v>42</v>
      </c>
      <c r="N72" s="1" t="s">
        <v>164</v>
      </c>
    </row>
    <row r="73" spans="1:14">
      <c r="A73" s="1" t="s">
        <v>16</v>
      </c>
      <c r="B73" s="1" t="s">
        <v>17</v>
      </c>
      <c r="C73" s="1" t="s">
        <v>18</v>
      </c>
      <c r="D73" s="1" t="s">
        <v>53</v>
      </c>
      <c r="E73" s="1" t="s">
        <v>20</v>
      </c>
      <c r="F73" s="1" t="s">
        <v>101</v>
      </c>
      <c r="G73" s="1" t="s">
        <v>105</v>
      </c>
      <c r="H73" s="3" t="s">
        <v>167</v>
      </c>
      <c r="I73" s="1" t="s">
        <v>112</v>
      </c>
      <c r="J73" s="2"/>
      <c r="K73" s="2">
        <v>46097</v>
      </c>
      <c r="L73" s="1" t="s">
        <v>25</v>
      </c>
      <c r="M73" s="1" t="s">
        <v>42</v>
      </c>
      <c r="N73" s="1" t="s">
        <v>164</v>
      </c>
    </row>
    <row r="74" spans="1:14">
      <c r="A74" s="1" t="s">
        <v>16</v>
      </c>
      <c r="B74" s="1" t="s">
        <v>17</v>
      </c>
      <c r="C74" s="1" t="s">
        <v>18</v>
      </c>
      <c r="D74" s="1" t="s">
        <v>50</v>
      </c>
      <c r="E74" s="1" t="s">
        <v>20</v>
      </c>
      <c r="F74" s="1" t="s">
        <v>101</v>
      </c>
      <c r="G74" s="1" t="s">
        <v>105</v>
      </c>
      <c r="H74" s="3" t="s">
        <v>167</v>
      </c>
      <c r="I74" s="1" t="s">
        <v>112</v>
      </c>
      <c r="J74" s="2"/>
      <c r="K74" s="2"/>
      <c r="L74" s="1" t="s">
        <v>25</v>
      </c>
      <c r="M74" s="1" t="s">
        <v>42</v>
      </c>
      <c r="N74" s="1" t="s">
        <v>164</v>
      </c>
    </row>
    <row r="75" spans="1:14">
      <c r="A75" s="1" t="s">
        <v>16</v>
      </c>
      <c r="B75" s="1" t="s">
        <v>17</v>
      </c>
      <c r="C75" s="1" t="s">
        <v>18</v>
      </c>
      <c r="D75" s="1" t="s">
        <v>54</v>
      </c>
      <c r="E75" s="1" t="s">
        <v>20</v>
      </c>
      <c r="F75" s="1" t="s">
        <v>101</v>
      </c>
      <c r="G75" s="1" t="s">
        <v>105</v>
      </c>
      <c r="H75" s="3" t="s">
        <v>167</v>
      </c>
      <c r="I75" s="1" t="s">
        <v>112</v>
      </c>
      <c r="J75" s="2"/>
      <c r="K75" s="2"/>
      <c r="L75" s="1" t="s">
        <v>25</v>
      </c>
      <c r="M75" s="1" t="s">
        <v>42</v>
      </c>
      <c r="N75" s="1" t="s">
        <v>164</v>
      </c>
    </row>
    <row r="76" spans="1:14">
      <c r="A76" s="1" t="s">
        <v>16</v>
      </c>
      <c r="B76" s="1" t="s">
        <v>17</v>
      </c>
      <c r="C76" s="1" t="s">
        <v>18</v>
      </c>
      <c r="D76" s="1" t="s">
        <v>19</v>
      </c>
      <c r="E76" s="1" t="s">
        <v>20</v>
      </c>
      <c r="F76" s="1" t="s">
        <v>21</v>
      </c>
      <c r="G76" s="1" t="s">
        <v>22</v>
      </c>
      <c r="H76" s="3" t="s">
        <v>45</v>
      </c>
      <c r="I76" s="1" t="s">
        <v>24</v>
      </c>
      <c r="J76" s="2"/>
      <c r="K76" s="2"/>
      <c r="L76" s="1" t="s">
        <v>25</v>
      </c>
      <c r="M76" s="1" t="s">
        <v>25</v>
      </c>
      <c r="N76" s="1" t="s">
        <v>25</v>
      </c>
    </row>
    <row r="77" spans="1:14">
      <c r="A77" s="1" t="s">
        <v>16</v>
      </c>
      <c r="B77" s="1" t="s">
        <v>17</v>
      </c>
      <c r="C77" s="1" t="s">
        <v>18</v>
      </c>
      <c r="D77" s="1" t="s">
        <v>30</v>
      </c>
      <c r="E77" s="1" t="s">
        <v>20</v>
      </c>
      <c r="F77" s="1" t="s">
        <v>21</v>
      </c>
      <c r="G77" s="1" t="s">
        <v>22</v>
      </c>
      <c r="H77" s="3" t="s">
        <v>46</v>
      </c>
      <c r="I77" s="1" t="s">
        <v>24</v>
      </c>
      <c r="J77" s="2"/>
      <c r="K77" s="2">
        <v>46023</v>
      </c>
      <c r="L77" s="1" t="s">
        <v>25</v>
      </c>
      <c r="M77" s="1" t="s">
        <v>25</v>
      </c>
      <c r="N77" s="1" t="s">
        <v>25</v>
      </c>
    </row>
    <row r="78" spans="1:14">
      <c r="A78" s="1" t="s">
        <v>16</v>
      </c>
      <c r="B78" s="1" t="s">
        <v>17</v>
      </c>
      <c r="C78" s="1" t="s">
        <v>18</v>
      </c>
      <c r="D78" s="1" t="s">
        <v>55</v>
      </c>
      <c r="E78" s="1" t="s">
        <v>20</v>
      </c>
      <c r="F78" s="1" t="s">
        <v>101</v>
      </c>
      <c r="G78" s="1" t="s">
        <v>105</v>
      </c>
      <c r="H78" s="3" t="s">
        <v>167</v>
      </c>
      <c r="I78" s="1" t="s">
        <v>112</v>
      </c>
      <c r="J78" s="2"/>
      <c r="K78" s="2"/>
      <c r="L78" s="1" t="s">
        <v>25</v>
      </c>
      <c r="M78" s="1" t="s">
        <v>42</v>
      </c>
      <c r="N78" s="1" t="s">
        <v>164</v>
      </c>
    </row>
    <row r="79" spans="1:14">
      <c r="A79" s="1" t="s">
        <v>16</v>
      </c>
      <c r="B79" s="1" t="s">
        <v>17</v>
      </c>
      <c r="C79" s="1" t="s">
        <v>18</v>
      </c>
      <c r="D79" s="1" t="s">
        <v>19</v>
      </c>
      <c r="E79" s="1" t="s">
        <v>20</v>
      </c>
      <c r="F79" s="1" t="s">
        <v>21</v>
      </c>
      <c r="G79" s="1" t="s">
        <v>51</v>
      </c>
      <c r="H79" s="3" t="s">
        <v>52</v>
      </c>
      <c r="I79" s="1" t="s">
        <v>24</v>
      </c>
      <c r="J79" s="2"/>
      <c r="K79" s="2"/>
      <c r="L79" s="1" t="s">
        <v>25</v>
      </c>
      <c r="M79" s="1" t="s">
        <v>25</v>
      </c>
      <c r="N79" s="1" t="s">
        <v>25</v>
      </c>
    </row>
    <row r="80" spans="1:14">
      <c r="A80" s="1" t="s">
        <v>16</v>
      </c>
      <c r="B80" s="1" t="s">
        <v>17</v>
      </c>
      <c r="C80" s="1" t="s">
        <v>18</v>
      </c>
      <c r="D80" s="1" t="s">
        <v>55</v>
      </c>
      <c r="E80" s="1" t="s">
        <v>20</v>
      </c>
      <c r="F80" s="1" t="s">
        <v>33</v>
      </c>
      <c r="G80" s="1" t="s">
        <v>82</v>
      </c>
      <c r="H80" s="3" t="s">
        <v>143</v>
      </c>
      <c r="I80" s="1" t="s">
        <v>112</v>
      </c>
      <c r="J80" s="2"/>
      <c r="K80" s="2" t="s">
        <v>227</v>
      </c>
      <c r="L80" s="1" t="s">
        <v>25</v>
      </c>
      <c r="M80" s="1" t="s">
        <v>25</v>
      </c>
      <c r="N80" s="1" t="s">
        <v>66</v>
      </c>
    </row>
    <row r="81" spans="1:15">
      <c r="A81" s="1" t="s">
        <v>16</v>
      </c>
      <c r="B81" s="1" t="s">
        <v>17</v>
      </c>
      <c r="C81" s="1" t="s">
        <v>18</v>
      </c>
      <c r="D81" s="1" t="s">
        <v>30</v>
      </c>
      <c r="E81" s="1" t="s">
        <v>20</v>
      </c>
      <c r="F81" s="1" t="s">
        <v>21</v>
      </c>
      <c r="G81" s="1" t="s">
        <v>22</v>
      </c>
      <c r="H81" s="3" t="s">
        <v>23</v>
      </c>
      <c r="I81" s="1" t="s">
        <v>24</v>
      </c>
      <c r="J81" s="2"/>
      <c r="K81" s="2">
        <v>46001</v>
      </c>
      <c r="L81" s="1" t="s">
        <v>25</v>
      </c>
      <c r="M81" s="1" t="s">
        <v>25</v>
      </c>
      <c r="N81" s="1" t="s">
        <v>31</v>
      </c>
      <c r="O81" s="15" t="s">
        <v>32</v>
      </c>
    </row>
    <row r="82" spans="1:15">
      <c r="A82" s="1" t="s">
        <v>16</v>
      </c>
      <c r="B82" s="1" t="s">
        <v>17</v>
      </c>
      <c r="C82" s="1" t="s">
        <v>18</v>
      </c>
      <c r="D82" s="1" t="s">
        <v>50</v>
      </c>
      <c r="E82" s="1" t="s">
        <v>20</v>
      </c>
      <c r="F82" s="1" t="s">
        <v>33</v>
      </c>
      <c r="G82" s="1" t="s">
        <v>82</v>
      </c>
      <c r="H82" s="3" t="s">
        <v>143</v>
      </c>
      <c r="I82" s="1" t="s">
        <v>112</v>
      </c>
      <c r="J82" s="2"/>
      <c r="K82" s="2" t="s">
        <v>227</v>
      </c>
      <c r="L82" s="1" t="s">
        <v>25</v>
      </c>
      <c r="M82" s="1" t="s">
        <v>25</v>
      </c>
      <c r="N82" s="1" t="s">
        <v>66</v>
      </c>
    </row>
    <row r="83" spans="1:15">
      <c r="A83" s="1" t="s">
        <v>16</v>
      </c>
      <c r="B83" s="1" t="s">
        <v>17</v>
      </c>
      <c r="C83" s="1" t="s">
        <v>18</v>
      </c>
      <c r="D83" s="1" t="s">
        <v>53</v>
      </c>
      <c r="E83" s="1" t="s">
        <v>20</v>
      </c>
      <c r="F83" s="1" t="s">
        <v>33</v>
      </c>
      <c r="G83" s="1" t="s">
        <v>82</v>
      </c>
      <c r="H83" s="3" t="s">
        <v>143</v>
      </c>
      <c r="I83" s="1" t="s">
        <v>112</v>
      </c>
      <c r="J83" s="2"/>
      <c r="K83" s="2" t="s">
        <v>227</v>
      </c>
      <c r="L83" s="1" t="s">
        <v>25</v>
      </c>
      <c r="M83" s="1" t="s">
        <v>25</v>
      </c>
      <c r="N83" s="1" t="s">
        <v>66</v>
      </c>
    </row>
    <row r="84" spans="1:15">
      <c r="A84" s="1" t="s">
        <v>16</v>
      </c>
      <c r="B84" s="1" t="s">
        <v>17</v>
      </c>
      <c r="C84" s="1" t="s">
        <v>18</v>
      </c>
      <c r="D84" s="1" t="s">
        <v>54</v>
      </c>
      <c r="E84" s="1" t="s">
        <v>20</v>
      </c>
      <c r="F84" s="1" t="s">
        <v>33</v>
      </c>
      <c r="G84" s="1" t="s">
        <v>82</v>
      </c>
      <c r="H84" s="3" t="s">
        <v>143</v>
      </c>
      <c r="I84" s="1" t="s">
        <v>112</v>
      </c>
      <c r="J84" s="2"/>
      <c r="K84" s="2" t="s">
        <v>227</v>
      </c>
      <c r="L84" s="1" t="s">
        <v>25</v>
      </c>
      <c r="M84" s="1" t="s">
        <v>25</v>
      </c>
      <c r="N84" s="1" t="s">
        <v>66</v>
      </c>
    </row>
    <row r="85" spans="1:15">
      <c r="A85" s="1" t="s">
        <v>16</v>
      </c>
      <c r="B85" s="1" t="s">
        <v>17</v>
      </c>
      <c r="C85" s="1" t="s">
        <v>18</v>
      </c>
      <c r="D85" s="1" t="s">
        <v>28</v>
      </c>
      <c r="E85" s="1" t="s">
        <v>20</v>
      </c>
      <c r="F85" s="1" t="s">
        <v>33</v>
      </c>
      <c r="G85" s="1" t="s">
        <v>82</v>
      </c>
      <c r="H85" s="3" t="s">
        <v>143</v>
      </c>
      <c r="I85" s="1" t="s">
        <v>112</v>
      </c>
      <c r="J85" s="2"/>
      <c r="K85" s="2" t="s">
        <v>227</v>
      </c>
      <c r="L85" s="1" t="s">
        <v>25</v>
      </c>
      <c r="M85" s="1" t="s">
        <v>25</v>
      </c>
      <c r="N85" s="1" t="s">
        <v>66</v>
      </c>
    </row>
    <row r="86" spans="1:15">
      <c r="A86" s="1" t="s">
        <v>16</v>
      </c>
      <c r="B86" s="1" t="s">
        <v>17</v>
      </c>
      <c r="C86" s="1" t="s">
        <v>18</v>
      </c>
      <c r="D86" s="1" t="s">
        <v>55</v>
      </c>
      <c r="E86" s="1" t="s">
        <v>20</v>
      </c>
      <c r="F86" s="1" t="s">
        <v>33</v>
      </c>
      <c r="G86" s="1" t="s">
        <v>82</v>
      </c>
      <c r="H86" s="3" t="s">
        <v>98</v>
      </c>
      <c r="I86" s="1" t="s">
        <v>24</v>
      </c>
      <c r="J86" s="2"/>
      <c r="K86" s="2">
        <v>46054</v>
      </c>
      <c r="L86" s="1" t="s">
        <v>25</v>
      </c>
      <c r="M86" s="1" t="s">
        <v>66</v>
      </c>
      <c r="N86" s="1" t="s">
        <v>66</v>
      </c>
    </row>
    <row r="87" spans="1:15">
      <c r="A87" s="1" t="s">
        <v>16</v>
      </c>
      <c r="B87" s="1" t="s">
        <v>17</v>
      </c>
      <c r="C87" s="1" t="s">
        <v>18</v>
      </c>
      <c r="D87" s="1" t="s">
        <v>50</v>
      </c>
      <c r="E87" s="1" t="s">
        <v>20</v>
      </c>
      <c r="F87" s="1" t="s">
        <v>33</v>
      </c>
      <c r="G87" s="1" t="s">
        <v>82</v>
      </c>
      <c r="H87" s="3" t="s">
        <v>98</v>
      </c>
      <c r="I87" s="1" t="s">
        <v>24</v>
      </c>
      <c r="J87" s="2"/>
      <c r="K87" s="2">
        <v>46054</v>
      </c>
      <c r="L87" s="1" t="s">
        <v>25</v>
      </c>
      <c r="M87" s="1" t="s">
        <v>66</v>
      </c>
      <c r="N87" s="1" t="s">
        <v>66</v>
      </c>
    </row>
    <row r="88" spans="1:15">
      <c r="A88" s="1" t="s">
        <v>16</v>
      </c>
      <c r="B88" s="1" t="s">
        <v>17</v>
      </c>
      <c r="C88" s="1" t="s">
        <v>18</v>
      </c>
      <c r="D88" s="1" t="s">
        <v>53</v>
      </c>
      <c r="E88" s="1" t="s">
        <v>20</v>
      </c>
      <c r="F88" s="1" t="s">
        <v>33</v>
      </c>
      <c r="G88" s="1" t="s">
        <v>82</v>
      </c>
      <c r="H88" s="3" t="s">
        <v>98</v>
      </c>
      <c r="I88" s="1" t="s">
        <v>24</v>
      </c>
      <c r="J88" s="2"/>
      <c r="K88" s="2">
        <v>46054</v>
      </c>
      <c r="L88" s="1" t="s">
        <v>25</v>
      </c>
      <c r="M88" s="1" t="s">
        <v>66</v>
      </c>
      <c r="N88" s="1" t="s">
        <v>66</v>
      </c>
    </row>
    <row r="89" spans="1:15">
      <c r="A89" s="1" t="s">
        <v>16</v>
      </c>
      <c r="B89" s="1" t="s">
        <v>17</v>
      </c>
      <c r="C89" s="1" t="s">
        <v>18</v>
      </c>
      <c r="D89" s="1" t="s">
        <v>54</v>
      </c>
      <c r="E89" s="1" t="s">
        <v>20</v>
      </c>
      <c r="F89" s="1" t="s">
        <v>33</v>
      </c>
      <c r="G89" s="1" t="s">
        <v>82</v>
      </c>
      <c r="H89" s="3" t="s">
        <v>98</v>
      </c>
      <c r="I89" s="1" t="s">
        <v>24</v>
      </c>
      <c r="J89" s="2"/>
      <c r="K89" s="2">
        <v>46054</v>
      </c>
      <c r="L89" s="1" t="s">
        <v>25</v>
      </c>
      <c r="M89" s="1" t="s">
        <v>66</v>
      </c>
      <c r="N89" s="1" t="s">
        <v>66</v>
      </c>
    </row>
    <row r="90" spans="1:15">
      <c r="A90" s="1" t="s">
        <v>16</v>
      </c>
      <c r="B90" s="1" t="s">
        <v>17</v>
      </c>
      <c r="C90" s="1" t="s">
        <v>18</v>
      </c>
      <c r="D90" s="1" t="s">
        <v>28</v>
      </c>
      <c r="E90" s="1" t="s">
        <v>20</v>
      </c>
      <c r="F90" s="1" t="s">
        <v>33</v>
      </c>
      <c r="G90" s="1" t="s">
        <v>82</v>
      </c>
      <c r="H90" s="3" t="s">
        <v>98</v>
      </c>
      <c r="I90" s="1" t="s">
        <v>24</v>
      </c>
      <c r="J90" s="2"/>
      <c r="K90" s="2">
        <v>46054</v>
      </c>
      <c r="L90" s="1" t="s">
        <v>25</v>
      </c>
      <c r="M90" s="1" t="s">
        <v>66</v>
      </c>
      <c r="N90" s="1" t="s">
        <v>66</v>
      </c>
    </row>
    <row r="91" spans="1:15">
      <c r="A91" s="1" t="s">
        <v>16</v>
      </c>
      <c r="B91" s="1" t="s">
        <v>17</v>
      </c>
      <c r="C91" s="1" t="s">
        <v>18</v>
      </c>
      <c r="D91" s="1" t="s">
        <v>19</v>
      </c>
      <c r="E91" s="1" t="s">
        <v>20</v>
      </c>
      <c r="F91" s="1" t="s">
        <v>21</v>
      </c>
      <c r="G91" s="1" t="s">
        <v>51</v>
      </c>
      <c r="H91" s="3" t="s">
        <v>111</v>
      </c>
      <c r="I91" s="1" t="s">
        <v>24</v>
      </c>
      <c r="J91" s="2"/>
      <c r="K91" s="2"/>
      <c r="L91" s="1" t="s">
        <v>25</v>
      </c>
      <c r="M91" s="1" t="s">
        <v>25</v>
      </c>
      <c r="N91" s="1" t="s">
        <v>25</v>
      </c>
    </row>
    <row r="92" spans="1:15">
      <c r="A92" s="1" t="s">
        <v>16</v>
      </c>
      <c r="B92" s="1" t="s">
        <v>17</v>
      </c>
      <c r="C92" s="1" t="s">
        <v>18</v>
      </c>
      <c r="D92" s="1" t="s">
        <v>30</v>
      </c>
      <c r="E92" s="1" t="s">
        <v>20</v>
      </c>
      <c r="F92" s="1" t="s">
        <v>21</v>
      </c>
      <c r="G92" s="1" t="s">
        <v>22</v>
      </c>
      <c r="H92" s="3" t="s">
        <v>47</v>
      </c>
      <c r="I92" s="1" t="s">
        <v>24</v>
      </c>
      <c r="J92" s="2"/>
      <c r="K92" s="2">
        <v>46023</v>
      </c>
      <c r="L92" s="1" t="s">
        <v>25</v>
      </c>
      <c r="M92" s="1" t="s">
        <v>25</v>
      </c>
      <c r="N92" s="1" t="s">
        <v>25</v>
      </c>
    </row>
    <row r="93" spans="1:15">
      <c r="A93" s="1" t="s">
        <v>16</v>
      </c>
      <c r="B93" s="1" t="s">
        <v>17</v>
      </c>
      <c r="C93" s="1" t="s">
        <v>18</v>
      </c>
      <c r="D93" s="1" t="s">
        <v>28</v>
      </c>
      <c r="E93" s="1" t="s">
        <v>20</v>
      </c>
      <c r="F93" s="1" t="s">
        <v>101</v>
      </c>
      <c r="G93" s="1" t="s">
        <v>105</v>
      </c>
      <c r="H93" s="3" t="s">
        <v>103</v>
      </c>
      <c r="I93" s="1" t="s">
        <v>112</v>
      </c>
      <c r="J93" s="2"/>
      <c r="K93" s="2">
        <v>46092</v>
      </c>
      <c r="L93" s="1" t="s">
        <v>25</v>
      </c>
      <c r="M93" s="1" t="s">
        <v>43</v>
      </c>
      <c r="N93" s="1" t="s">
        <v>164</v>
      </c>
    </row>
    <row r="94" spans="1:15">
      <c r="A94" s="1" t="s">
        <v>16</v>
      </c>
      <c r="B94" s="1" t="s">
        <v>17</v>
      </c>
      <c r="C94" s="1" t="s">
        <v>18</v>
      </c>
      <c r="D94" s="1" t="s">
        <v>53</v>
      </c>
      <c r="E94" s="1" t="s">
        <v>20</v>
      </c>
      <c r="F94" s="1" t="s">
        <v>101</v>
      </c>
      <c r="G94" s="1" t="s">
        <v>105</v>
      </c>
      <c r="H94" s="3" t="s">
        <v>103</v>
      </c>
      <c r="I94" s="1" t="s">
        <v>112</v>
      </c>
      <c r="J94" s="2"/>
      <c r="K94" s="2">
        <v>46097</v>
      </c>
      <c r="L94" s="1" t="s">
        <v>25</v>
      </c>
      <c r="M94" s="1" t="s">
        <v>43</v>
      </c>
      <c r="N94" s="1" t="s">
        <v>164</v>
      </c>
    </row>
    <row r="95" spans="1:15">
      <c r="A95" s="1" t="s">
        <v>16</v>
      </c>
      <c r="B95" s="1" t="s">
        <v>17</v>
      </c>
      <c r="C95" s="1" t="s">
        <v>18</v>
      </c>
      <c r="D95" s="1" t="s">
        <v>50</v>
      </c>
      <c r="E95" s="1" t="s">
        <v>20</v>
      </c>
      <c r="F95" s="1" t="s">
        <v>101</v>
      </c>
      <c r="G95" s="1" t="s">
        <v>105</v>
      </c>
      <c r="H95" s="3" t="s">
        <v>103</v>
      </c>
      <c r="I95" s="1" t="s">
        <v>112</v>
      </c>
      <c r="J95" s="2"/>
      <c r="K95" s="2"/>
      <c r="L95" s="1" t="s">
        <v>25</v>
      </c>
      <c r="M95" s="1" t="s">
        <v>43</v>
      </c>
      <c r="N95" s="1" t="s">
        <v>164</v>
      </c>
    </row>
    <row r="96" spans="1:15">
      <c r="A96" s="1" t="s">
        <v>16</v>
      </c>
      <c r="B96" s="1" t="s">
        <v>17</v>
      </c>
      <c r="C96" s="1" t="s">
        <v>18</v>
      </c>
      <c r="D96" s="1" t="s">
        <v>54</v>
      </c>
      <c r="E96" s="1" t="s">
        <v>20</v>
      </c>
      <c r="F96" s="1" t="s">
        <v>101</v>
      </c>
      <c r="G96" s="1" t="s">
        <v>105</v>
      </c>
      <c r="H96" s="3" t="s">
        <v>103</v>
      </c>
      <c r="I96" s="1" t="s">
        <v>112</v>
      </c>
      <c r="J96" s="2"/>
      <c r="K96" s="2"/>
      <c r="L96" s="1" t="s">
        <v>25</v>
      </c>
      <c r="M96" s="1" t="s">
        <v>43</v>
      </c>
      <c r="N96" s="1" t="s">
        <v>164</v>
      </c>
    </row>
    <row r="97" spans="1:15">
      <c r="A97" s="1" t="s">
        <v>16</v>
      </c>
      <c r="B97" s="1" t="s">
        <v>17</v>
      </c>
      <c r="C97" s="1" t="s">
        <v>18</v>
      </c>
      <c r="D97" s="1" t="s">
        <v>30</v>
      </c>
      <c r="E97" s="1" t="s">
        <v>20</v>
      </c>
      <c r="F97" s="1" t="s">
        <v>21</v>
      </c>
      <c r="G97" s="1" t="s">
        <v>51</v>
      </c>
      <c r="H97" s="3" t="s">
        <v>52</v>
      </c>
      <c r="I97" s="1" t="s">
        <v>24</v>
      </c>
      <c r="J97" s="2"/>
      <c r="K97" s="2">
        <v>46023</v>
      </c>
      <c r="L97" s="1" t="s">
        <v>25</v>
      </c>
      <c r="M97" s="1" t="s">
        <v>25</v>
      </c>
      <c r="N97" s="1" t="s">
        <v>25</v>
      </c>
    </row>
    <row r="98" spans="1:15">
      <c r="A98" s="1" t="s">
        <v>16</v>
      </c>
      <c r="B98" s="1" t="s">
        <v>17</v>
      </c>
      <c r="C98" s="1" t="s">
        <v>18</v>
      </c>
      <c r="D98" s="1" t="s">
        <v>19</v>
      </c>
      <c r="E98" s="1" t="s">
        <v>20</v>
      </c>
      <c r="F98" s="1" t="s">
        <v>21</v>
      </c>
      <c r="G98" s="1" t="s">
        <v>51</v>
      </c>
      <c r="H98" s="3" t="s">
        <v>113</v>
      </c>
      <c r="I98" s="1" t="s">
        <v>24</v>
      </c>
      <c r="J98" s="2"/>
      <c r="K98" s="2"/>
      <c r="L98" s="1" t="s">
        <v>25</v>
      </c>
      <c r="M98" s="1" t="s">
        <v>25</v>
      </c>
      <c r="N98" s="1" t="s">
        <v>25</v>
      </c>
    </row>
    <row r="99" spans="1:15">
      <c r="A99" s="1" t="s">
        <v>16</v>
      </c>
      <c r="B99" s="1" t="s">
        <v>17</v>
      </c>
      <c r="C99" s="1" t="s">
        <v>18</v>
      </c>
      <c r="D99" s="1" t="s">
        <v>50</v>
      </c>
      <c r="E99" s="1" t="s">
        <v>20</v>
      </c>
      <c r="F99" s="1" t="s">
        <v>21</v>
      </c>
      <c r="G99" s="1" t="s">
        <v>51</v>
      </c>
      <c r="H99" s="3" t="s">
        <v>103</v>
      </c>
      <c r="I99" s="1" t="s">
        <v>24</v>
      </c>
      <c r="J99" s="2"/>
      <c r="K99" s="2">
        <v>46054</v>
      </c>
      <c r="L99" s="1" t="s">
        <v>25</v>
      </c>
      <c r="M99" s="1" t="s">
        <v>31</v>
      </c>
      <c r="N99" s="1" t="s">
        <v>43</v>
      </c>
    </row>
    <row r="100" spans="1:15">
      <c r="A100" s="1" t="s">
        <v>16</v>
      </c>
      <c r="B100" s="1" t="s">
        <v>17</v>
      </c>
      <c r="C100" s="1" t="s">
        <v>18</v>
      </c>
      <c r="D100" s="1" t="s">
        <v>53</v>
      </c>
      <c r="E100" s="1" t="s">
        <v>20</v>
      </c>
      <c r="F100" s="1" t="s">
        <v>21</v>
      </c>
      <c r="G100" s="1" t="s">
        <v>51</v>
      </c>
      <c r="H100" s="3" t="s">
        <v>103</v>
      </c>
      <c r="I100" s="1" t="s">
        <v>24</v>
      </c>
      <c r="J100" s="2"/>
      <c r="K100" s="2">
        <v>46054</v>
      </c>
      <c r="L100" s="1" t="s">
        <v>25</v>
      </c>
      <c r="M100" s="1" t="s">
        <v>31</v>
      </c>
      <c r="N100" s="1" t="s">
        <v>43</v>
      </c>
    </row>
    <row r="101" spans="1:15">
      <c r="A101" s="1" t="s">
        <v>16</v>
      </c>
      <c r="B101" s="1" t="s">
        <v>17</v>
      </c>
      <c r="C101" s="1" t="s">
        <v>18</v>
      </c>
      <c r="D101" s="1" t="s">
        <v>54</v>
      </c>
      <c r="E101" s="1" t="s">
        <v>20</v>
      </c>
      <c r="F101" s="1" t="s">
        <v>21</v>
      </c>
      <c r="G101" s="1" t="s">
        <v>51</v>
      </c>
      <c r="H101" s="3" t="s">
        <v>103</v>
      </c>
      <c r="I101" s="1" t="s">
        <v>24</v>
      </c>
      <c r="J101" s="2"/>
      <c r="K101" s="2">
        <v>46054</v>
      </c>
      <c r="L101" s="1" t="s">
        <v>25</v>
      </c>
      <c r="M101" s="1" t="s">
        <v>31</v>
      </c>
      <c r="N101" s="1" t="s">
        <v>43</v>
      </c>
    </row>
    <row r="102" spans="1:15">
      <c r="A102" s="1" t="s">
        <v>16</v>
      </c>
      <c r="B102" s="1" t="s">
        <v>17</v>
      </c>
      <c r="C102" s="1" t="s">
        <v>18</v>
      </c>
      <c r="D102" s="1" t="s">
        <v>28</v>
      </c>
      <c r="E102" s="1" t="s">
        <v>20</v>
      </c>
      <c r="F102" s="1" t="s">
        <v>21</v>
      </c>
      <c r="G102" s="1" t="s">
        <v>51</v>
      </c>
      <c r="H102" s="3" t="s">
        <v>103</v>
      </c>
      <c r="I102" s="1" t="s">
        <v>24</v>
      </c>
      <c r="J102" s="2"/>
      <c r="K102" s="2">
        <v>46054</v>
      </c>
      <c r="L102" s="1" t="s">
        <v>25</v>
      </c>
      <c r="M102" s="1" t="s">
        <v>31</v>
      </c>
      <c r="N102" s="1" t="s">
        <v>43</v>
      </c>
    </row>
    <row r="103" spans="1:15">
      <c r="A103" s="1" t="s">
        <v>16</v>
      </c>
      <c r="B103" s="1" t="s">
        <v>17</v>
      </c>
      <c r="C103" s="1" t="s">
        <v>18</v>
      </c>
      <c r="D103" s="1" t="s">
        <v>30</v>
      </c>
      <c r="E103" s="1" t="s">
        <v>20</v>
      </c>
      <c r="F103" s="1" t="s">
        <v>21</v>
      </c>
      <c r="G103" s="1" t="s">
        <v>51</v>
      </c>
      <c r="H103" s="3" t="s">
        <v>113</v>
      </c>
      <c r="I103" s="1" t="s">
        <v>24</v>
      </c>
      <c r="J103" s="2"/>
      <c r="K103" s="2">
        <v>46062</v>
      </c>
      <c r="L103" s="1" t="s">
        <v>25</v>
      </c>
      <c r="M103" s="1" t="s">
        <v>25</v>
      </c>
      <c r="N103" s="1" t="s">
        <v>114</v>
      </c>
      <c r="O103" t="s">
        <v>115</v>
      </c>
    </row>
    <row r="104" spans="1:15">
      <c r="A104" s="1" t="s">
        <v>16</v>
      </c>
      <c r="B104" s="1" t="s">
        <v>17</v>
      </c>
      <c r="C104" s="1" t="s">
        <v>18</v>
      </c>
      <c r="D104" s="1" t="s">
        <v>55</v>
      </c>
      <c r="E104" s="1" t="s">
        <v>20</v>
      </c>
      <c r="F104" s="1" t="s">
        <v>21</v>
      </c>
      <c r="G104" s="1" t="s">
        <v>51</v>
      </c>
      <c r="H104" s="3" t="s">
        <v>103</v>
      </c>
      <c r="I104" s="1" t="s">
        <v>24</v>
      </c>
      <c r="J104" s="2"/>
      <c r="K104" s="2">
        <v>46054</v>
      </c>
      <c r="L104" s="1" t="s">
        <v>25</v>
      </c>
      <c r="M104" s="1" t="s">
        <v>31</v>
      </c>
      <c r="N104" s="1" t="s">
        <v>43</v>
      </c>
    </row>
    <row r="105" spans="1:15">
      <c r="A105" s="1" t="s">
        <v>16</v>
      </c>
      <c r="B105" s="1" t="s">
        <v>17</v>
      </c>
      <c r="C105" s="1" t="s">
        <v>18</v>
      </c>
      <c r="D105" s="1" t="s">
        <v>55</v>
      </c>
      <c r="E105" s="1" t="s">
        <v>20</v>
      </c>
      <c r="F105" s="1" t="s">
        <v>101</v>
      </c>
      <c r="G105" s="1" t="s">
        <v>105</v>
      </c>
      <c r="H105" s="3" t="s">
        <v>103</v>
      </c>
      <c r="I105" s="1" t="s">
        <v>112</v>
      </c>
      <c r="J105" s="2"/>
      <c r="K105" s="2"/>
      <c r="L105" s="1" t="s">
        <v>25</v>
      </c>
      <c r="M105" s="1" t="s">
        <v>43</v>
      </c>
      <c r="N105" s="1" t="s">
        <v>164</v>
      </c>
    </row>
    <row r="106" spans="1:15">
      <c r="A106" s="1" t="s">
        <v>16</v>
      </c>
      <c r="B106" s="1" t="s">
        <v>17</v>
      </c>
      <c r="C106" s="1" t="s">
        <v>18</v>
      </c>
      <c r="D106" s="1" t="s">
        <v>19</v>
      </c>
      <c r="E106" s="1" t="s">
        <v>20</v>
      </c>
      <c r="F106" s="1" t="s">
        <v>21</v>
      </c>
      <c r="G106" s="1" t="s">
        <v>51</v>
      </c>
      <c r="H106" s="3" t="s">
        <v>103</v>
      </c>
      <c r="I106" s="1" t="s">
        <v>24</v>
      </c>
      <c r="J106" s="2"/>
      <c r="K106" s="2"/>
      <c r="L106" s="1" t="s">
        <v>25</v>
      </c>
      <c r="M106" s="1" t="s">
        <v>25</v>
      </c>
      <c r="N106" s="1" t="s">
        <v>25</v>
      </c>
    </row>
    <row r="107" spans="1:15">
      <c r="A107" s="1" t="s">
        <v>16</v>
      </c>
      <c r="B107" s="1" t="s">
        <v>17</v>
      </c>
      <c r="C107" s="1" t="s">
        <v>18</v>
      </c>
      <c r="D107" s="1" t="s">
        <v>50</v>
      </c>
      <c r="E107" s="1" t="s">
        <v>20</v>
      </c>
      <c r="F107" s="1" t="s">
        <v>21</v>
      </c>
      <c r="G107" s="1" t="s">
        <v>22</v>
      </c>
      <c r="H107" s="3" t="s">
        <v>177</v>
      </c>
      <c r="I107" s="1" t="s">
        <v>112</v>
      </c>
      <c r="J107" s="2"/>
      <c r="K107" s="2" t="s">
        <v>227</v>
      </c>
      <c r="L107" s="1" t="s">
        <v>25</v>
      </c>
      <c r="M107" s="1" t="s">
        <v>25</v>
      </c>
      <c r="N107" s="1"/>
    </row>
    <row r="108" spans="1:15">
      <c r="A108" s="1" t="s">
        <v>16</v>
      </c>
      <c r="B108" s="1" t="s">
        <v>17</v>
      </c>
      <c r="C108" s="1" t="s">
        <v>18</v>
      </c>
      <c r="D108" s="1" t="s">
        <v>53</v>
      </c>
      <c r="E108" s="1" t="s">
        <v>20</v>
      </c>
      <c r="F108" s="1" t="s">
        <v>21</v>
      </c>
      <c r="G108" s="1" t="s">
        <v>22</v>
      </c>
      <c r="H108" s="3" t="s">
        <v>177</v>
      </c>
      <c r="I108" s="1" t="s">
        <v>112</v>
      </c>
      <c r="J108" s="2"/>
      <c r="K108" s="2" t="s">
        <v>227</v>
      </c>
      <c r="L108" s="1" t="s">
        <v>25</v>
      </c>
      <c r="M108" s="1" t="s">
        <v>25</v>
      </c>
      <c r="N108" s="1"/>
    </row>
    <row r="109" spans="1:15">
      <c r="A109" s="1" t="s">
        <v>16</v>
      </c>
      <c r="B109" s="1" t="s">
        <v>17</v>
      </c>
      <c r="C109" s="1" t="s">
        <v>18</v>
      </c>
      <c r="D109" s="1" t="s">
        <v>54</v>
      </c>
      <c r="E109" s="1" t="s">
        <v>20</v>
      </c>
      <c r="F109" s="1" t="s">
        <v>21</v>
      </c>
      <c r="G109" s="1" t="s">
        <v>22</v>
      </c>
      <c r="H109" s="3" t="s">
        <v>177</v>
      </c>
      <c r="I109" s="1" t="s">
        <v>112</v>
      </c>
      <c r="J109" s="2"/>
      <c r="K109" s="2" t="s">
        <v>227</v>
      </c>
      <c r="L109" s="1" t="s">
        <v>25</v>
      </c>
      <c r="M109" s="1" t="s">
        <v>25</v>
      </c>
      <c r="N109" s="1"/>
    </row>
    <row r="110" spans="1:15">
      <c r="A110" s="1" t="s">
        <v>16</v>
      </c>
      <c r="B110" s="1" t="s">
        <v>17</v>
      </c>
      <c r="C110" s="1" t="s">
        <v>18</v>
      </c>
      <c r="D110" s="1" t="s">
        <v>28</v>
      </c>
      <c r="E110" s="1" t="s">
        <v>20</v>
      </c>
      <c r="F110" s="1" t="s">
        <v>21</v>
      </c>
      <c r="G110" s="1" t="s">
        <v>22</v>
      </c>
      <c r="H110" s="3" t="s">
        <v>177</v>
      </c>
      <c r="I110" s="1" t="s">
        <v>112</v>
      </c>
      <c r="J110" s="2"/>
      <c r="K110" s="2" t="s">
        <v>227</v>
      </c>
      <c r="L110" s="1" t="s">
        <v>25</v>
      </c>
      <c r="M110" s="1" t="s">
        <v>25</v>
      </c>
      <c r="N110" s="1"/>
    </row>
    <row r="111" spans="1:15">
      <c r="A111" s="1" t="s">
        <v>16</v>
      </c>
      <c r="B111" s="1" t="s">
        <v>17</v>
      </c>
      <c r="C111" s="1" t="s">
        <v>18</v>
      </c>
      <c r="D111" s="1" t="s">
        <v>19</v>
      </c>
      <c r="E111" s="1" t="s">
        <v>20</v>
      </c>
      <c r="F111" s="1" t="s">
        <v>21</v>
      </c>
      <c r="G111" s="1" t="s">
        <v>22</v>
      </c>
      <c r="H111" s="3" t="s">
        <v>177</v>
      </c>
      <c r="I111" s="1" t="s">
        <v>24</v>
      </c>
      <c r="J111" s="2"/>
      <c r="K111" s="2"/>
      <c r="L111" s="1" t="s">
        <v>25</v>
      </c>
      <c r="M111" s="1" t="s">
        <v>25</v>
      </c>
      <c r="N111" s="1" t="s">
        <v>25</v>
      </c>
    </row>
    <row r="112" spans="1:15">
      <c r="A112" s="1" t="s">
        <v>16</v>
      </c>
      <c r="B112" s="1" t="s">
        <v>17</v>
      </c>
      <c r="C112" s="1" t="s">
        <v>18</v>
      </c>
      <c r="D112" s="1" t="s">
        <v>55</v>
      </c>
      <c r="E112" s="1" t="s">
        <v>20</v>
      </c>
      <c r="F112" s="1" t="s">
        <v>21</v>
      </c>
      <c r="G112" s="1" t="s">
        <v>22</v>
      </c>
      <c r="H112" s="3" t="s">
        <v>177</v>
      </c>
      <c r="I112" s="1" t="s">
        <v>112</v>
      </c>
      <c r="J112" s="2"/>
      <c r="K112" s="2" t="s">
        <v>227</v>
      </c>
      <c r="L112" s="1" t="s">
        <v>25</v>
      </c>
      <c r="M112" s="1" t="s">
        <v>25</v>
      </c>
      <c r="N112" s="1"/>
    </row>
    <row r="113" spans="1:15">
      <c r="A113" s="1" t="s">
        <v>16</v>
      </c>
      <c r="B113" s="1" t="s">
        <v>17</v>
      </c>
      <c r="C113" s="1" t="s">
        <v>18</v>
      </c>
      <c r="D113" s="1" t="s">
        <v>30</v>
      </c>
      <c r="E113" s="1" t="s">
        <v>20</v>
      </c>
      <c r="F113" s="1" t="s">
        <v>21</v>
      </c>
      <c r="G113" s="1" t="s">
        <v>51</v>
      </c>
      <c r="H113" s="3" t="s">
        <v>56</v>
      </c>
      <c r="I113" s="1" t="s">
        <v>24</v>
      </c>
      <c r="J113" s="2"/>
      <c r="K113" s="2">
        <v>46023</v>
      </c>
      <c r="L113" s="1" t="s">
        <v>25</v>
      </c>
      <c r="M113" s="1" t="s">
        <v>25</v>
      </c>
      <c r="N113" s="1" t="s">
        <v>25</v>
      </c>
    </row>
    <row r="114" spans="1:15">
      <c r="A114" s="1" t="s">
        <v>16</v>
      </c>
      <c r="B114" s="1" t="s">
        <v>17</v>
      </c>
      <c r="C114" s="1" t="s">
        <v>18</v>
      </c>
      <c r="D114" s="1" t="s">
        <v>28</v>
      </c>
      <c r="E114" s="1" t="s">
        <v>20</v>
      </c>
      <c r="F114" s="1" t="s">
        <v>101</v>
      </c>
      <c r="G114" s="1" t="s">
        <v>105</v>
      </c>
      <c r="H114" s="3" t="s">
        <v>168</v>
      </c>
      <c r="I114" s="1" t="s">
        <v>112</v>
      </c>
      <c r="J114" s="2"/>
      <c r="K114" s="2">
        <v>46092</v>
      </c>
      <c r="L114" s="1" t="s">
        <v>25</v>
      </c>
      <c r="M114" s="1" t="s">
        <v>114</v>
      </c>
      <c r="N114" s="1" t="s">
        <v>164</v>
      </c>
    </row>
    <row r="115" spans="1:15">
      <c r="A115" s="1" t="s">
        <v>16</v>
      </c>
      <c r="B115" s="1" t="s">
        <v>17</v>
      </c>
      <c r="C115" s="1" t="s">
        <v>18</v>
      </c>
      <c r="D115" s="1" t="s">
        <v>53</v>
      </c>
      <c r="E115" s="1" t="s">
        <v>20</v>
      </c>
      <c r="F115" s="1" t="s">
        <v>101</v>
      </c>
      <c r="G115" s="1" t="s">
        <v>105</v>
      </c>
      <c r="H115" s="3" t="s">
        <v>168</v>
      </c>
      <c r="I115" s="1" t="s">
        <v>112</v>
      </c>
      <c r="J115" s="2"/>
      <c r="K115" s="2">
        <v>46097</v>
      </c>
      <c r="L115" s="1" t="s">
        <v>25</v>
      </c>
      <c r="M115" s="1" t="s">
        <v>114</v>
      </c>
      <c r="N115" s="1" t="s">
        <v>164</v>
      </c>
    </row>
    <row r="116" spans="1:15">
      <c r="A116" s="1" t="s">
        <v>16</v>
      </c>
      <c r="B116" s="1" t="s">
        <v>17</v>
      </c>
      <c r="C116" s="1" t="s">
        <v>18</v>
      </c>
      <c r="D116" s="1" t="s">
        <v>50</v>
      </c>
      <c r="E116" s="1" t="s">
        <v>20</v>
      </c>
      <c r="F116" s="1" t="s">
        <v>101</v>
      </c>
      <c r="G116" s="1" t="s">
        <v>105</v>
      </c>
      <c r="H116" s="3" t="s">
        <v>168</v>
      </c>
      <c r="I116" s="1" t="s">
        <v>112</v>
      </c>
      <c r="J116" s="2"/>
      <c r="K116" s="2"/>
      <c r="L116" s="1" t="s">
        <v>25</v>
      </c>
      <c r="M116" s="1" t="s">
        <v>114</v>
      </c>
      <c r="N116" s="1" t="s">
        <v>164</v>
      </c>
    </row>
    <row r="117" spans="1:15">
      <c r="A117" s="1" t="s">
        <v>16</v>
      </c>
      <c r="B117" s="1" t="s">
        <v>17</v>
      </c>
      <c r="C117" s="1" t="s">
        <v>18</v>
      </c>
      <c r="D117" s="1" t="s">
        <v>54</v>
      </c>
      <c r="E117" s="1" t="s">
        <v>20</v>
      </c>
      <c r="F117" s="1" t="s">
        <v>101</v>
      </c>
      <c r="G117" s="1" t="s">
        <v>105</v>
      </c>
      <c r="H117" s="3" t="s">
        <v>168</v>
      </c>
      <c r="I117" s="1" t="s">
        <v>112</v>
      </c>
      <c r="J117" s="2"/>
      <c r="K117" s="2"/>
      <c r="L117" s="1" t="s">
        <v>25</v>
      </c>
      <c r="M117" s="1" t="s">
        <v>114</v>
      </c>
      <c r="N117" s="1" t="s">
        <v>164</v>
      </c>
    </row>
    <row r="118" spans="1:15">
      <c r="A118" s="1" t="s">
        <v>16</v>
      </c>
      <c r="B118" s="1" t="s">
        <v>17</v>
      </c>
      <c r="C118" s="1" t="s">
        <v>18</v>
      </c>
      <c r="D118" s="1" t="s">
        <v>19</v>
      </c>
      <c r="E118" s="1" t="s">
        <v>20</v>
      </c>
      <c r="F118" s="1" t="s">
        <v>21</v>
      </c>
      <c r="G118" s="1" t="s">
        <v>51</v>
      </c>
      <c r="H118" s="3" t="s">
        <v>57</v>
      </c>
      <c r="I118" s="1" t="s">
        <v>24</v>
      </c>
      <c r="J118" s="2"/>
      <c r="K118" s="2"/>
      <c r="L118" s="1" t="s">
        <v>25</v>
      </c>
      <c r="M118" s="1" t="s">
        <v>25</v>
      </c>
      <c r="N118" s="1" t="s">
        <v>25</v>
      </c>
    </row>
    <row r="119" spans="1:15">
      <c r="A119" s="1" t="s">
        <v>16</v>
      </c>
      <c r="B119" s="1" t="s">
        <v>17</v>
      </c>
      <c r="C119" s="1" t="s">
        <v>18</v>
      </c>
      <c r="D119" s="1" t="s">
        <v>30</v>
      </c>
      <c r="E119" s="1" t="s">
        <v>20</v>
      </c>
      <c r="F119" s="1" t="s">
        <v>21</v>
      </c>
      <c r="G119" s="1" t="s">
        <v>51</v>
      </c>
      <c r="H119" s="3" t="s">
        <v>57</v>
      </c>
      <c r="I119" s="1" t="s">
        <v>24</v>
      </c>
      <c r="J119" s="2"/>
      <c r="K119" s="2">
        <v>46023</v>
      </c>
      <c r="L119" s="1" t="s">
        <v>25</v>
      </c>
      <c r="M119" s="1" t="s">
        <v>25</v>
      </c>
      <c r="N119" s="1" t="s">
        <v>25</v>
      </c>
    </row>
    <row r="120" spans="1:15">
      <c r="A120" s="1" t="s">
        <v>16</v>
      </c>
      <c r="B120" s="1" t="s">
        <v>17</v>
      </c>
      <c r="C120" s="1" t="s">
        <v>18</v>
      </c>
      <c r="D120" s="1" t="s">
        <v>55</v>
      </c>
      <c r="E120" s="1" t="s">
        <v>20</v>
      </c>
      <c r="F120" s="1" t="s">
        <v>101</v>
      </c>
      <c r="G120" s="1" t="s">
        <v>105</v>
      </c>
      <c r="H120" s="3" t="s">
        <v>168</v>
      </c>
      <c r="I120" s="1" t="s">
        <v>112</v>
      </c>
      <c r="J120" s="2"/>
      <c r="K120" s="2"/>
      <c r="L120" s="1" t="s">
        <v>25</v>
      </c>
      <c r="M120" s="1" t="s">
        <v>114</v>
      </c>
      <c r="N120" s="1" t="s">
        <v>164</v>
      </c>
    </row>
    <row r="121" spans="1:15">
      <c r="A121" s="1" t="s">
        <v>16</v>
      </c>
      <c r="B121" s="1" t="s">
        <v>17</v>
      </c>
      <c r="C121" s="1" t="s">
        <v>18</v>
      </c>
      <c r="D121" s="1" t="s">
        <v>28</v>
      </c>
      <c r="E121" s="1" t="s">
        <v>20</v>
      </c>
      <c r="F121" s="1" t="s">
        <v>101</v>
      </c>
      <c r="G121" s="1" t="s">
        <v>105</v>
      </c>
      <c r="H121" s="3" t="s">
        <v>169</v>
      </c>
      <c r="I121" s="1" t="s">
        <v>112</v>
      </c>
      <c r="J121" s="2"/>
      <c r="K121" s="2">
        <v>46092</v>
      </c>
      <c r="L121" s="1" t="s">
        <v>25</v>
      </c>
      <c r="M121" s="1" t="s">
        <v>43</v>
      </c>
      <c r="N121" s="1"/>
      <c r="O121" t="s">
        <v>170</v>
      </c>
    </row>
    <row r="122" spans="1:15">
      <c r="A122" s="1" t="s">
        <v>16</v>
      </c>
      <c r="B122" s="1" t="s">
        <v>17</v>
      </c>
      <c r="C122" s="1" t="s">
        <v>18</v>
      </c>
      <c r="D122" s="1" t="s">
        <v>53</v>
      </c>
      <c r="E122" s="1" t="s">
        <v>20</v>
      </c>
      <c r="F122" s="1" t="s">
        <v>101</v>
      </c>
      <c r="G122" s="1" t="s">
        <v>105</v>
      </c>
      <c r="H122" s="3" t="s">
        <v>169</v>
      </c>
      <c r="I122" s="1" t="s">
        <v>112</v>
      </c>
      <c r="J122" s="2"/>
      <c r="K122" s="2">
        <v>46097</v>
      </c>
      <c r="L122" s="1" t="s">
        <v>25</v>
      </c>
      <c r="M122" s="1" t="s">
        <v>43</v>
      </c>
      <c r="N122" s="1"/>
      <c r="O122" t="s">
        <v>170</v>
      </c>
    </row>
    <row r="123" spans="1:15">
      <c r="A123" s="1" t="s">
        <v>16</v>
      </c>
      <c r="B123" s="1" t="s">
        <v>17</v>
      </c>
      <c r="C123" s="1" t="s">
        <v>18</v>
      </c>
      <c r="D123" s="1" t="s">
        <v>50</v>
      </c>
      <c r="E123" s="1" t="s">
        <v>20</v>
      </c>
      <c r="F123" s="1" t="s">
        <v>101</v>
      </c>
      <c r="G123" s="1" t="s">
        <v>105</v>
      </c>
      <c r="H123" s="3" t="s">
        <v>169</v>
      </c>
      <c r="I123" s="1" t="s">
        <v>112</v>
      </c>
      <c r="J123" s="2"/>
      <c r="K123" s="2"/>
      <c r="L123" s="1" t="s">
        <v>25</v>
      </c>
      <c r="M123" s="1" t="s">
        <v>43</v>
      </c>
      <c r="N123" s="1"/>
      <c r="O123" t="s">
        <v>170</v>
      </c>
    </row>
    <row r="124" spans="1:15">
      <c r="A124" s="1" t="s">
        <v>16</v>
      </c>
      <c r="B124" s="1" t="s">
        <v>17</v>
      </c>
      <c r="C124" s="1" t="s">
        <v>18</v>
      </c>
      <c r="D124" s="1" t="s">
        <v>54</v>
      </c>
      <c r="E124" s="1" t="s">
        <v>20</v>
      </c>
      <c r="F124" s="1" t="s">
        <v>101</v>
      </c>
      <c r="G124" s="1" t="s">
        <v>105</v>
      </c>
      <c r="H124" s="3" t="s">
        <v>169</v>
      </c>
      <c r="I124" s="1" t="s">
        <v>112</v>
      </c>
      <c r="J124" s="2"/>
      <c r="K124" s="2"/>
      <c r="L124" s="1" t="s">
        <v>25</v>
      </c>
      <c r="M124" s="1" t="s">
        <v>43</v>
      </c>
      <c r="N124" s="1"/>
      <c r="O124" t="s">
        <v>170</v>
      </c>
    </row>
    <row r="125" spans="1:15">
      <c r="A125" s="1" t="s">
        <v>16</v>
      </c>
      <c r="B125" s="1" t="s">
        <v>17</v>
      </c>
      <c r="C125" s="1" t="s">
        <v>18</v>
      </c>
      <c r="D125" s="1" t="s">
        <v>19</v>
      </c>
      <c r="E125" s="1" t="s">
        <v>20</v>
      </c>
      <c r="F125" s="1" t="s">
        <v>21</v>
      </c>
      <c r="G125" s="1" t="s">
        <v>22</v>
      </c>
      <c r="H125" s="3" t="s">
        <v>148</v>
      </c>
      <c r="I125" s="1" t="s">
        <v>112</v>
      </c>
      <c r="J125" s="2"/>
      <c r="K125" s="2" t="s">
        <v>227</v>
      </c>
      <c r="L125" s="1" t="s">
        <v>25</v>
      </c>
      <c r="M125" s="1" t="s">
        <v>25</v>
      </c>
      <c r="N125" s="1" t="s">
        <v>25</v>
      </c>
    </row>
    <row r="126" spans="1:15">
      <c r="A126" s="1" t="s">
        <v>16</v>
      </c>
      <c r="B126" s="1" t="s">
        <v>17</v>
      </c>
      <c r="C126" s="1" t="s">
        <v>18</v>
      </c>
      <c r="D126" s="1" t="s">
        <v>30</v>
      </c>
      <c r="E126" s="1" t="s">
        <v>20</v>
      </c>
      <c r="F126" s="1" t="s">
        <v>21</v>
      </c>
      <c r="G126" s="1" t="s">
        <v>51</v>
      </c>
      <c r="H126" s="3" t="s">
        <v>116</v>
      </c>
      <c r="I126" s="1" t="s">
        <v>24</v>
      </c>
      <c r="J126" s="2"/>
      <c r="K126" s="2">
        <v>46062</v>
      </c>
      <c r="L126" s="1" t="s">
        <v>25</v>
      </c>
      <c r="M126" s="1" t="s">
        <v>25</v>
      </c>
      <c r="N126" s="1" t="s">
        <v>25</v>
      </c>
      <c r="O126" t="s">
        <v>117</v>
      </c>
    </row>
    <row r="127" spans="1:15">
      <c r="A127" s="1" t="s">
        <v>16</v>
      </c>
      <c r="B127" s="1" t="s">
        <v>17</v>
      </c>
      <c r="C127" s="1" t="s">
        <v>18</v>
      </c>
      <c r="D127" s="1" t="s">
        <v>55</v>
      </c>
      <c r="E127" s="1" t="s">
        <v>20</v>
      </c>
      <c r="F127" s="1" t="s">
        <v>101</v>
      </c>
      <c r="G127" s="1" t="s">
        <v>105</v>
      </c>
      <c r="H127" s="3" t="s">
        <v>169</v>
      </c>
      <c r="I127" s="1" t="s">
        <v>112</v>
      </c>
      <c r="J127" s="2"/>
      <c r="K127" s="2"/>
      <c r="L127" s="1" t="s">
        <v>25</v>
      </c>
      <c r="M127" s="1" t="s">
        <v>43</v>
      </c>
      <c r="N127" s="1"/>
      <c r="O127" t="s">
        <v>170</v>
      </c>
    </row>
    <row r="128" spans="1:15">
      <c r="A128" s="1" t="s">
        <v>16</v>
      </c>
      <c r="B128" s="1" t="s">
        <v>17</v>
      </c>
      <c r="C128" s="1" t="s">
        <v>18</v>
      </c>
      <c r="D128" s="1" t="s">
        <v>55</v>
      </c>
      <c r="E128" s="1" t="s">
        <v>20</v>
      </c>
      <c r="F128" s="1" t="s">
        <v>33</v>
      </c>
      <c r="G128" s="1" t="s">
        <v>82</v>
      </c>
      <c r="H128" s="3" t="s">
        <v>99</v>
      </c>
      <c r="I128" s="1" t="s">
        <v>24</v>
      </c>
      <c r="J128" s="2"/>
      <c r="K128" s="2">
        <v>46054</v>
      </c>
      <c r="L128" s="1" t="s">
        <v>25</v>
      </c>
      <c r="M128" s="1" t="s">
        <v>66</v>
      </c>
      <c r="N128" s="1" t="s">
        <v>66</v>
      </c>
    </row>
    <row r="129" spans="1:15">
      <c r="A129" s="1" t="s">
        <v>16</v>
      </c>
      <c r="B129" s="1" t="s">
        <v>17</v>
      </c>
      <c r="C129" s="1" t="s">
        <v>18</v>
      </c>
      <c r="D129" s="1" t="s">
        <v>50</v>
      </c>
      <c r="E129" s="1" t="s">
        <v>20</v>
      </c>
      <c r="F129" s="1" t="s">
        <v>33</v>
      </c>
      <c r="G129" s="1" t="s">
        <v>82</v>
      </c>
      <c r="H129" s="3" t="s">
        <v>99</v>
      </c>
      <c r="I129" s="1" t="s">
        <v>24</v>
      </c>
      <c r="J129" s="2"/>
      <c r="K129" s="2">
        <v>46054</v>
      </c>
      <c r="L129" s="1" t="s">
        <v>25</v>
      </c>
      <c r="M129" s="1" t="s">
        <v>66</v>
      </c>
      <c r="N129" s="1" t="s">
        <v>66</v>
      </c>
    </row>
    <row r="130" spans="1:15">
      <c r="A130" s="1" t="s">
        <v>16</v>
      </c>
      <c r="B130" s="1" t="s">
        <v>17</v>
      </c>
      <c r="C130" s="1" t="s">
        <v>18</v>
      </c>
      <c r="D130" s="1" t="s">
        <v>53</v>
      </c>
      <c r="E130" s="1" t="s">
        <v>20</v>
      </c>
      <c r="F130" s="1" t="s">
        <v>33</v>
      </c>
      <c r="G130" s="1" t="s">
        <v>82</v>
      </c>
      <c r="H130" s="3" t="s">
        <v>99</v>
      </c>
      <c r="I130" s="1" t="s">
        <v>24</v>
      </c>
      <c r="J130" s="2"/>
      <c r="K130" s="2">
        <v>46054</v>
      </c>
      <c r="L130" s="1" t="s">
        <v>25</v>
      </c>
      <c r="M130" s="1" t="s">
        <v>66</v>
      </c>
      <c r="N130" s="1" t="s">
        <v>66</v>
      </c>
    </row>
    <row r="131" spans="1:15">
      <c r="A131" s="1" t="s">
        <v>16</v>
      </c>
      <c r="B131" s="1" t="s">
        <v>17</v>
      </c>
      <c r="C131" s="1" t="s">
        <v>18</v>
      </c>
      <c r="D131" s="1" t="s">
        <v>54</v>
      </c>
      <c r="E131" s="1" t="s">
        <v>20</v>
      </c>
      <c r="F131" s="1" t="s">
        <v>33</v>
      </c>
      <c r="G131" s="1" t="s">
        <v>82</v>
      </c>
      <c r="H131" s="3" t="s">
        <v>99</v>
      </c>
      <c r="I131" s="1" t="s">
        <v>24</v>
      </c>
      <c r="J131" s="2"/>
      <c r="K131" s="2">
        <v>46054</v>
      </c>
      <c r="L131" s="1" t="s">
        <v>25</v>
      </c>
      <c r="M131" s="1" t="s">
        <v>66</v>
      </c>
      <c r="N131" s="1" t="s">
        <v>66</v>
      </c>
    </row>
    <row r="132" spans="1:15">
      <c r="A132" s="1" t="s">
        <v>16</v>
      </c>
      <c r="B132" s="1" t="s">
        <v>17</v>
      </c>
      <c r="C132" s="1" t="s">
        <v>18</v>
      </c>
      <c r="D132" s="1" t="s">
        <v>28</v>
      </c>
      <c r="E132" s="1" t="s">
        <v>20</v>
      </c>
      <c r="F132" s="1" t="s">
        <v>33</v>
      </c>
      <c r="G132" s="1" t="s">
        <v>82</v>
      </c>
      <c r="H132" s="3" t="s">
        <v>99</v>
      </c>
      <c r="I132" s="1" t="s">
        <v>24</v>
      </c>
      <c r="J132" s="2"/>
      <c r="K132" s="2">
        <v>46054</v>
      </c>
      <c r="L132" s="1" t="s">
        <v>25</v>
      </c>
      <c r="M132" s="1" t="s">
        <v>66</v>
      </c>
      <c r="N132" s="1" t="s">
        <v>66</v>
      </c>
    </row>
    <row r="133" spans="1:15">
      <c r="A133" s="1" t="s">
        <v>16</v>
      </c>
      <c r="B133" s="1" t="s">
        <v>17</v>
      </c>
      <c r="C133" s="1" t="s">
        <v>18</v>
      </c>
      <c r="D133" s="1" t="s">
        <v>30</v>
      </c>
      <c r="E133" s="1" t="s">
        <v>20</v>
      </c>
      <c r="F133" s="1" t="s">
        <v>21</v>
      </c>
      <c r="G133" s="1" t="s">
        <v>51</v>
      </c>
      <c r="H133" s="3" t="s">
        <v>118</v>
      </c>
      <c r="I133" s="1" t="s">
        <v>24</v>
      </c>
      <c r="J133" s="2"/>
      <c r="K133" s="2">
        <v>46062</v>
      </c>
      <c r="L133" s="1" t="s">
        <v>25</v>
      </c>
      <c r="M133" s="1" t="s">
        <v>25</v>
      </c>
      <c r="N133" s="1" t="s">
        <v>114</v>
      </c>
      <c r="O133" t="s">
        <v>119</v>
      </c>
    </row>
    <row r="134" spans="1:15">
      <c r="A134" s="1" t="s">
        <v>16</v>
      </c>
      <c r="B134" s="1" t="s">
        <v>17</v>
      </c>
      <c r="C134" s="1" t="s">
        <v>18</v>
      </c>
      <c r="D134" s="1" t="s">
        <v>19</v>
      </c>
      <c r="E134" s="1" t="s">
        <v>20</v>
      </c>
      <c r="F134" s="1" t="s">
        <v>21</v>
      </c>
      <c r="G134" s="1" t="s">
        <v>51</v>
      </c>
      <c r="H134" s="3" t="s">
        <v>116</v>
      </c>
      <c r="I134" s="1" t="s">
        <v>24</v>
      </c>
      <c r="J134" s="2"/>
      <c r="K134" s="2"/>
      <c r="L134" s="1" t="s">
        <v>25</v>
      </c>
      <c r="M134" s="1" t="s">
        <v>25</v>
      </c>
      <c r="N134" s="1" t="s">
        <v>25</v>
      </c>
    </row>
    <row r="135" spans="1:15">
      <c r="A135" s="1" t="s">
        <v>16</v>
      </c>
      <c r="B135" s="1" t="s">
        <v>17</v>
      </c>
      <c r="C135" s="1" t="s">
        <v>18</v>
      </c>
      <c r="D135" s="1" t="s">
        <v>19</v>
      </c>
      <c r="E135" s="1" t="s">
        <v>20</v>
      </c>
      <c r="F135" s="1" t="s">
        <v>21</v>
      </c>
      <c r="G135" s="1" t="s">
        <v>51</v>
      </c>
      <c r="H135" s="3" t="s">
        <v>49</v>
      </c>
      <c r="I135" s="1" t="s">
        <v>24</v>
      </c>
      <c r="J135" s="2"/>
      <c r="K135" s="2"/>
      <c r="L135" s="1" t="s">
        <v>25</v>
      </c>
      <c r="M135" s="1" t="s">
        <v>25</v>
      </c>
      <c r="N135" s="1" t="s">
        <v>25</v>
      </c>
    </row>
    <row r="136" spans="1:15">
      <c r="A136" s="1" t="s">
        <v>16</v>
      </c>
      <c r="B136" s="1" t="s">
        <v>17</v>
      </c>
      <c r="C136" s="1" t="s">
        <v>18</v>
      </c>
      <c r="D136" s="1" t="s">
        <v>19</v>
      </c>
      <c r="E136" s="1" t="s">
        <v>20</v>
      </c>
      <c r="F136" s="1" t="s">
        <v>21</v>
      </c>
      <c r="G136" s="1" t="s">
        <v>51</v>
      </c>
      <c r="H136" s="3" t="s">
        <v>122</v>
      </c>
      <c r="I136" s="1" t="s">
        <v>112</v>
      </c>
      <c r="J136" s="2"/>
      <c r="K136" s="2" t="s">
        <v>227</v>
      </c>
      <c r="L136" s="1" t="s">
        <v>25</v>
      </c>
      <c r="M136" s="1" t="s">
        <v>25</v>
      </c>
      <c r="N136" s="1" t="s">
        <v>25</v>
      </c>
    </row>
    <row r="137" spans="1:15">
      <c r="A137" s="1" t="s">
        <v>16</v>
      </c>
      <c r="B137" s="1" t="s">
        <v>17</v>
      </c>
      <c r="C137" s="1" t="s">
        <v>18</v>
      </c>
      <c r="D137" s="1" t="s">
        <v>30</v>
      </c>
      <c r="E137" s="1" t="s">
        <v>20</v>
      </c>
      <c r="F137" s="1" t="s">
        <v>21</v>
      </c>
      <c r="G137" s="1" t="s">
        <v>51</v>
      </c>
      <c r="H137" s="3" t="s">
        <v>120</v>
      </c>
      <c r="I137" s="1" t="s">
        <v>24</v>
      </c>
      <c r="J137" s="2"/>
      <c r="K137" s="2">
        <v>46062</v>
      </c>
      <c r="L137" s="1" t="s">
        <v>25</v>
      </c>
      <c r="M137" s="1" t="s">
        <v>25</v>
      </c>
      <c r="N137" s="1" t="s">
        <v>25</v>
      </c>
      <c r="O137" t="s">
        <v>121</v>
      </c>
    </row>
    <row r="138" spans="1:15">
      <c r="A138" s="1" t="s">
        <v>16</v>
      </c>
      <c r="B138" s="1" t="s">
        <v>17</v>
      </c>
      <c r="C138" s="1" t="s">
        <v>18</v>
      </c>
      <c r="D138" s="1" t="s">
        <v>50</v>
      </c>
      <c r="E138" s="1" t="s">
        <v>20</v>
      </c>
      <c r="F138" s="1" t="s">
        <v>21</v>
      </c>
      <c r="G138" s="1" t="s">
        <v>51</v>
      </c>
      <c r="H138" s="3" t="s">
        <v>56</v>
      </c>
      <c r="I138" s="1" t="s">
        <v>24</v>
      </c>
      <c r="J138" s="2"/>
      <c r="K138" s="2">
        <v>46023</v>
      </c>
      <c r="L138" s="1" t="s">
        <v>25</v>
      </c>
      <c r="M138" s="1" t="s">
        <v>25</v>
      </c>
      <c r="N138" s="1" t="s">
        <v>25</v>
      </c>
    </row>
    <row r="139" spans="1:15">
      <c r="A139" s="1" t="s">
        <v>16</v>
      </c>
      <c r="B139" s="1" t="s">
        <v>17</v>
      </c>
      <c r="C139" s="1" t="s">
        <v>18</v>
      </c>
      <c r="D139" s="1" t="s">
        <v>53</v>
      </c>
      <c r="E139" s="1" t="s">
        <v>20</v>
      </c>
      <c r="F139" s="1" t="s">
        <v>21</v>
      </c>
      <c r="G139" s="1" t="s">
        <v>51</v>
      </c>
      <c r="H139" s="3" t="s">
        <v>56</v>
      </c>
      <c r="I139" s="1" t="s">
        <v>24</v>
      </c>
      <c r="J139" s="2"/>
      <c r="K139" s="2">
        <v>46023</v>
      </c>
      <c r="L139" s="1" t="s">
        <v>25</v>
      </c>
      <c r="M139" s="1" t="s">
        <v>25</v>
      </c>
      <c r="N139" s="1" t="s">
        <v>25</v>
      </c>
    </row>
    <row r="140" spans="1:15">
      <c r="A140" s="1" t="s">
        <v>16</v>
      </c>
      <c r="B140" s="1" t="s">
        <v>17</v>
      </c>
      <c r="C140" s="1" t="s">
        <v>18</v>
      </c>
      <c r="D140" s="1" t="s">
        <v>54</v>
      </c>
      <c r="E140" s="1" t="s">
        <v>20</v>
      </c>
      <c r="F140" s="1" t="s">
        <v>21</v>
      </c>
      <c r="G140" s="1" t="s">
        <v>51</v>
      </c>
      <c r="H140" s="3" t="s">
        <v>56</v>
      </c>
      <c r="I140" s="1" t="s">
        <v>24</v>
      </c>
      <c r="J140" s="2"/>
      <c r="K140" s="2">
        <v>46023</v>
      </c>
      <c r="L140" s="1" t="s">
        <v>25</v>
      </c>
      <c r="M140" s="1" t="s">
        <v>25</v>
      </c>
      <c r="N140" s="1" t="s">
        <v>25</v>
      </c>
    </row>
    <row r="141" spans="1:15">
      <c r="A141" s="1" t="s">
        <v>16</v>
      </c>
      <c r="B141" s="1" t="s">
        <v>17</v>
      </c>
      <c r="C141" s="1" t="s">
        <v>18</v>
      </c>
      <c r="D141" s="1" t="s">
        <v>28</v>
      </c>
      <c r="E141" s="1" t="s">
        <v>20</v>
      </c>
      <c r="F141" s="1" t="s">
        <v>21</v>
      </c>
      <c r="G141" s="1" t="s">
        <v>51</v>
      </c>
      <c r="H141" s="3" t="s">
        <v>56</v>
      </c>
      <c r="I141" s="1" t="s">
        <v>24</v>
      </c>
      <c r="J141" s="2"/>
      <c r="K141" s="2">
        <v>46023</v>
      </c>
      <c r="L141" s="1" t="s">
        <v>25</v>
      </c>
      <c r="M141" s="1" t="s">
        <v>25</v>
      </c>
      <c r="N141" s="1" t="s">
        <v>25</v>
      </c>
    </row>
    <row r="142" spans="1:15">
      <c r="A142" s="1" t="s">
        <v>16</v>
      </c>
      <c r="B142" s="1" t="s">
        <v>17</v>
      </c>
      <c r="C142" s="1" t="s">
        <v>18</v>
      </c>
      <c r="D142" s="1" t="s">
        <v>55</v>
      </c>
      <c r="E142" s="1" t="s">
        <v>20</v>
      </c>
      <c r="F142" s="1" t="s">
        <v>21</v>
      </c>
      <c r="G142" s="1" t="s">
        <v>51</v>
      </c>
      <c r="H142" s="3" t="s">
        <v>56</v>
      </c>
      <c r="I142" s="1" t="s">
        <v>24</v>
      </c>
      <c r="J142" s="2"/>
      <c r="K142" s="2">
        <v>46023</v>
      </c>
      <c r="L142" s="1" t="s">
        <v>25</v>
      </c>
      <c r="M142" s="1" t="s">
        <v>25</v>
      </c>
      <c r="N142" s="1" t="s">
        <v>25</v>
      </c>
    </row>
    <row r="143" spans="1:15">
      <c r="A143" s="1" t="s">
        <v>16</v>
      </c>
      <c r="B143" s="1" t="s">
        <v>17</v>
      </c>
      <c r="C143" s="1" t="s">
        <v>18</v>
      </c>
      <c r="D143" s="1" t="s">
        <v>55</v>
      </c>
      <c r="E143" s="1" t="s">
        <v>20</v>
      </c>
      <c r="F143" s="1" t="s">
        <v>21</v>
      </c>
      <c r="G143" s="1" t="s">
        <v>51</v>
      </c>
      <c r="H143" s="3" t="s">
        <v>57</v>
      </c>
      <c r="I143" s="1" t="s">
        <v>112</v>
      </c>
      <c r="J143" s="2"/>
      <c r="K143" s="2" t="s">
        <v>227</v>
      </c>
      <c r="L143" s="1" t="s">
        <v>25</v>
      </c>
      <c r="M143" s="1" t="s">
        <v>25</v>
      </c>
      <c r="N143" s="1"/>
    </row>
    <row r="144" spans="1:15">
      <c r="A144" s="1" t="s">
        <v>16</v>
      </c>
      <c r="B144" s="1" t="s">
        <v>17</v>
      </c>
      <c r="C144" s="1" t="s">
        <v>18</v>
      </c>
      <c r="D144" s="1" t="s">
        <v>30</v>
      </c>
      <c r="E144" s="1" t="s">
        <v>20</v>
      </c>
      <c r="F144" s="1" t="s">
        <v>21</v>
      </c>
      <c r="G144" s="1" t="s">
        <v>51</v>
      </c>
      <c r="H144" s="3" t="s">
        <v>103</v>
      </c>
      <c r="I144" s="1" t="s">
        <v>24</v>
      </c>
      <c r="J144" s="2"/>
      <c r="K144" s="2">
        <v>46062</v>
      </c>
      <c r="L144" s="1" t="s">
        <v>25</v>
      </c>
      <c r="M144" s="1" t="s">
        <v>31</v>
      </c>
      <c r="N144" s="1" t="s">
        <v>43</v>
      </c>
    </row>
    <row r="145" spans="1:15">
      <c r="A145" s="1" t="s">
        <v>16</v>
      </c>
      <c r="B145" s="1" t="s">
        <v>17</v>
      </c>
      <c r="C145" s="1" t="s">
        <v>18</v>
      </c>
      <c r="D145" s="1" t="s">
        <v>50</v>
      </c>
      <c r="E145" s="1" t="s">
        <v>20</v>
      </c>
      <c r="F145" s="1" t="s">
        <v>21</v>
      </c>
      <c r="G145" s="1" t="s">
        <v>51</v>
      </c>
      <c r="H145" s="3" t="s">
        <v>57</v>
      </c>
      <c r="I145" s="1" t="s">
        <v>112</v>
      </c>
      <c r="J145" s="2"/>
      <c r="K145" s="2" t="s">
        <v>227</v>
      </c>
      <c r="L145" s="1" t="s">
        <v>25</v>
      </c>
      <c r="M145" s="1" t="s">
        <v>25</v>
      </c>
      <c r="N145" s="1"/>
    </row>
    <row r="146" spans="1:15">
      <c r="A146" s="1" t="s">
        <v>16</v>
      </c>
      <c r="B146" s="1" t="s">
        <v>17</v>
      </c>
      <c r="C146" s="1" t="s">
        <v>18</v>
      </c>
      <c r="D146" s="1" t="s">
        <v>53</v>
      </c>
      <c r="E146" s="1" t="s">
        <v>20</v>
      </c>
      <c r="F146" s="1" t="s">
        <v>21</v>
      </c>
      <c r="G146" s="1" t="s">
        <v>51</v>
      </c>
      <c r="H146" s="3" t="s">
        <v>57</v>
      </c>
      <c r="I146" s="1" t="s">
        <v>112</v>
      </c>
      <c r="J146" s="2"/>
      <c r="K146" s="2" t="s">
        <v>227</v>
      </c>
      <c r="L146" s="1" t="s">
        <v>25</v>
      </c>
      <c r="M146" s="1" t="s">
        <v>25</v>
      </c>
      <c r="N146" s="1"/>
    </row>
    <row r="147" spans="1:15">
      <c r="A147" s="1" t="s">
        <v>16</v>
      </c>
      <c r="B147" s="1" t="s">
        <v>17</v>
      </c>
      <c r="C147" s="1" t="s">
        <v>18</v>
      </c>
      <c r="D147" s="1" t="s">
        <v>54</v>
      </c>
      <c r="E147" s="1" t="s">
        <v>20</v>
      </c>
      <c r="F147" s="1" t="s">
        <v>21</v>
      </c>
      <c r="G147" s="1" t="s">
        <v>51</v>
      </c>
      <c r="H147" s="3" t="s">
        <v>57</v>
      </c>
      <c r="I147" s="1" t="s">
        <v>112</v>
      </c>
      <c r="J147" s="2"/>
      <c r="K147" s="2" t="s">
        <v>227</v>
      </c>
      <c r="L147" s="1" t="s">
        <v>25</v>
      </c>
      <c r="M147" s="1" t="s">
        <v>25</v>
      </c>
      <c r="N147" s="1"/>
    </row>
    <row r="148" spans="1:15">
      <c r="A148" s="1" t="s">
        <v>16</v>
      </c>
      <c r="B148" s="1" t="s">
        <v>17</v>
      </c>
      <c r="C148" s="1" t="s">
        <v>18</v>
      </c>
      <c r="D148" s="1" t="s">
        <v>28</v>
      </c>
      <c r="E148" s="1" t="s">
        <v>20</v>
      </c>
      <c r="F148" s="1" t="s">
        <v>21</v>
      </c>
      <c r="G148" s="1" t="s">
        <v>51</v>
      </c>
      <c r="H148" s="3" t="s">
        <v>57</v>
      </c>
      <c r="I148" s="1" t="s">
        <v>112</v>
      </c>
      <c r="J148" s="2"/>
      <c r="K148" s="2" t="s">
        <v>227</v>
      </c>
      <c r="L148" s="1" t="s">
        <v>25</v>
      </c>
      <c r="M148" s="1" t="s">
        <v>25</v>
      </c>
      <c r="N148" s="1"/>
    </row>
    <row r="149" spans="1:15">
      <c r="A149" s="1" t="s">
        <v>16</v>
      </c>
      <c r="B149" s="1" t="s">
        <v>17</v>
      </c>
      <c r="C149" s="1" t="s">
        <v>18</v>
      </c>
      <c r="D149" s="1" t="s">
        <v>19</v>
      </c>
      <c r="E149" s="1" t="s">
        <v>20</v>
      </c>
      <c r="F149" s="1" t="s">
        <v>21</v>
      </c>
      <c r="G149" s="1" t="s">
        <v>22</v>
      </c>
      <c r="H149" s="3" t="s">
        <v>23</v>
      </c>
      <c r="I149" s="1" t="s">
        <v>24</v>
      </c>
      <c r="J149" s="2"/>
      <c r="K149" s="2">
        <v>45824</v>
      </c>
      <c r="L149" s="1" t="s">
        <v>25</v>
      </c>
      <c r="M149" s="1" t="s">
        <v>25</v>
      </c>
      <c r="N149" s="1" t="s">
        <v>25</v>
      </c>
      <c r="O149" s="15" t="s">
        <v>26</v>
      </c>
    </row>
    <row r="150" spans="1:15">
      <c r="A150" s="1" t="s">
        <v>16</v>
      </c>
      <c r="B150" s="1" t="s">
        <v>17</v>
      </c>
      <c r="C150" s="1" t="s">
        <v>18</v>
      </c>
      <c r="D150" s="1" t="s">
        <v>55</v>
      </c>
      <c r="E150" s="1" t="s">
        <v>20</v>
      </c>
      <c r="F150" s="1" t="s">
        <v>33</v>
      </c>
      <c r="G150" s="1" t="s">
        <v>82</v>
      </c>
      <c r="H150" s="3" t="s">
        <v>144</v>
      </c>
      <c r="I150" s="1" t="s">
        <v>112</v>
      </c>
      <c r="J150" s="2"/>
      <c r="K150" s="2" t="s">
        <v>227</v>
      </c>
      <c r="L150" s="1" t="s">
        <v>25</v>
      </c>
      <c r="M150" s="1" t="s">
        <v>25</v>
      </c>
      <c r="N150" s="1" t="s">
        <v>114</v>
      </c>
      <c r="O150" t="s">
        <v>228</v>
      </c>
    </row>
    <row r="151" spans="1:15">
      <c r="A151" s="1" t="s">
        <v>16</v>
      </c>
      <c r="B151" s="1" t="s">
        <v>17</v>
      </c>
      <c r="C151" s="1" t="s">
        <v>18</v>
      </c>
      <c r="D151" s="1" t="s">
        <v>30</v>
      </c>
      <c r="E151" s="1" t="s">
        <v>20</v>
      </c>
      <c r="F151" s="1" t="s">
        <v>21</v>
      </c>
      <c r="G151" s="1" t="s">
        <v>51</v>
      </c>
      <c r="H151" s="3" t="s">
        <v>49</v>
      </c>
      <c r="I151" s="1" t="s">
        <v>24</v>
      </c>
      <c r="J151" s="2"/>
      <c r="K151" s="2">
        <v>46062</v>
      </c>
      <c r="L151" s="1" t="s">
        <v>25</v>
      </c>
      <c r="M151" s="1" t="s">
        <v>31</v>
      </c>
      <c r="N151" s="1" t="s">
        <v>124</v>
      </c>
    </row>
    <row r="152" spans="1:15">
      <c r="A152" s="1" t="s">
        <v>16</v>
      </c>
      <c r="B152" s="1" t="s">
        <v>17</v>
      </c>
      <c r="C152" s="1" t="s">
        <v>18</v>
      </c>
      <c r="D152" s="1" t="s">
        <v>19</v>
      </c>
      <c r="E152" s="1" t="s">
        <v>20</v>
      </c>
      <c r="F152" s="1" t="s">
        <v>21</v>
      </c>
      <c r="G152" s="1" t="s">
        <v>51</v>
      </c>
      <c r="H152" s="3" t="s">
        <v>126</v>
      </c>
      <c r="I152" s="1" t="s">
        <v>24</v>
      </c>
      <c r="J152" s="2"/>
      <c r="K152" s="2"/>
      <c r="L152" s="1" t="s">
        <v>25</v>
      </c>
      <c r="M152" s="1" t="s">
        <v>25</v>
      </c>
      <c r="N152" s="1" t="s">
        <v>25</v>
      </c>
    </row>
    <row r="153" spans="1:15">
      <c r="A153" s="1" t="s">
        <v>16</v>
      </c>
      <c r="B153" s="1" t="s">
        <v>17</v>
      </c>
      <c r="C153" s="1" t="s">
        <v>18</v>
      </c>
      <c r="D153" s="1" t="s">
        <v>50</v>
      </c>
      <c r="E153" s="1" t="s">
        <v>20</v>
      </c>
      <c r="F153" s="1" t="s">
        <v>33</v>
      </c>
      <c r="G153" s="1" t="s">
        <v>82</v>
      </c>
      <c r="H153" s="3" t="s">
        <v>144</v>
      </c>
      <c r="I153" s="1" t="s">
        <v>112</v>
      </c>
      <c r="J153" s="2"/>
      <c r="K153" s="2" t="s">
        <v>227</v>
      </c>
      <c r="L153" s="1" t="s">
        <v>25</v>
      </c>
      <c r="M153" s="1" t="s">
        <v>25</v>
      </c>
      <c r="N153" s="1" t="s">
        <v>114</v>
      </c>
      <c r="O153" t="s">
        <v>228</v>
      </c>
    </row>
    <row r="154" spans="1:15">
      <c r="A154" s="1" t="s">
        <v>16</v>
      </c>
      <c r="B154" s="1" t="s">
        <v>17</v>
      </c>
      <c r="C154" s="1" t="s">
        <v>18</v>
      </c>
      <c r="D154" s="1" t="s">
        <v>53</v>
      </c>
      <c r="E154" s="1" t="s">
        <v>20</v>
      </c>
      <c r="F154" s="1" t="s">
        <v>33</v>
      </c>
      <c r="G154" s="1" t="s">
        <v>82</v>
      </c>
      <c r="H154" s="3" t="s">
        <v>144</v>
      </c>
      <c r="I154" s="1" t="s">
        <v>112</v>
      </c>
      <c r="J154" s="2"/>
      <c r="K154" s="2" t="s">
        <v>227</v>
      </c>
      <c r="L154" s="1" t="s">
        <v>25</v>
      </c>
      <c r="M154" s="1" t="s">
        <v>25</v>
      </c>
      <c r="N154" s="1" t="s">
        <v>114</v>
      </c>
      <c r="O154" t="s">
        <v>228</v>
      </c>
    </row>
    <row r="155" spans="1:15">
      <c r="A155" s="1" t="s">
        <v>16</v>
      </c>
      <c r="B155" s="1" t="s">
        <v>17</v>
      </c>
      <c r="C155" s="1" t="s">
        <v>18</v>
      </c>
      <c r="D155" s="1" t="s">
        <v>54</v>
      </c>
      <c r="E155" s="1" t="s">
        <v>20</v>
      </c>
      <c r="F155" s="1" t="s">
        <v>33</v>
      </c>
      <c r="G155" s="1" t="s">
        <v>82</v>
      </c>
      <c r="H155" s="3" t="s">
        <v>144</v>
      </c>
      <c r="I155" s="1" t="s">
        <v>112</v>
      </c>
      <c r="J155" s="2"/>
      <c r="K155" s="2" t="s">
        <v>227</v>
      </c>
      <c r="L155" s="1" t="s">
        <v>25</v>
      </c>
      <c r="M155" s="1" t="s">
        <v>25</v>
      </c>
      <c r="N155" s="1" t="s">
        <v>114</v>
      </c>
      <c r="O155" t="s">
        <v>228</v>
      </c>
    </row>
    <row r="156" spans="1:15">
      <c r="A156" s="1" t="s">
        <v>16</v>
      </c>
      <c r="B156" s="1" t="s">
        <v>17</v>
      </c>
      <c r="C156" s="1" t="s">
        <v>18</v>
      </c>
      <c r="D156" s="1" t="s">
        <v>28</v>
      </c>
      <c r="E156" s="1" t="s">
        <v>20</v>
      </c>
      <c r="F156" s="1" t="s">
        <v>33</v>
      </c>
      <c r="G156" s="1" t="s">
        <v>82</v>
      </c>
      <c r="H156" s="3" t="s">
        <v>144</v>
      </c>
      <c r="I156" s="1" t="s">
        <v>112</v>
      </c>
      <c r="J156" s="2"/>
      <c r="K156" s="2" t="s">
        <v>227</v>
      </c>
      <c r="L156" s="1" t="s">
        <v>25</v>
      </c>
      <c r="M156" s="1" t="s">
        <v>25</v>
      </c>
      <c r="N156" s="1" t="s">
        <v>114</v>
      </c>
      <c r="O156" t="s">
        <v>228</v>
      </c>
    </row>
    <row r="157" spans="1:15">
      <c r="A157" s="1" t="s">
        <v>16</v>
      </c>
      <c r="B157" s="1" t="s">
        <v>17</v>
      </c>
      <c r="C157" s="1" t="s">
        <v>18</v>
      </c>
      <c r="D157" s="1" t="s">
        <v>50</v>
      </c>
      <c r="E157" s="1" t="s">
        <v>20</v>
      </c>
      <c r="F157" s="1" t="s">
        <v>21</v>
      </c>
      <c r="G157" s="1" t="s">
        <v>22</v>
      </c>
      <c r="H157" s="3" t="s">
        <v>148</v>
      </c>
      <c r="I157" s="1" t="s">
        <v>112</v>
      </c>
      <c r="J157" s="2"/>
      <c r="K157" s="2" t="s">
        <v>227</v>
      </c>
      <c r="L157" s="1" t="s">
        <v>25</v>
      </c>
      <c r="M157" s="1" t="s">
        <v>66</v>
      </c>
      <c r="N157" s="1"/>
    </row>
    <row r="158" spans="1:15">
      <c r="A158" s="1" t="s">
        <v>16</v>
      </c>
      <c r="B158" s="1" t="s">
        <v>17</v>
      </c>
      <c r="C158" s="1" t="s">
        <v>18</v>
      </c>
      <c r="D158" s="1" t="s">
        <v>53</v>
      </c>
      <c r="E158" s="1" t="s">
        <v>20</v>
      </c>
      <c r="F158" s="1" t="s">
        <v>21</v>
      </c>
      <c r="G158" s="1" t="s">
        <v>22</v>
      </c>
      <c r="H158" s="3" t="s">
        <v>148</v>
      </c>
      <c r="I158" s="1" t="s">
        <v>112</v>
      </c>
      <c r="J158" s="2"/>
      <c r="K158" s="2" t="s">
        <v>227</v>
      </c>
      <c r="L158" s="1" t="s">
        <v>25</v>
      </c>
      <c r="M158" s="1" t="s">
        <v>66</v>
      </c>
      <c r="N158" s="1"/>
    </row>
    <row r="159" spans="1:15">
      <c r="A159" s="1" t="s">
        <v>16</v>
      </c>
      <c r="B159" s="1" t="s">
        <v>17</v>
      </c>
      <c r="C159" s="1" t="s">
        <v>18</v>
      </c>
      <c r="D159" s="1" t="s">
        <v>54</v>
      </c>
      <c r="E159" s="1" t="s">
        <v>20</v>
      </c>
      <c r="F159" s="1" t="s">
        <v>21</v>
      </c>
      <c r="G159" s="1" t="s">
        <v>22</v>
      </c>
      <c r="H159" s="3" t="s">
        <v>148</v>
      </c>
      <c r="I159" s="1" t="s">
        <v>112</v>
      </c>
      <c r="J159" s="2"/>
      <c r="K159" s="2" t="s">
        <v>227</v>
      </c>
      <c r="L159" s="1" t="s">
        <v>25</v>
      </c>
      <c r="M159" s="1" t="s">
        <v>66</v>
      </c>
      <c r="N159" s="1"/>
    </row>
    <row r="160" spans="1:15">
      <c r="A160" s="1" t="s">
        <v>16</v>
      </c>
      <c r="B160" s="1" t="s">
        <v>17</v>
      </c>
      <c r="C160" s="1" t="s">
        <v>18</v>
      </c>
      <c r="D160" s="1" t="s">
        <v>28</v>
      </c>
      <c r="E160" s="1" t="s">
        <v>20</v>
      </c>
      <c r="F160" s="1" t="s">
        <v>21</v>
      </c>
      <c r="G160" s="1" t="s">
        <v>22</v>
      </c>
      <c r="H160" s="3" t="s">
        <v>148</v>
      </c>
      <c r="I160" s="1" t="s">
        <v>112</v>
      </c>
      <c r="J160" s="2"/>
      <c r="K160" s="2" t="s">
        <v>227</v>
      </c>
      <c r="L160" s="1" t="s">
        <v>25</v>
      </c>
      <c r="M160" s="1" t="s">
        <v>66</v>
      </c>
      <c r="N160" s="1"/>
    </row>
    <row r="161" spans="1:15">
      <c r="A161" s="1" t="s">
        <v>16</v>
      </c>
      <c r="B161" s="1" t="s">
        <v>17</v>
      </c>
      <c r="C161" s="1" t="s">
        <v>18</v>
      </c>
      <c r="D161" s="1" t="s">
        <v>19</v>
      </c>
      <c r="E161" s="1" t="s">
        <v>20</v>
      </c>
      <c r="F161" s="1" t="s">
        <v>21</v>
      </c>
      <c r="G161" s="1" t="s">
        <v>51</v>
      </c>
      <c r="H161" s="3" t="s">
        <v>118</v>
      </c>
      <c r="I161" s="1" t="s">
        <v>24</v>
      </c>
      <c r="J161" s="2"/>
      <c r="K161" s="2"/>
      <c r="L161" s="1" t="s">
        <v>25</v>
      </c>
      <c r="M161" s="1" t="s">
        <v>25</v>
      </c>
      <c r="N161" s="1" t="s">
        <v>25</v>
      </c>
    </row>
    <row r="162" spans="1:15">
      <c r="A162" s="1" t="s">
        <v>16</v>
      </c>
      <c r="B162" s="1" t="s">
        <v>17</v>
      </c>
      <c r="C162" s="1" t="s">
        <v>18</v>
      </c>
      <c r="D162" s="1" t="s">
        <v>55</v>
      </c>
      <c r="E162" s="1" t="s">
        <v>20</v>
      </c>
      <c r="F162" s="1" t="s">
        <v>21</v>
      </c>
      <c r="G162" s="1" t="s">
        <v>22</v>
      </c>
      <c r="H162" s="3" t="s">
        <v>148</v>
      </c>
      <c r="I162" s="1" t="s">
        <v>112</v>
      </c>
      <c r="J162" s="2"/>
      <c r="K162" s="2" t="s">
        <v>227</v>
      </c>
      <c r="L162" s="1" t="s">
        <v>25</v>
      </c>
      <c r="M162" s="1" t="s">
        <v>66</v>
      </c>
      <c r="N162" s="1"/>
    </row>
    <row r="163" spans="1:15">
      <c r="A163" s="1" t="s">
        <v>16</v>
      </c>
      <c r="B163" s="1" t="s">
        <v>17</v>
      </c>
      <c r="C163" s="1" t="s">
        <v>18</v>
      </c>
      <c r="D163" s="1" t="s">
        <v>30</v>
      </c>
      <c r="E163" s="1" t="s">
        <v>20</v>
      </c>
      <c r="F163" s="1" t="s">
        <v>21</v>
      </c>
      <c r="G163" s="1" t="s">
        <v>51</v>
      </c>
      <c r="H163" s="3" t="s">
        <v>126</v>
      </c>
      <c r="I163" s="1" t="s">
        <v>24</v>
      </c>
      <c r="J163" s="2"/>
      <c r="K163" s="2">
        <v>46062</v>
      </c>
      <c r="L163" s="1" t="s">
        <v>25</v>
      </c>
      <c r="M163" s="1" t="s">
        <v>31</v>
      </c>
      <c r="N163" s="1" t="s">
        <v>43</v>
      </c>
      <c r="O163" t="s">
        <v>127</v>
      </c>
    </row>
    <row r="164" spans="1:15">
      <c r="A164" s="1" t="s">
        <v>16</v>
      </c>
      <c r="B164" s="1" t="s">
        <v>17</v>
      </c>
      <c r="C164" s="1" t="s">
        <v>18</v>
      </c>
      <c r="D164" s="1" t="s">
        <v>30</v>
      </c>
      <c r="E164" s="1" t="s">
        <v>20</v>
      </c>
      <c r="F164" s="1" t="s">
        <v>21</v>
      </c>
      <c r="G164" s="1" t="s">
        <v>69</v>
      </c>
      <c r="H164" s="3" t="s">
        <v>70</v>
      </c>
      <c r="I164" s="1" t="s">
        <v>24</v>
      </c>
      <c r="J164" s="2"/>
      <c r="K164" s="2">
        <v>46023</v>
      </c>
      <c r="L164" s="1" t="s">
        <v>25</v>
      </c>
      <c r="M164" s="1" t="s">
        <v>25</v>
      </c>
      <c r="N164" s="1" t="s">
        <v>25</v>
      </c>
    </row>
    <row r="165" spans="1:15">
      <c r="A165" s="1" t="s">
        <v>16</v>
      </c>
      <c r="B165" s="1" t="s">
        <v>17</v>
      </c>
      <c r="C165" s="1" t="s">
        <v>18</v>
      </c>
      <c r="D165" s="1" t="s">
        <v>55</v>
      </c>
      <c r="E165" s="1" t="s">
        <v>20</v>
      </c>
      <c r="F165" s="1" t="s">
        <v>22</v>
      </c>
      <c r="G165" s="1" t="s">
        <v>48</v>
      </c>
      <c r="H165" s="3" t="s">
        <v>116</v>
      </c>
      <c r="I165" s="1" t="s">
        <v>112</v>
      </c>
      <c r="J165" s="2"/>
      <c r="K165" s="2" t="s">
        <v>227</v>
      </c>
      <c r="L165" s="1" t="s">
        <v>25</v>
      </c>
      <c r="M165" s="1" t="s">
        <v>25</v>
      </c>
      <c r="N165" s="1"/>
    </row>
    <row r="166" spans="1:15">
      <c r="A166" s="1" t="s">
        <v>16</v>
      </c>
      <c r="B166" s="1" t="s">
        <v>17</v>
      </c>
      <c r="C166" s="1" t="s">
        <v>18</v>
      </c>
      <c r="D166" s="1" t="s">
        <v>55</v>
      </c>
      <c r="E166" s="1" t="s">
        <v>20</v>
      </c>
      <c r="F166" s="1" t="s">
        <v>21</v>
      </c>
      <c r="G166" s="1" t="s">
        <v>51</v>
      </c>
      <c r="H166" s="3" t="s">
        <v>116</v>
      </c>
      <c r="I166" s="1" t="s">
        <v>112</v>
      </c>
      <c r="J166" s="2"/>
      <c r="K166" s="2" t="s">
        <v>227</v>
      </c>
      <c r="L166" s="1" t="s">
        <v>25</v>
      </c>
      <c r="M166" s="1" t="s">
        <v>25</v>
      </c>
      <c r="N166" s="1"/>
    </row>
    <row r="167" spans="1:15">
      <c r="A167" s="1" t="s">
        <v>16</v>
      </c>
      <c r="B167" s="1" t="s">
        <v>17</v>
      </c>
      <c r="C167" s="1" t="s">
        <v>18</v>
      </c>
      <c r="D167" s="1" t="s">
        <v>30</v>
      </c>
      <c r="E167" s="1" t="s">
        <v>20</v>
      </c>
      <c r="F167" s="1" t="s">
        <v>101</v>
      </c>
      <c r="G167" s="1" t="s">
        <v>105</v>
      </c>
      <c r="H167" s="3" t="s">
        <v>165</v>
      </c>
      <c r="I167" s="1" t="s">
        <v>24</v>
      </c>
      <c r="J167" s="2"/>
      <c r="K167" s="2">
        <v>46090</v>
      </c>
      <c r="L167" s="1" t="s">
        <v>25</v>
      </c>
      <c r="M167" s="1" t="s">
        <v>25</v>
      </c>
      <c r="N167" s="1" t="s">
        <v>164</v>
      </c>
    </row>
    <row r="168" spans="1:15">
      <c r="A168" s="1" t="s">
        <v>16</v>
      </c>
      <c r="B168" s="1" t="s">
        <v>17</v>
      </c>
      <c r="C168" s="1" t="s">
        <v>18</v>
      </c>
      <c r="D168" s="1" t="s">
        <v>50</v>
      </c>
      <c r="E168" s="1" t="s">
        <v>20</v>
      </c>
      <c r="F168" s="1" t="s">
        <v>22</v>
      </c>
      <c r="G168" s="1" t="s">
        <v>48</v>
      </c>
      <c r="H168" s="3" t="s">
        <v>116</v>
      </c>
      <c r="I168" s="1" t="s">
        <v>112</v>
      </c>
      <c r="J168" s="2"/>
      <c r="K168" s="2" t="s">
        <v>227</v>
      </c>
      <c r="L168" s="1" t="s">
        <v>25</v>
      </c>
      <c r="M168" s="1" t="s">
        <v>25</v>
      </c>
      <c r="N168" s="1"/>
    </row>
    <row r="169" spans="1:15">
      <c r="A169" s="1" t="s">
        <v>16</v>
      </c>
      <c r="B169" s="1" t="s">
        <v>17</v>
      </c>
      <c r="C169" s="1" t="s">
        <v>18</v>
      </c>
      <c r="D169" s="1" t="s">
        <v>53</v>
      </c>
      <c r="E169" s="1" t="s">
        <v>20</v>
      </c>
      <c r="F169" s="1" t="s">
        <v>22</v>
      </c>
      <c r="G169" s="1" t="s">
        <v>48</v>
      </c>
      <c r="H169" s="3" t="s">
        <v>116</v>
      </c>
      <c r="I169" s="1" t="s">
        <v>112</v>
      </c>
      <c r="J169" s="2"/>
      <c r="K169" s="2" t="s">
        <v>227</v>
      </c>
      <c r="L169" s="1" t="s">
        <v>25</v>
      </c>
      <c r="M169" s="1" t="s">
        <v>25</v>
      </c>
      <c r="N169" s="1"/>
    </row>
    <row r="170" spans="1:15">
      <c r="A170" s="1" t="s">
        <v>16</v>
      </c>
      <c r="B170" s="1" t="s">
        <v>17</v>
      </c>
      <c r="C170" s="1" t="s">
        <v>18</v>
      </c>
      <c r="D170" s="1" t="s">
        <v>54</v>
      </c>
      <c r="E170" s="1" t="s">
        <v>20</v>
      </c>
      <c r="F170" s="1" t="s">
        <v>22</v>
      </c>
      <c r="G170" s="1" t="s">
        <v>48</v>
      </c>
      <c r="H170" s="3" t="s">
        <v>116</v>
      </c>
      <c r="I170" s="1" t="s">
        <v>112</v>
      </c>
      <c r="J170" s="2"/>
      <c r="K170" s="2" t="s">
        <v>227</v>
      </c>
      <c r="L170" s="1" t="s">
        <v>25</v>
      </c>
      <c r="M170" s="1" t="s">
        <v>25</v>
      </c>
      <c r="N170" s="1"/>
    </row>
    <row r="171" spans="1:15">
      <c r="A171" s="1" t="s">
        <v>16</v>
      </c>
      <c r="B171" s="1" t="s">
        <v>17</v>
      </c>
      <c r="C171" s="1" t="s">
        <v>18</v>
      </c>
      <c r="D171" s="1" t="s">
        <v>28</v>
      </c>
      <c r="E171" s="1" t="s">
        <v>20</v>
      </c>
      <c r="F171" s="1" t="s">
        <v>22</v>
      </c>
      <c r="G171" s="1" t="s">
        <v>48</v>
      </c>
      <c r="H171" s="3" t="s">
        <v>116</v>
      </c>
      <c r="I171" s="1" t="s">
        <v>112</v>
      </c>
      <c r="J171" s="2"/>
      <c r="K171" s="2" t="s">
        <v>227</v>
      </c>
      <c r="L171" s="1" t="s">
        <v>25</v>
      </c>
      <c r="M171" s="1" t="s">
        <v>25</v>
      </c>
      <c r="N171" s="1"/>
    </row>
    <row r="172" spans="1:15">
      <c r="A172" s="1" t="s">
        <v>16</v>
      </c>
      <c r="B172" s="1" t="s">
        <v>17</v>
      </c>
      <c r="C172" s="1" t="s">
        <v>18</v>
      </c>
      <c r="D172" s="1" t="s">
        <v>50</v>
      </c>
      <c r="E172" s="1" t="s">
        <v>20</v>
      </c>
      <c r="F172" s="1" t="s">
        <v>21</v>
      </c>
      <c r="G172" s="1" t="s">
        <v>51</v>
      </c>
      <c r="H172" s="3" t="s">
        <v>116</v>
      </c>
      <c r="I172" s="1" t="s">
        <v>112</v>
      </c>
      <c r="J172" s="2"/>
      <c r="K172" s="2" t="s">
        <v>227</v>
      </c>
      <c r="L172" s="1" t="s">
        <v>25</v>
      </c>
      <c r="M172" s="1" t="s">
        <v>25</v>
      </c>
      <c r="N172" s="1"/>
    </row>
    <row r="173" spans="1:15">
      <c r="A173" s="1" t="s">
        <v>16</v>
      </c>
      <c r="B173" s="1" t="s">
        <v>17</v>
      </c>
      <c r="C173" s="1" t="s">
        <v>18</v>
      </c>
      <c r="D173" s="1" t="s">
        <v>53</v>
      </c>
      <c r="E173" s="1" t="s">
        <v>20</v>
      </c>
      <c r="F173" s="1" t="s">
        <v>21</v>
      </c>
      <c r="G173" s="1" t="s">
        <v>51</v>
      </c>
      <c r="H173" s="3" t="s">
        <v>116</v>
      </c>
      <c r="I173" s="1" t="s">
        <v>112</v>
      </c>
      <c r="J173" s="2"/>
      <c r="K173" s="2" t="s">
        <v>227</v>
      </c>
      <c r="L173" s="1" t="s">
        <v>25</v>
      </c>
      <c r="M173" s="1" t="s">
        <v>25</v>
      </c>
      <c r="N173" s="1"/>
    </row>
    <row r="174" spans="1:15">
      <c r="A174" s="1" t="s">
        <v>16</v>
      </c>
      <c r="B174" s="1" t="s">
        <v>17</v>
      </c>
      <c r="C174" s="1" t="s">
        <v>18</v>
      </c>
      <c r="D174" s="1" t="s">
        <v>54</v>
      </c>
      <c r="E174" s="1" t="s">
        <v>20</v>
      </c>
      <c r="F174" s="1" t="s">
        <v>21</v>
      </c>
      <c r="G174" s="1" t="s">
        <v>51</v>
      </c>
      <c r="H174" s="3" t="s">
        <v>116</v>
      </c>
      <c r="I174" s="1" t="s">
        <v>112</v>
      </c>
      <c r="J174" s="2"/>
      <c r="K174" s="2" t="s">
        <v>227</v>
      </c>
      <c r="L174" s="1" t="s">
        <v>25</v>
      </c>
      <c r="M174" s="1" t="s">
        <v>25</v>
      </c>
      <c r="N174" s="1"/>
    </row>
    <row r="175" spans="1:15">
      <c r="A175" s="1" t="s">
        <v>16</v>
      </c>
      <c r="B175" s="1" t="s">
        <v>17</v>
      </c>
      <c r="C175" s="1" t="s">
        <v>18</v>
      </c>
      <c r="D175" s="1" t="s">
        <v>28</v>
      </c>
      <c r="E175" s="1" t="s">
        <v>20</v>
      </c>
      <c r="F175" s="1" t="s">
        <v>21</v>
      </c>
      <c r="G175" s="1" t="s">
        <v>51</v>
      </c>
      <c r="H175" s="3" t="s">
        <v>116</v>
      </c>
      <c r="I175" s="1" t="s">
        <v>112</v>
      </c>
      <c r="J175" s="2"/>
      <c r="K175" s="2" t="s">
        <v>227</v>
      </c>
      <c r="L175" s="1" t="s">
        <v>25</v>
      </c>
      <c r="M175" s="1" t="s">
        <v>25</v>
      </c>
      <c r="N175" s="1"/>
    </row>
    <row r="176" spans="1:15">
      <c r="A176" s="1" t="s">
        <v>16</v>
      </c>
      <c r="B176" s="1" t="s">
        <v>17</v>
      </c>
      <c r="C176" s="1" t="s">
        <v>18</v>
      </c>
      <c r="D176" s="1" t="s">
        <v>19</v>
      </c>
      <c r="E176" s="1" t="s">
        <v>20</v>
      </c>
      <c r="F176" s="1" t="s">
        <v>21</v>
      </c>
      <c r="G176" s="1" t="s">
        <v>22</v>
      </c>
      <c r="H176" s="3" t="s">
        <v>47</v>
      </c>
      <c r="I176" s="1" t="s">
        <v>24</v>
      </c>
      <c r="J176" s="2"/>
      <c r="K176" s="2"/>
      <c r="L176" s="1" t="s">
        <v>25</v>
      </c>
      <c r="M176" s="1" t="s">
        <v>25</v>
      </c>
      <c r="N176" s="1" t="s">
        <v>25</v>
      </c>
    </row>
    <row r="177" spans="1:15">
      <c r="A177" s="1" t="s">
        <v>16</v>
      </c>
      <c r="B177" s="1" t="s">
        <v>17</v>
      </c>
      <c r="C177" s="1" t="s">
        <v>18</v>
      </c>
      <c r="D177" s="1" t="s">
        <v>30</v>
      </c>
      <c r="E177" s="1" t="s">
        <v>20</v>
      </c>
      <c r="F177" s="1" t="s">
        <v>101</v>
      </c>
      <c r="G177" s="1" t="s">
        <v>105</v>
      </c>
      <c r="H177" s="3" t="s">
        <v>162</v>
      </c>
      <c r="I177" s="1" t="s">
        <v>24</v>
      </c>
      <c r="J177" s="2"/>
      <c r="K177" s="2">
        <v>46090</v>
      </c>
      <c r="L177" s="1" t="s">
        <v>25</v>
      </c>
      <c r="M177" s="1" t="s">
        <v>114</v>
      </c>
      <c r="N177" s="1" t="s">
        <v>114</v>
      </c>
    </row>
    <row r="178" spans="1:15">
      <c r="A178" s="1" t="s">
        <v>16</v>
      </c>
      <c r="B178" s="1" t="s">
        <v>17</v>
      </c>
      <c r="C178" s="1" t="s">
        <v>18</v>
      </c>
      <c r="D178" s="1" t="s">
        <v>30</v>
      </c>
      <c r="E178" s="1" t="s">
        <v>20</v>
      </c>
      <c r="F178" s="1" t="s">
        <v>33</v>
      </c>
      <c r="G178" s="1" t="s">
        <v>82</v>
      </c>
      <c r="H178" s="3" t="s">
        <v>144</v>
      </c>
      <c r="I178" s="1" t="s">
        <v>24</v>
      </c>
      <c r="J178" s="2"/>
      <c r="K178" s="2">
        <v>46076</v>
      </c>
      <c r="L178" s="1" t="s">
        <v>25</v>
      </c>
      <c r="M178" s="1" t="s">
        <v>25</v>
      </c>
      <c r="N178" s="1" t="s">
        <v>114</v>
      </c>
      <c r="O178" t="s">
        <v>145</v>
      </c>
    </row>
    <row r="179" spans="1:15">
      <c r="A179" s="1" t="s">
        <v>16</v>
      </c>
      <c r="B179" s="1" t="s">
        <v>17</v>
      </c>
      <c r="C179" s="1" t="s">
        <v>18</v>
      </c>
      <c r="D179" s="1" t="s">
        <v>55</v>
      </c>
      <c r="E179" s="1" t="s">
        <v>20</v>
      </c>
      <c r="F179" s="1" t="s">
        <v>22</v>
      </c>
      <c r="G179" s="1" t="s">
        <v>48</v>
      </c>
      <c r="H179" s="3" t="s">
        <v>49</v>
      </c>
      <c r="I179" s="1" t="s">
        <v>112</v>
      </c>
      <c r="J179" s="2"/>
      <c r="K179" s="2" t="s">
        <v>227</v>
      </c>
      <c r="L179" s="1" t="s">
        <v>25</v>
      </c>
      <c r="M179" s="1" t="s">
        <v>25</v>
      </c>
      <c r="N179" s="1" t="s">
        <v>25</v>
      </c>
    </row>
    <row r="180" spans="1:15">
      <c r="A180" s="1" t="s">
        <v>16</v>
      </c>
      <c r="B180" s="1" t="s">
        <v>17</v>
      </c>
      <c r="C180" s="1" t="s">
        <v>18</v>
      </c>
      <c r="D180" s="1" t="s">
        <v>55</v>
      </c>
      <c r="E180" s="1" t="s">
        <v>20</v>
      </c>
      <c r="F180" s="1" t="s">
        <v>21</v>
      </c>
      <c r="G180" s="1" t="s">
        <v>51</v>
      </c>
      <c r="H180" s="3" t="s">
        <v>49</v>
      </c>
      <c r="I180" s="1" t="s">
        <v>112</v>
      </c>
      <c r="J180" s="2"/>
      <c r="K180" s="2" t="s">
        <v>227</v>
      </c>
      <c r="L180" s="1" t="s">
        <v>25</v>
      </c>
      <c r="M180" s="1" t="s">
        <v>31</v>
      </c>
      <c r="N180" s="1" t="s">
        <v>124</v>
      </c>
    </row>
    <row r="181" spans="1:15">
      <c r="A181" s="1" t="s">
        <v>16</v>
      </c>
      <c r="B181" s="1" t="s">
        <v>17</v>
      </c>
      <c r="C181" s="1" t="s">
        <v>18</v>
      </c>
      <c r="D181" s="1" t="s">
        <v>28</v>
      </c>
      <c r="E181" s="1" t="s">
        <v>20</v>
      </c>
      <c r="F181" s="1" t="s">
        <v>101</v>
      </c>
      <c r="G181" s="1" t="s">
        <v>105</v>
      </c>
      <c r="H181" s="3" t="s">
        <v>49</v>
      </c>
      <c r="I181" s="1" t="s">
        <v>112</v>
      </c>
      <c r="J181" s="2"/>
      <c r="K181" s="2">
        <v>46092</v>
      </c>
      <c r="L181" s="1" t="s">
        <v>25</v>
      </c>
      <c r="M181" s="1" t="s">
        <v>124</v>
      </c>
      <c r="N181" s="1" t="s">
        <v>164</v>
      </c>
    </row>
    <row r="182" spans="1:15">
      <c r="A182" s="1" t="s">
        <v>16</v>
      </c>
      <c r="B182" s="1" t="s">
        <v>17</v>
      </c>
      <c r="C182" s="1" t="s">
        <v>18</v>
      </c>
      <c r="D182" s="1" t="s">
        <v>53</v>
      </c>
      <c r="E182" s="1" t="s">
        <v>20</v>
      </c>
      <c r="F182" s="1" t="s">
        <v>101</v>
      </c>
      <c r="G182" s="1" t="s">
        <v>105</v>
      </c>
      <c r="H182" s="3" t="s">
        <v>49</v>
      </c>
      <c r="I182" s="1" t="s">
        <v>112</v>
      </c>
      <c r="J182" s="2"/>
      <c r="K182" s="2">
        <v>46097</v>
      </c>
      <c r="L182" s="1" t="s">
        <v>25</v>
      </c>
      <c r="M182" s="1" t="s">
        <v>124</v>
      </c>
      <c r="N182" s="1" t="s">
        <v>164</v>
      </c>
    </row>
    <row r="183" spans="1:15">
      <c r="A183" s="1" t="s">
        <v>16</v>
      </c>
      <c r="B183" s="1" t="s">
        <v>17</v>
      </c>
      <c r="C183" s="1" t="s">
        <v>18</v>
      </c>
      <c r="D183" s="1" t="s">
        <v>50</v>
      </c>
      <c r="E183" s="1" t="s">
        <v>20</v>
      </c>
      <c r="F183" s="1" t="s">
        <v>101</v>
      </c>
      <c r="G183" s="1" t="s">
        <v>105</v>
      </c>
      <c r="H183" s="3" t="s">
        <v>49</v>
      </c>
      <c r="I183" s="1" t="s">
        <v>112</v>
      </c>
      <c r="J183" s="2"/>
      <c r="K183" s="2"/>
      <c r="L183" s="1" t="s">
        <v>25</v>
      </c>
      <c r="M183" s="1" t="s">
        <v>124</v>
      </c>
      <c r="N183" s="1" t="s">
        <v>164</v>
      </c>
    </row>
    <row r="184" spans="1:15">
      <c r="A184" s="1" t="s">
        <v>16</v>
      </c>
      <c r="B184" s="1" t="s">
        <v>17</v>
      </c>
      <c r="C184" s="1" t="s">
        <v>18</v>
      </c>
      <c r="D184" s="1" t="s">
        <v>54</v>
      </c>
      <c r="E184" s="1" t="s">
        <v>20</v>
      </c>
      <c r="F184" s="1" t="s">
        <v>101</v>
      </c>
      <c r="G184" s="1" t="s">
        <v>105</v>
      </c>
      <c r="H184" s="3" t="s">
        <v>49</v>
      </c>
      <c r="I184" s="1" t="s">
        <v>112</v>
      </c>
      <c r="J184" s="2"/>
      <c r="K184" s="2"/>
      <c r="L184" s="1" t="s">
        <v>25</v>
      </c>
      <c r="M184" s="1" t="s">
        <v>124</v>
      </c>
      <c r="N184" s="1" t="s">
        <v>164</v>
      </c>
    </row>
    <row r="185" spans="1:15">
      <c r="A185" s="1" t="s">
        <v>16</v>
      </c>
      <c r="B185" s="1" t="s">
        <v>17</v>
      </c>
      <c r="C185" s="1" t="s">
        <v>18</v>
      </c>
      <c r="D185" s="1" t="s">
        <v>19</v>
      </c>
      <c r="E185" s="1" t="s">
        <v>20</v>
      </c>
      <c r="F185" s="1" t="s">
        <v>21</v>
      </c>
      <c r="G185" s="1" t="s">
        <v>51</v>
      </c>
      <c r="H185" s="3" t="s">
        <v>120</v>
      </c>
      <c r="I185" s="1" t="s">
        <v>24</v>
      </c>
      <c r="J185" s="2"/>
      <c r="K185" s="2"/>
      <c r="L185" s="1" t="s">
        <v>25</v>
      </c>
      <c r="M185" s="1" t="s">
        <v>25</v>
      </c>
      <c r="N185" s="1" t="s">
        <v>25</v>
      </c>
    </row>
    <row r="186" spans="1:15">
      <c r="A186" s="1" t="s">
        <v>16</v>
      </c>
      <c r="B186" s="1" t="s">
        <v>17</v>
      </c>
      <c r="C186" s="1" t="s">
        <v>18</v>
      </c>
      <c r="D186" s="1" t="s">
        <v>30</v>
      </c>
      <c r="E186" s="1" t="s">
        <v>20</v>
      </c>
      <c r="F186" s="1" t="s">
        <v>22</v>
      </c>
      <c r="G186" s="1" t="s">
        <v>48</v>
      </c>
      <c r="H186" s="3" t="s">
        <v>122</v>
      </c>
      <c r="I186" s="1" t="s">
        <v>24</v>
      </c>
      <c r="J186" s="2"/>
      <c r="K186" s="2">
        <v>46062</v>
      </c>
      <c r="L186" s="1" t="s">
        <v>25</v>
      </c>
      <c r="M186" s="1" t="s">
        <v>25</v>
      </c>
      <c r="N186" s="1" t="s">
        <v>42</v>
      </c>
      <c r="O186" t="s">
        <v>123</v>
      </c>
    </row>
    <row r="187" spans="1:15">
      <c r="A187" s="1" t="s">
        <v>16</v>
      </c>
      <c r="B187" s="1" t="s">
        <v>17</v>
      </c>
      <c r="C187" s="1" t="s">
        <v>18</v>
      </c>
      <c r="D187" s="1" t="s">
        <v>50</v>
      </c>
      <c r="E187" s="1" t="s">
        <v>20</v>
      </c>
      <c r="F187" s="1" t="s">
        <v>22</v>
      </c>
      <c r="G187" s="1" t="s">
        <v>48</v>
      </c>
      <c r="H187" s="3" t="s">
        <v>49</v>
      </c>
      <c r="I187" s="1" t="s">
        <v>112</v>
      </c>
      <c r="J187" s="2"/>
      <c r="K187" s="2" t="s">
        <v>227</v>
      </c>
      <c r="L187" s="1" t="s">
        <v>25</v>
      </c>
      <c r="M187" s="1" t="s">
        <v>25</v>
      </c>
      <c r="N187" s="1" t="s">
        <v>25</v>
      </c>
    </row>
    <row r="188" spans="1:15">
      <c r="A188" s="1" t="s">
        <v>16</v>
      </c>
      <c r="B188" s="1" t="s">
        <v>17</v>
      </c>
      <c r="C188" s="1" t="s">
        <v>18</v>
      </c>
      <c r="D188" s="1" t="s">
        <v>53</v>
      </c>
      <c r="E188" s="1" t="s">
        <v>20</v>
      </c>
      <c r="F188" s="1" t="s">
        <v>22</v>
      </c>
      <c r="G188" s="1" t="s">
        <v>48</v>
      </c>
      <c r="H188" s="3" t="s">
        <v>49</v>
      </c>
      <c r="I188" s="1" t="s">
        <v>112</v>
      </c>
      <c r="J188" s="2"/>
      <c r="K188" s="2" t="s">
        <v>227</v>
      </c>
      <c r="L188" s="1" t="s">
        <v>25</v>
      </c>
      <c r="M188" s="1" t="s">
        <v>25</v>
      </c>
      <c r="N188" s="1" t="s">
        <v>25</v>
      </c>
    </row>
    <row r="189" spans="1:15">
      <c r="A189" s="1" t="s">
        <v>16</v>
      </c>
      <c r="B189" s="1" t="s">
        <v>17</v>
      </c>
      <c r="C189" s="1" t="s">
        <v>18</v>
      </c>
      <c r="D189" s="1" t="s">
        <v>54</v>
      </c>
      <c r="E189" s="1" t="s">
        <v>20</v>
      </c>
      <c r="F189" s="1" t="s">
        <v>22</v>
      </c>
      <c r="G189" s="1" t="s">
        <v>48</v>
      </c>
      <c r="H189" s="3" t="s">
        <v>49</v>
      </c>
      <c r="I189" s="1" t="s">
        <v>112</v>
      </c>
      <c r="J189" s="2"/>
      <c r="K189" s="2" t="s">
        <v>227</v>
      </c>
      <c r="L189" s="1" t="s">
        <v>25</v>
      </c>
      <c r="M189" s="1" t="s">
        <v>25</v>
      </c>
      <c r="N189" s="1" t="s">
        <v>25</v>
      </c>
    </row>
    <row r="190" spans="1:15">
      <c r="A190" s="1" t="s">
        <v>16</v>
      </c>
      <c r="B190" s="1" t="s">
        <v>17</v>
      </c>
      <c r="C190" s="1" t="s">
        <v>18</v>
      </c>
      <c r="D190" s="1" t="s">
        <v>28</v>
      </c>
      <c r="E190" s="1" t="s">
        <v>20</v>
      </c>
      <c r="F190" s="1" t="s">
        <v>22</v>
      </c>
      <c r="G190" s="1" t="s">
        <v>48</v>
      </c>
      <c r="H190" s="3" t="s">
        <v>49</v>
      </c>
      <c r="I190" s="1" t="s">
        <v>112</v>
      </c>
      <c r="J190" s="2"/>
      <c r="K190" s="2" t="s">
        <v>227</v>
      </c>
      <c r="L190" s="1" t="s">
        <v>25</v>
      </c>
      <c r="M190" s="1" t="s">
        <v>25</v>
      </c>
      <c r="N190" s="1" t="s">
        <v>25</v>
      </c>
    </row>
    <row r="191" spans="1:15">
      <c r="A191" s="1" t="s">
        <v>16</v>
      </c>
      <c r="B191" s="1" t="s">
        <v>17</v>
      </c>
      <c r="C191" s="1" t="s">
        <v>18</v>
      </c>
      <c r="D191" s="1" t="s">
        <v>30</v>
      </c>
      <c r="E191" s="1" t="s">
        <v>20</v>
      </c>
      <c r="F191" s="1" t="s">
        <v>21</v>
      </c>
      <c r="G191" s="1" t="s">
        <v>22</v>
      </c>
      <c r="H191" s="3" t="s">
        <v>177</v>
      </c>
      <c r="I191" s="1" t="s">
        <v>24</v>
      </c>
      <c r="J191" s="2"/>
      <c r="K191" s="2">
        <v>46097</v>
      </c>
      <c r="L191" s="1" t="s">
        <v>25</v>
      </c>
      <c r="M191" s="1" t="s">
        <v>31</v>
      </c>
      <c r="N191" s="1"/>
      <c r="O191" t="s">
        <v>178</v>
      </c>
    </row>
    <row r="192" spans="1:15">
      <c r="A192" s="1" t="s">
        <v>16</v>
      </c>
      <c r="B192" s="1" t="s">
        <v>17</v>
      </c>
      <c r="C192" s="1" t="s">
        <v>18</v>
      </c>
      <c r="D192" s="1" t="s">
        <v>50</v>
      </c>
      <c r="E192" s="1" t="s">
        <v>20</v>
      </c>
      <c r="F192" s="1" t="s">
        <v>21</v>
      </c>
      <c r="G192" s="1" t="s">
        <v>51</v>
      </c>
      <c r="H192" s="3" t="s">
        <v>49</v>
      </c>
      <c r="I192" s="1" t="s">
        <v>112</v>
      </c>
      <c r="J192" s="2"/>
      <c r="K192" s="2" t="s">
        <v>227</v>
      </c>
      <c r="L192" s="1" t="s">
        <v>25</v>
      </c>
      <c r="M192" s="1" t="s">
        <v>31</v>
      </c>
      <c r="N192" s="1" t="s">
        <v>124</v>
      </c>
    </row>
    <row r="193" spans="1:15">
      <c r="A193" s="1" t="s">
        <v>16</v>
      </c>
      <c r="B193" s="1" t="s">
        <v>17</v>
      </c>
      <c r="C193" s="1" t="s">
        <v>18</v>
      </c>
      <c r="D193" s="1" t="s">
        <v>53</v>
      </c>
      <c r="E193" s="1" t="s">
        <v>20</v>
      </c>
      <c r="F193" s="1" t="s">
        <v>21</v>
      </c>
      <c r="G193" s="1" t="s">
        <v>51</v>
      </c>
      <c r="H193" s="3" t="s">
        <v>49</v>
      </c>
      <c r="I193" s="1" t="s">
        <v>112</v>
      </c>
      <c r="J193" s="2"/>
      <c r="K193" s="2" t="s">
        <v>227</v>
      </c>
      <c r="L193" s="1" t="s">
        <v>25</v>
      </c>
      <c r="M193" s="1" t="s">
        <v>31</v>
      </c>
      <c r="N193" s="1" t="s">
        <v>124</v>
      </c>
    </row>
    <row r="194" spans="1:15">
      <c r="A194" s="1" t="s">
        <v>16</v>
      </c>
      <c r="B194" s="1" t="s">
        <v>17</v>
      </c>
      <c r="C194" s="1" t="s">
        <v>18</v>
      </c>
      <c r="D194" s="1" t="s">
        <v>54</v>
      </c>
      <c r="E194" s="1" t="s">
        <v>20</v>
      </c>
      <c r="F194" s="1" t="s">
        <v>21</v>
      </c>
      <c r="G194" s="1" t="s">
        <v>51</v>
      </c>
      <c r="H194" s="3" t="s">
        <v>49</v>
      </c>
      <c r="I194" s="1" t="s">
        <v>112</v>
      </c>
      <c r="J194" s="2"/>
      <c r="K194" s="2" t="s">
        <v>227</v>
      </c>
      <c r="L194" s="1" t="s">
        <v>25</v>
      </c>
      <c r="M194" s="1" t="s">
        <v>31</v>
      </c>
      <c r="N194" s="1" t="s">
        <v>124</v>
      </c>
    </row>
    <row r="195" spans="1:15">
      <c r="A195" s="1" t="s">
        <v>16</v>
      </c>
      <c r="B195" s="1" t="s">
        <v>17</v>
      </c>
      <c r="C195" s="1" t="s">
        <v>18</v>
      </c>
      <c r="D195" s="1" t="s">
        <v>28</v>
      </c>
      <c r="E195" s="1" t="s">
        <v>20</v>
      </c>
      <c r="F195" s="1" t="s">
        <v>21</v>
      </c>
      <c r="G195" s="1" t="s">
        <v>51</v>
      </c>
      <c r="H195" s="3" t="s">
        <v>49</v>
      </c>
      <c r="I195" s="1" t="s">
        <v>112</v>
      </c>
      <c r="J195" s="2"/>
      <c r="K195" s="2" t="s">
        <v>227</v>
      </c>
      <c r="L195" s="1" t="s">
        <v>25</v>
      </c>
      <c r="M195" s="1" t="s">
        <v>31</v>
      </c>
      <c r="N195" s="1" t="s">
        <v>124</v>
      </c>
    </row>
    <row r="196" spans="1:15">
      <c r="A196" s="1" t="s">
        <v>16</v>
      </c>
      <c r="B196" s="1" t="s">
        <v>17</v>
      </c>
      <c r="C196" s="1" t="s">
        <v>18</v>
      </c>
      <c r="D196" s="1" t="s">
        <v>19</v>
      </c>
      <c r="E196" s="1" t="s">
        <v>20</v>
      </c>
      <c r="F196" s="1" t="s">
        <v>101</v>
      </c>
      <c r="G196" s="1" t="s">
        <v>22</v>
      </c>
      <c r="H196" s="3" t="s">
        <v>224</v>
      </c>
      <c r="I196" s="1" t="s">
        <v>112</v>
      </c>
      <c r="J196" s="2"/>
      <c r="K196" s="2" t="s">
        <v>227</v>
      </c>
      <c r="L196" s="1" t="s">
        <v>25</v>
      </c>
      <c r="M196" s="1" t="s">
        <v>25</v>
      </c>
      <c r="N196" s="1" t="s">
        <v>25</v>
      </c>
    </row>
    <row r="197" spans="1:15">
      <c r="A197" s="1" t="s">
        <v>16</v>
      </c>
      <c r="B197" s="1" t="s">
        <v>17</v>
      </c>
      <c r="C197" s="1" t="s">
        <v>18</v>
      </c>
      <c r="D197" s="1" t="s">
        <v>55</v>
      </c>
      <c r="E197" s="1" t="s">
        <v>20</v>
      </c>
      <c r="F197" s="1" t="s">
        <v>101</v>
      </c>
      <c r="G197" s="1" t="s">
        <v>105</v>
      </c>
      <c r="H197" s="3" t="s">
        <v>49</v>
      </c>
      <c r="I197" s="1" t="s">
        <v>112</v>
      </c>
      <c r="J197" s="2"/>
      <c r="K197" s="2"/>
      <c r="L197" s="1" t="s">
        <v>25</v>
      </c>
      <c r="M197" s="1" t="s">
        <v>124</v>
      </c>
      <c r="N197" s="1" t="s">
        <v>164</v>
      </c>
    </row>
    <row r="198" spans="1:15">
      <c r="A198" s="1" t="s">
        <v>16</v>
      </c>
      <c r="B198" s="1" t="s">
        <v>17</v>
      </c>
      <c r="C198" s="1" t="s">
        <v>18</v>
      </c>
      <c r="D198" s="1" t="s">
        <v>30</v>
      </c>
      <c r="E198" s="1" t="s">
        <v>20</v>
      </c>
      <c r="F198" s="1" t="s">
        <v>21</v>
      </c>
      <c r="G198" s="1" t="s">
        <v>51</v>
      </c>
      <c r="H198" s="3" t="s">
        <v>111</v>
      </c>
      <c r="I198" s="1" t="s">
        <v>24</v>
      </c>
      <c r="J198" s="2"/>
      <c r="K198" s="2">
        <v>46062</v>
      </c>
      <c r="L198" s="1" t="s">
        <v>25</v>
      </c>
      <c r="M198" s="1" t="s">
        <v>31</v>
      </c>
      <c r="N198" s="1" t="s">
        <v>62</v>
      </c>
    </row>
    <row r="199" spans="1:15">
      <c r="A199" s="1" t="s">
        <v>16</v>
      </c>
      <c r="B199" s="1" t="s">
        <v>17</v>
      </c>
      <c r="C199" s="1" t="s">
        <v>18</v>
      </c>
      <c r="D199" s="1" t="s">
        <v>55</v>
      </c>
      <c r="E199" s="1" t="s">
        <v>20</v>
      </c>
      <c r="F199" s="1" t="s">
        <v>22</v>
      </c>
      <c r="G199" s="1" t="s">
        <v>48</v>
      </c>
      <c r="H199" s="3" t="s">
        <v>122</v>
      </c>
      <c r="I199" s="1" t="s">
        <v>112</v>
      </c>
      <c r="J199" s="2"/>
      <c r="K199" s="2" t="s">
        <v>227</v>
      </c>
      <c r="L199" s="1" t="s">
        <v>25</v>
      </c>
      <c r="M199" s="1" t="s">
        <v>25</v>
      </c>
      <c r="N199" s="1" t="s">
        <v>25</v>
      </c>
      <c r="O199" t="s">
        <v>123</v>
      </c>
    </row>
    <row r="200" spans="1:15">
      <c r="A200" s="1" t="s">
        <v>16</v>
      </c>
      <c r="B200" s="1" t="s">
        <v>17</v>
      </c>
      <c r="C200" s="1" t="s">
        <v>18</v>
      </c>
      <c r="D200" s="1" t="s">
        <v>28</v>
      </c>
      <c r="E200" s="1" t="s">
        <v>20</v>
      </c>
      <c r="F200" s="1" t="s">
        <v>101</v>
      </c>
      <c r="G200" s="1" t="s">
        <v>105</v>
      </c>
      <c r="H200" s="3" t="s">
        <v>122</v>
      </c>
      <c r="I200" s="1" t="s">
        <v>112</v>
      </c>
      <c r="J200" s="2"/>
      <c r="K200" s="2">
        <v>46092</v>
      </c>
      <c r="L200" s="1" t="s">
        <v>25</v>
      </c>
      <c r="M200" s="1" t="s">
        <v>42</v>
      </c>
      <c r="N200" s="1" t="s">
        <v>164</v>
      </c>
      <c r="O200" t="s">
        <v>123</v>
      </c>
    </row>
    <row r="201" spans="1:15">
      <c r="A201" s="1" t="s">
        <v>16</v>
      </c>
      <c r="B201" s="1" t="s">
        <v>17</v>
      </c>
      <c r="C201" s="1" t="s">
        <v>18</v>
      </c>
      <c r="D201" s="1" t="s">
        <v>53</v>
      </c>
      <c r="E201" s="1" t="s">
        <v>20</v>
      </c>
      <c r="F201" s="1" t="s">
        <v>101</v>
      </c>
      <c r="G201" s="1" t="s">
        <v>105</v>
      </c>
      <c r="H201" s="3" t="s">
        <v>122</v>
      </c>
      <c r="I201" s="1" t="s">
        <v>112</v>
      </c>
      <c r="J201" s="2"/>
      <c r="K201" s="2">
        <v>46097</v>
      </c>
      <c r="L201" s="1" t="s">
        <v>25</v>
      </c>
      <c r="M201" s="1" t="s">
        <v>42</v>
      </c>
      <c r="N201" s="1" t="s">
        <v>164</v>
      </c>
      <c r="O201" t="s">
        <v>123</v>
      </c>
    </row>
    <row r="202" spans="1:15">
      <c r="A202" s="1" t="s">
        <v>16</v>
      </c>
      <c r="B202" s="1" t="s">
        <v>17</v>
      </c>
      <c r="C202" s="1" t="s">
        <v>18</v>
      </c>
      <c r="D202" s="1" t="s">
        <v>50</v>
      </c>
      <c r="E202" s="1" t="s">
        <v>20</v>
      </c>
      <c r="F202" s="1" t="s">
        <v>101</v>
      </c>
      <c r="G202" s="1" t="s">
        <v>105</v>
      </c>
      <c r="H202" s="3" t="s">
        <v>122</v>
      </c>
      <c r="I202" s="1" t="s">
        <v>112</v>
      </c>
      <c r="J202" s="2"/>
      <c r="K202" s="2"/>
      <c r="L202" s="1" t="s">
        <v>25</v>
      </c>
      <c r="M202" s="1" t="s">
        <v>42</v>
      </c>
      <c r="N202" s="1" t="s">
        <v>164</v>
      </c>
      <c r="O202" t="s">
        <v>123</v>
      </c>
    </row>
    <row r="203" spans="1:15">
      <c r="A203" s="1" t="s">
        <v>16</v>
      </c>
      <c r="B203" s="1" t="s">
        <v>17</v>
      </c>
      <c r="C203" s="1" t="s">
        <v>18</v>
      </c>
      <c r="D203" s="1" t="s">
        <v>54</v>
      </c>
      <c r="E203" s="1" t="s">
        <v>20</v>
      </c>
      <c r="F203" s="1" t="s">
        <v>101</v>
      </c>
      <c r="G203" s="1" t="s">
        <v>105</v>
      </c>
      <c r="H203" s="3" t="s">
        <v>122</v>
      </c>
      <c r="I203" s="1" t="s">
        <v>112</v>
      </c>
      <c r="J203" s="2"/>
      <c r="K203" s="2"/>
      <c r="L203" s="1" t="s">
        <v>25</v>
      </c>
      <c r="M203" s="1" t="s">
        <v>42</v>
      </c>
      <c r="N203" s="1" t="s">
        <v>164</v>
      </c>
      <c r="O203" t="s">
        <v>123</v>
      </c>
    </row>
    <row r="204" spans="1:15">
      <c r="A204" s="1" t="s">
        <v>16</v>
      </c>
      <c r="B204" s="1" t="s">
        <v>17</v>
      </c>
      <c r="C204" s="1" t="s">
        <v>18</v>
      </c>
      <c r="D204" s="1" t="s">
        <v>19</v>
      </c>
      <c r="E204" s="1" t="s">
        <v>20</v>
      </c>
      <c r="F204" s="1" t="s">
        <v>101</v>
      </c>
      <c r="G204" s="1" t="s">
        <v>105</v>
      </c>
      <c r="H204" s="3" t="s">
        <v>162</v>
      </c>
      <c r="I204" s="1" t="s">
        <v>24</v>
      </c>
      <c r="J204" s="2"/>
      <c r="K204" s="2"/>
      <c r="L204" s="1" t="s">
        <v>25</v>
      </c>
      <c r="M204" s="1" t="s">
        <v>25</v>
      </c>
      <c r="N204" s="1" t="s">
        <v>25</v>
      </c>
    </row>
    <row r="205" spans="1:15">
      <c r="A205" s="1" t="s">
        <v>16</v>
      </c>
      <c r="B205" s="1" t="s">
        <v>17</v>
      </c>
      <c r="C205" s="1" t="s">
        <v>18</v>
      </c>
      <c r="D205" s="1" t="s">
        <v>55</v>
      </c>
      <c r="E205" s="1" t="s">
        <v>20</v>
      </c>
      <c r="F205" s="1" t="s">
        <v>21</v>
      </c>
      <c r="G205" s="1" t="s">
        <v>51</v>
      </c>
      <c r="H205" s="3" t="s">
        <v>122</v>
      </c>
      <c r="I205" s="1" t="s">
        <v>112</v>
      </c>
      <c r="J205" s="2"/>
      <c r="K205" s="2" t="s">
        <v>227</v>
      </c>
      <c r="L205" s="1" t="s">
        <v>25</v>
      </c>
      <c r="M205" s="1" t="s">
        <v>25</v>
      </c>
      <c r="N205" s="1" t="s">
        <v>42</v>
      </c>
    </row>
    <row r="206" spans="1:15">
      <c r="A206" s="1" t="s">
        <v>16</v>
      </c>
      <c r="B206" s="1" t="s">
        <v>17</v>
      </c>
      <c r="C206" s="1" t="s">
        <v>18</v>
      </c>
      <c r="D206" s="1" t="s">
        <v>50</v>
      </c>
      <c r="E206" s="1" t="s">
        <v>20</v>
      </c>
      <c r="F206" s="1" t="s">
        <v>22</v>
      </c>
      <c r="G206" s="1" t="s">
        <v>48</v>
      </c>
      <c r="H206" s="3" t="s">
        <v>122</v>
      </c>
      <c r="I206" s="1" t="s">
        <v>112</v>
      </c>
      <c r="J206" s="2"/>
      <c r="K206" s="2" t="s">
        <v>227</v>
      </c>
      <c r="L206" s="1" t="s">
        <v>25</v>
      </c>
      <c r="M206" s="1" t="s">
        <v>25</v>
      </c>
      <c r="N206" s="1" t="s">
        <v>25</v>
      </c>
      <c r="O206" t="s">
        <v>123</v>
      </c>
    </row>
    <row r="207" spans="1:15">
      <c r="A207" s="1" t="s">
        <v>16</v>
      </c>
      <c r="B207" s="1" t="s">
        <v>17</v>
      </c>
      <c r="C207" s="1" t="s">
        <v>18</v>
      </c>
      <c r="D207" s="1" t="s">
        <v>53</v>
      </c>
      <c r="E207" s="1" t="s">
        <v>20</v>
      </c>
      <c r="F207" s="1" t="s">
        <v>22</v>
      </c>
      <c r="G207" s="1" t="s">
        <v>48</v>
      </c>
      <c r="H207" s="3" t="s">
        <v>122</v>
      </c>
      <c r="I207" s="1" t="s">
        <v>112</v>
      </c>
      <c r="J207" s="2"/>
      <c r="K207" s="2" t="s">
        <v>227</v>
      </c>
      <c r="L207" s="1" t="s">
        <v>25</v>
      </c>
      <c r="M207" s="1" t="s">
        <v>25</v>
      </c>
      <c r="N207" s="1" t="s">
        <v>25</v>
      </c>
      <c r="O207" t="s">
        <v>123</v>
      </c>
    </row>
    <row r="208" spans="1:15">
      <c r="A208" s="1" t="s">
        <v>16</v>
      </c>
      <c r="B208" s="1" t="s">
        <v>17</v>
      </c>
      <c r="C208" s="1" t="s">
        <v>18</v>
      </c>
      <c r="D208" s="1" t="s">
        <v>54</v>
      </c>
      <c r="E208" s="1" t="s">
        <v>20</v>
      </c>
      <c r="F208" s="1" t="s">
        <v>22</v>
      </c>
      <c r="G208" s="1" t="s">
        <v>48</v>
      </c>
      <c r="H208" s="3" t="s">
        <v>122</v>
      </c>
      <c r="I208" s="1" t="s">
        <v>112</v>
      </c>
      <c r="J208" s="2"/>
      <c r="K208" s="2" t="s">
        <v>227</v>
      </c>
      <c r="L208" s="1" t="s">
        <v>25</v>
      </c>
      <c r="M208" s="1" t="s">
        <v>25</v>
      </c>
      <c r="N208" s="1" t="s">
        <v>25</v>
      </c>
      <c r="O208" t="s">
        <v>123</v>
      </c>
    </row>
    <row r="209" spans="1:15">
      <c r="A209" s="1" t="s">
        <v>16</v>
      </c>
      <c r="B209" s="1" t="s">
        <v>17</v>
      </c>
      <c r="C209" s="1" t="s">
        <v>18</v>
      </c>
      <c r="D209" s="1" t="s">
        <v>28</v>
      </c>
      <c r="E209" s="1" t="s">
        <v>20</v>
      </c>
      <c r="F209" s="1" t="s">
        <v>22</v>
      </c>
      <c r="G209" s="1" t="s">
        <v>48</v>
      </c>
      <c r="H209" s="3" t="s">
        <v>122</v>
      </c>
      <c r="I209" s="1" t="s">
        <v>112</v>
      </c>
      <c r="J209" s="2"/>
      <c r="K209" s="2" t="s">
        <v>227</v>
      </c>
      <c r="L209" s="1" t="s">
        <v>25</v>
      </c>
      <c r="M209" s="1" t="s">
        <v>25</v>
      </c>
      <c r="N209" s="1" t="s">
        <v>25</v>
      </c>
      <c r="O209" t="s">
        <v>123</v>
      </c>
    </row>
    <row r="210" spans="1:15">
      <c r="A210" s="1" t="s">
        <v>16</v>
      </c>
      <c r="B210" s="1" t="s">
        <v>17</v>
      </c>
      <c r="C210" s="1" t="s">
        <v>18</v>
      </c>
      <c r="D210" s="1" t="s">
        <v>50</v>
      </c>
      <c r="E210" s="1" t="s">
        <v>20</v>
      </c>
      <c r="F210" s="1" t="s">
        <v>21</v>
      </c>
      <c r="G210" s="1" t="s">
        <v>51</v>
      </c>
      <c r="H210" s="3" t="s">
        <v>122</v>
      </c>
      <c r="I210" s="1" t="s">
        <v>112</v>
      </c>
      <c r="J210" s="2"/>
      <c r="K210" s="2" t="s">
        <v>227</v>
      </c>
      <c r="L210" s="1" t="s">
        <v>25</v>
      </c>
      <c r="M210" s="1" t="s">
        <v>25</v>
      </c>
      <c r="N210" s="1" t="s">
        <v>42</v>
      </c>
    </row>
    <row r="211" spans="1:15">
      <c r="A211" s="1" t="s">
        <v>16</v>
      </c>
      <c r="B211" s="1" t="s">
        <v>17</v>
      </c>
      <c r="C211" s="1" t="s">
        <v>18</v>
      </c>
      <c r="D211" s="1" t="s">
        <v>53</v>
      </c>
      <c r="E211" s="1" t="s">
        <v>20</v>
      </c>
      <c r="F211" s="1" t="s">
        <v>21</v>
      </c>
      <c r="G211" s="1" t="s">
        <v>51</v>
      </c>
      <c r="H211" s="3" t="s">
        <v>122</v>
      </c>
      <c r="I211" s="1" t="s">
        <v>112</v>
      </c>
      <c r="J211" s="2"/>
      <c r="K211" s="2" t="s">
        <v>227</v>
      </c>
      <c r="L211" s="1" t="s">
        <v>25</v>
      </c>
      <c r="M211" s="1" t="s">
        <v>25</v>
      </c>
      <c r="N211" s="1" t="s">
        <v>42</v>
      </c>
    </row>
    <row r="212" spans="1:15">
      <c r="A212" s="1" t="s">
        <v>16</v>
      </c>
      <c r="B212" s="1" t="s">
        <v>17</v>
      </c>
      <c r="C212" s="1" t="s">
        <v>18</v>
      </c>
      <c r="D212" s="1" t="s">
        <v>54</v>
      </c>
      <c r="E212" s="1" t="s">
        <v>20</v>
      </c>
      <c r="F212" s="1" t="s">
        <v>21</v>
      </c>
      <c r="G212" s="1" t="s">
        <v>51</v>
      </c>
      <c r="H212" s="3" t="s">
        <v>122</v>
      </c>
      <c r="I212" s="1" t="s">
        <v>112</v>
      </c>
      <c r="J212" s="2"/>
      <c r="K212" s="2" t="s">
        <v>227</v>
      </c>
      <c r="L212" s="1" t="s">
        <v>25</v>
      </c>
      <c r="M212" s="1" t="s">
        <v>25</v>
      </c>
      <c r="N212" s="1" t="s">
        <v>42</v>
      </c>
    </row>
    <row r="213" spans="1:15">
      <c r="A213" s="1" t="s">
        <v>16</v>
      </c>
      <c r="B213" s="1" t="s">
        <v>17</v>
      </c>
      <c r="C213" s="1" t="s">
        <v>18</v>
      </c>
      <c r="D213" s="1" t="s">
        <v>28</v>
      </c>
      <c r="E213" s="1" t="s">
        <v>20</v>
      </c>
      <c r="F213" s="1" t="s">
        <v>21</v>
      </c>
      <c r="G213" s="1" t="s">
        <v>51</v>
      </c>
      <c r="H213" s="3" t="s">
        <v>122</v>
      </c>
      <c r="I213" s="1" t="s">
        <v>112</v>
      </c>
      <c r="J213" s="2"/>
      <c r="K213" s="2" t="s">
        <v>227</v>
      </c>
      <c r="L213" s="1" t="s">
        <v>25</v>
      </c>
      <c r="M213" s="1" t="s">
        <v>25</v>
      </c>
      <c r="N213" s="1" t="s">
        <v>42</v>
      </c>
    </row>
    <row r="214" spans="1:15">
      <c r="A214" s="1" t="s">
        <v>16</v>
      </c>
      <c r="B214" s="1" t="s">
        <v>17</v>
      </c>
      <c r="C214" s="1" t="s">
        <v>18</v>
      </c>
      <c r="D214" s="1" t="s">
        <v>30</v>
      </c>
      <c r="E214" s="1" t="s">
        <v>20</v>
      </c>
      <c r="F214" s="1" t="s">
        <v>101</v>
      </c>
      <c r="G214" s="1" t="s">
        <v>105</v>
      </c>
      <c r="H214" s="3" t="s">
        <v>163</v>
      </c>
      <c r="I214" s="1" t="s">
        <v>24</v>
      </c>
      <c r="J214" s="2"/>
      <c r="K214" s="2">
        <v>46090</v>
      </c>
      <c r="L214" s="1" t="s">
        <v>25</v>
      </c>
      <c r="M214" s="1" t="s">
        <v>62</v>
      </c>
      <c r="N214" s="1" t="s">
        <v>164</v>
      </c>
    </row>
    <row r="215" spans="1:15">
      <c r="A215" s="1" t="s">
        <v>16</v>
      </c>
      <c r="B215" s="1" t="s">
        <v>17</v>
      </c>
      <c r="C215" s="1" t="s">
        <v>18</v>
      </c>
      <c r="D215" s="1" t="s">
        <v>19</v>
      </c>
      <c r="E215" s="1" t="s">
        <v>20</v>
      </c>
      <c r="F215" s="1" t="s">
        <v>101</v>
      </c>
      <c r="G215" s="1" t="s">
        <v>105</v>
      </c>
      <c r="H215" s="3" t="s">
        <v>163</v>
      </c>
      <c r="I215" s="1" t="s">
        <v>24</v>
      </c>
      <c r="J215" s="2"/>
      <c r="K215" s="2"/>
      <c r="L215" s="1" t="s">
        <v>25</v>
      </c>
      <c r="M215" s="1" t="s">
        <v>25</v>
      </c>
      <c r="N215" s="1" t="s">
        <v>25</v>
      </c>
    </row>
    <row r="216" spans="1:15">
      <c r="A216" s="1" t="s">
        <v>16</v>
      </c>
      <c r="B216" s="1" t="s">
        <v>17</v>
      </c>
      <c r="C216" s="1" t="s">
        <v>18</v>
      </c>
      <c r="D216" s="1" t="s">
        <v>55</v>
      </c>
      <c r="E216" s="1" t="s">
        <v>20</v>
      </c>
      <c r="F216" s="1" t="s">
        <v>101</v>
      </c>
      <c r="G216" s="1" t="s">
        <v>105</v>
      </c>
      <c r="H216" s="3" t="s">
        <v>122</v>
      </c>
      <c r="I216" s="1" t="s">
        <v>112</v>
      </c>
      <c r="J216" s="2"/>
      <c r="K216" s="2"/>
      <c r="L216" s="1" t="s">
        <v>25</v>
      </c>
      <c r="M216" s="1" t="s">
        <v>42</v>
      </c>
      <c r="N216" s="1" t="s">
        <v>164</v>
      </c>
      <c r="O216" t="s">
        <v>123</v>
      </c>
    </row>
    <row r="217" spans="1:15">
      <c r="A217" s="1" t="s">
        <v>16</v>
      </c>
      <c r="B217" s="1" t="s">
        <v>17</v>
      </c>
      <c r="C217" s="1" t="s">
        <v>18</v>
      </c>
      <c r="D217" s="1" t="s">
        <v>28</v>
      </c>
      <c r="E217" s="1" t="s">
        <v>20</v>
      </c>
      <c r="F217" s="1" t="s">
        <v>21</v>
      </c>
      <c r="G217" s="1" t="s">
        <v>22</v>
      </c>
      <c r="H217" s="3" t="s">
        <v>23</v>
      </c>
      <c r="I217" s="1" t="s">
        <v>24</v>
      </c>
      <c r="J217" s="2"/>
      <c r="K217" s="2">
        <v>45981</v>
      </c>
      <c r="L217" s="1" t="s">
        <v>25</v>
      </c>
      <c r="M217" s="1" t="s">
        <v>25</v>
      </c>
      <c r="N217" s="1" t="s">
        <v>25</v>
      </c>
      <c r="O217" s="15" t="s">
        <v>29</v>
      </c>
    </row>
    <row r="218" spans="1:15">
      <c r="A218" s="1" t="s">
        <v>16</v>
      </c>
      <c r="B218" s="1" t="s">
        <v>17</v>
      </c>
      <c r="C218" s="1" t="s">
        <v>18</v>
      </c>
      <c r="D218" s="1" t="s">
        <v>54</v>
      </c>
      <c r="E218" s="1" t="s">
        <v>20</v>
      </c>
      <c r="F218" s="1" t="s">
        <v>21</v>
      </c>
      <c r="G218" s="1" t="s">
        <v>22</v>
      </c>
      <c r="H218" s="3" t="s">
        <v>23</v>
      </c>
      <c r="I218" s="1" t="s">
        <v>24</v>
      </c>
      <c r="J218" s="2"/>
      <c r="K218" s="2">
        <v>46037</v>
      </c>
      <c r="L218" s="1" t="s">
        <v>25</v>
      </c>
      <c r="M218" s="1" t="s">
        <v>25</v>
      </c>
      <c r="N218" s="1" t="s">
        <v>25</v>
      </c>
      <c r="O218" s="15" t="s">
        <v>75</v>
      </c>
    </row>
    <row r="219" spans="1:15">
      <c r="A219" s="1" t="s">
        <v>16</v>
      </c>
      <c r="B219" s="1" t="s">
        <v>17</v>
      </c>
      <c r="C219" s="1" t="s">
        <v>18</v>
      </c>
      <c r="D219" s="1" t="s">
        <v>53</v>
      </c>
      <c r="E219" s="1" t="s">
        <v>20</v>
      </c>
      <c r="F219" s="1" t="s">
        <v>21</v>
      </c>
      <c r="G219" s="1" t="s">
        <v>22</v>
      </c>
      <c r="H219" s="3" t="s">
        <v>23</v>
      </c>
      <c r="I219" s="1" t="s">
        <v>24</v>
      </c>
      <c r="J219" s="2"/>
      <c r="K219" s="2">
        <v>46038</v>
      </c>
      <c r="L219" s="1" t="s">
        <v>25</v>
      </c>
      <c r="M219" s="1" t="s">
        <v>25</v>
      </c>
      <c r="N219" s="1" t="s">
        <v>31</v>
      </c>
      <c r="O219" s="15" t="s">
        <v>76</v>
      </c>
    </row>
    <row r="220" spans="1:15">
      <c r="A220" s="1" t="s">
        <v>16</v>
      </c>
      <c r="B220" s="1" t="s">
        <v>17</v>
      </c>
      <c r="C220" s="1" t="s">
        <v>18</v>
      </c>
      <c r="D220" s="1" t="s">
        <v>50</v>
      </c>
      <c r="E220" s="1" t="s">
        <v>20</v>
      </c>
      <c r="F220" s="1" t="s">
        <v>21</v>
      </c>
      <c r="G220" s="1" t="s">
        <v>22</v>
      </c>
      <c r="H220" s="3" t="s">
        <v>23</v>
      </c>
      <c r="I220" s="1" t="s">
        <v>24</v>
      </c>
      <c r="J220" s="2"/>
      <c r="K220" s="2">
        <v>46040</v>
      </c>
      <c r="L220" s="1" t="s">
        <v>25</v>
      </c>
      <c r="M220" s="1" t="s">
        <v>25</v>
      </c>
      <c r="N220" s="1" t="s">
        <v>31</v>
      </c>
      <c r="O220" s="15" t="s">
        <v>77</v>
      </c>
    </row>
    <row r="221" spans="1:15">
      <c r="A221" s="1" t="s">
        <v>16</v>
      </c>
      <c r="B221" s="1" t="s">
        <v>17</v>
      </c>
      <c r="C221" s="1" t="s">
        <v>18</v>
      </c>
      <c r="D221" s="1" t="s">
        <v>55</v>
      </c>
      <c r="E221" s="1" t="s">
        <v>20</v>
      </c>
      <c r="F221" s="1" t="s">
        <v>21</v>
      </c>
      <c r="G221" s="1" t="s">
        <v>22</v>
      </c>
      <c r="H221" s="3" t="s">
        <v>23</v>
      </c>
      <c r="I221" s="1" t="s">
        <v>24</v>
      </c>
      <c r="J221" s="2"/>
      <c r="K221" s="2">
        <v>46066</v>
      </c>
      <c r="L221" s="1" t="s">
        <v>25</v>
      </c>
      <c r="M221" s="1" t="s">
        <v>25</v>
      </c>
      <c r="N221" s="1" t="s">
        <v>25</v>
      </c>
      <c r="O221" s="15" t="s">
        <v>134</v>
      </c>
    </row>
    <row r="222" spans="1:15">
      <c r="A222" s="1" t="s">
        <v>16</v>
      </c>
      <c r="B222" s="1" t="s">
        <v>17</v>
      </c>
      <c r="C222" s="1" t="s">
        <v>18</v>
      </c>
      <c r="D222" s="1" t="s">
        <v>19</v>
      </c>
      <c r="E222" s="1" t="s">
        <v>20</v>
      </c>
      <c r="F222" s="1" t="s">
        <v>101</v>
      </c>
      <c r="G222" s="1" t="s">
        <v>105</v>
      </c>
      <c r="H222" s="3" t="s">
        <v>166</v>
      </c>
      <c r="I222" s="1" t="s">
        <v>24</v>
      </c>
      <c r="J222" s="2"/>
      <c r="K222" s="2"/>
      <c r="L222" s="1" t="s">
        <v>25</v>
      </c>
      <c r="M222" s="1" t="s">
        <v>25</v>
      </c>
      <c r="N222" s="1" t="s">
        <v>25</v>
      </c>
    </row>
    <row r="223" spans="1:15">
      <c r="A223" s="1" t="s">
        <v>16</v>
      </c>
      <c r="B223" s="1" t="s">
        <v>17</v>
      </c>
      <c r="C223" s="1" t="s">
        <v>18</v>
      </c>
      <c r="D223" s="1" t="s">
        <v>30</v>
      </c>
      <c r="E223" s="1" t="s">
        <v>20</v>
      </c>
      <c r="F223" s="1" t="s">
        <v>101</v>
      </c>
      <c r="G223" s="1" t="s">
        <v>105</v>
      </c>
      <c r="H223" s="3" t="s">
        <v>166</v>
      </c>
      <c r="I223" s="1" t="s">
        <v>24</v>
      </c>
      <c r="J223" s="2"/>
      <c r="K223" s="2">
        <v>46090</v>
      </c>
      <c r="L223" s="1" t="s">
        <v>25</v>
      </c>
      <c r="M223" s="1" t="s">
        <v>62</v>
      </c>
      <c r="N223" s="1" t="s">
        <v>164</v>
      </c>
    </row>
    <row r="224" spans="1:15">
      <c r="A224" s="1" t="s">
        <v>16</v>
      </c>
      <c r="B224" s="1" t="s">
        <v>17</v>
      </c>
      <c r="C224" s="1" t="s">
        <v>18</v>
      </c>
      <c r="D224" s="1" t="s">
        <v>55</v>
      </c>
      <c r="E224" s="1" t="s">
        <v>20</v>
      </c>
      <c r="F224" s="1" t="s">
        <v>21</v>
      </c>
      <c r="G224" s="1" t="s">
        <v>51</v>
      </c>
      <c r="H224" s="3" t="s">
        <v>126</v>
      </c>
      <c r="I224" s="1" t="s">
        <v>112</v>
      </c>
      <c r="J224" s="2"/>
      <c r="K224" s="2" t="s">
        <v>227</v>
      </c>
      <c r="L224" s="1" t="s">
        <v>25</v>
      </c>
      <c r="M224" s="1" t="s">
        <v>31</v>
      </c>
      <c r="N224" s="1" t="s">
        <v>43</v>
      </c>
      <c r="O224" t="s">
        <v>127</v>
      </c>
    </row>
    <row r="225" spans="1:15">
      <c r="A225" s="1" t="s">
        <v>16</v>
      </c>
      <c r="B225" s="1" t="s">
        <v>17</v>
      </c>
      <c r="C225" s="1" t="s">
        <v>18</v>
      </c>
      <c r="D225" s="1" t="s">
        <v>30</v>
      </c>
      <c r="E225" s="1" t="s">
        <v>20</v>
      </c>
      <c r="F225" s="1" t="s">
        <v>101</v>
      </c>
      <c r="G225" s="1" t="s">
        <v>105</v>
      </c>
      <c r="H225" s="3" t="s">
        <v>49</v>
      </c>
      <c r="I225" s="1" t="s">
        <v>24</v>
      </c>
      <c r="J225" s="2"/>
      <c r="K225" s="2">
        <v>46090</v>
      </c>
      <c r="L225" s="1" t="s">
        <v>25</v>
      </c>
      <c r="M225" s="1" t="s">
        <v>124</v>
      </c>
      <c r="N225" s="1" t="s">
        <v>164</v>
      </c>
    </row>
    <row r="226" spans="1:15">
      <c r="A226" s="1" t="s">
        <v>16</v>
      </c>
      <c r="B226" s="1" t="s">
        <v>17</v>
      </c>
      <c r="C226" s="1" t="s">
        <v>18</v>
      </c>
      <c r="D226" s="1" t="s">
        <v>50</v>
      </c>
      <c r="E226" s="1" t="s">
        <v>20</v>
      </c>
      <c r="F226" s="1" t="s">
        <v>21</v>
      </c>
      <c r="G226" s="1" t="s">
        <v>51</v>
      </c>
      <c r="H226" s="3" t="s">
        <v>126</v>
      </c>
      <c r="I226" s="1" t="s">
        <v>112</v>
      </c>
      <c r="J226" s="2"/>
      <c r="K226" s="2" t="s">
        <v>227</v>
      </c>
      <c r="L226" s="1" t="s">
        <v>25</v>
      </c>
      <c r="M226" s="1" t="s">
        <v>31</v>
      </c>
      <c r="N226" s="1" t="s">
        <v>43</v>
      </c>
      <c r="O226" t="s">
        <v>127</v>
      </c>
    </row>
    <row r="227" spans="1:15">
      <c r="A227" s="1" t="s">
        <v>16</v>
      </c>
      <c r="B227" s="1" t="s">
        <v>17</v>
      </c>
      <c r="C227" s="1" t="s">
        <v>18</v>
      </c>
      <c r="D227" s="1" t="s">
        <v>53</v>
      </c>
      <c r="E227" s="1" t="s">
        <v>20</v>
      </c>
      <c r="F227" s="1" t="s">
        <v>21</v>
      </c>
      <c r="G227" s="1" t="s">
        <v>51</v>
      </c>
      <c r="H227" s="3" t="s">
        <v>126</v>
      </c>
      <c r="I227" s="1" t="s">
        <v>112</v>
      </c>
      <c r="J227" s="2"/>
      <c r="K227" s="2" t="s">
        <v>227</v>
      </c>
      <c r="L227" s="1" t="s">
        <v>25</v>
      </c>
      <c r="M227" s="1" t="s">
        <v>31</v>
      </c>
      <c r="N227" s="1" t="s">
        <v>43</v>
      </c>
      <c r="O227" t="s">
        <v>127</v>
      </c>
    </row>
    <row r="228" spans="1:15">
      <c r="A228" s="1" t="s">
        <v>16</v>
      </c>
      <c r="B228" s="1" t="s">
        <v>17</v>
      </c>
      <c r="C228" s="1" t="s">
        <v>18</v>
      </c>
      <c r="D228" s="1" t="s">
        <v>54</v>
      </c>
      <c r="E228" s="1" t="s">
        <v>20</v>
      </c>
      <c r="F228" s="1" t="s">
        <v>21</v>
      </c>
      <c r="G228" s="1" t="s">
        <v>51</v>
      </c>
      <c r="H228" s="3" t="s">
        <v>126</v>
      </c>
      <c r="I228" s="1" t="s">
        <v>112</v>
      </c>
      <c r="J228" s="2"/>
      <c r="K228" s="2" t="s">
        <v>227</v>
      </c>
      <c r="L228" s="1" t="s">
        <v>25</v>
      </c>
      <c r="M228" s="1" t="s">
        <v>31</v>
      </c>
      <c r="N228" s="1" t="s">
        <v>43</v>
      </c>
      <c r="O228" t="s">
        <v>127</v>
      </c>
    </row>
    <row r="229" spans="1:15">
      <c r="A229" s="1" t="s">
        <v>16</v>
      </c>
      <c r="B229" s="1" t="s">
        <v>17</v>
      </c>
      <c r="C229" s="1" t="s">
        <v>18</v>
      </c>
      <c r="D229" s="1" t="s">
        <v>28</v>
      </c>
      <c r="E229" s="1" t="s">
        <v>20</v>
      </c>
      <c r="F229" s="1" t="s">
        <v>21</v>
      </c>
      <c r="G229" s="1" t="s">
        <v>51</v>
      </c>
      <c r="H229" s="3" t="s">
        <v>126</v>
      </c>
      <c r="I229" s="1" t="s">
        <v>112</v>
      </c>
      <c r="J229" s="2"/>
      <c r="K229" s="2" t="s">
        <v>227</v>
      </c>
      <c r="L229" s="1" t="s">
        <v>25</v>
      </c>
      <c r="M229" s="1" t="s">
        <v>31</v>
      </c>
      <c r="N229" s="1" t="s">
        <v>43</v>
      </c>
      <c r="O229" t="s">
        <v>127</v>
      </c>
    </row>
    <row r="230" spans="1:15">
      <c r="A230" s="1" t="s">
        <v>16</v>
      </c>
      <c r="B230" s="1" t="s">
        <v>17</v>
      </c>
      <c r="C230" s="1" t="s">
        <v>18</v>
      </c>
      <c r="D230" s="1" t="s">
        <v>19</v>
      </c>
      <c r="E230" s="1" t="s">
        <v>20</v>
      </c>
      <c r="F230" s="1" t="s">
        <v>101</v>
      </c>
      <c r="G230" s="1" t="s">
        <v>105</v>
      </c>
      <c r="H230" s="3" t="s">
        <v>167</v>
      </c>
      <c r="I230" s="1" t="s">
        <v>24</v>
      </c>
      <c r="J230" s="2"/>
      <c r="K230" s="2"/>
      <c r="L230" s="1" t="s">
        <v>25</v>
      </c>
      <c r="M230" s="1" t="s">
        <v>25</v>
      </c>
      <c r="N230" s="1" t="s">
        <v>25</v>
      </c>
    </row>
    <row r="231" spans="1:15">
      <c r="A231" s="1" t="s">
        <v>16</v>
      </c>
      <c r="B231" s="1" t="s">
        <v>17</v>
      </c>
      <c r="C231" s="1" t="s">
        <v>18</v>
      </c>
      <c r="D231" s="1" t="s">
        <v>30</v>
      </c>
      <c r="E231" s="1" t="s">
        <v>20</v>
      </c>
      <c r="F231" s="1" t="s">
        <v>101</v>
      </c>
      <c r="G231" s="1" t="s">
        <v>105</v>
      </c>
      <c r="H231" s="3" t="s">
        <v>103</v>
      </c>
      <c r="I231" s="1" t="s">
        <v>24</v>
      </c>
      <c r="J231" s="2"/>
      <c r="K231" s="2">
        <v>46090</v>
      </c>
      <c r="L231" s="1" t="s">
        <v>25</v>
      </c>
      <c r="M231" s="1" t="s">
        <v>43</v>
      </c>
      <c r="N231" s="1" t="s">
        <v>164</v>
      </c>
    </row>
    <row r="232" spans="1:15">
      <c r="A232" s="1" t="s">
        <v>16</v>
      </c>
      <c r="B232" s="1" t="s">
        <v>17</v>
      </c>
      <c r="C232" s="1" t="s">
        <v>18</v>
      </c>
      <c r="D232" s="1" t="s">
        <v>55</v>
      </c>
      <c r="E232" s="1" t="s">
        <v>20</v>
      </c>
      <c r="F232" s="1" t="s">
        <v>22</v>
      </c>
      <c r="G232" s="1" t="s">
        <v>48</v>
      </c>
      <c r="H232" s="3" t="s">
        <v>118</v>
      </c>
      <c r="I232" s="1" t="s">
        <v>112</v>
      </c>
      <c r="J232" s="2"/>
      <c r="K232" s="2" t="s">
        <v>227</v>
      </c>
      <c r="L232" s="1" t="s">
        <v>25</v>
      </c>
      <c r="M232" s="1" t="s">
        <v>25</v>
      </c>
      <c r="N232" s="1" t="s">
        <v>25</v>
      </c>
    </row>
    <row r="233" spans="1:15">
      <c r="A233" s="1" t="s">
        <v>16</v>
      </c>
      <c r="B233" s="1" t="s">
        <v>17</v>
      </c>
      <c r="C233" s="1" t="s">
        <v>18</v>
      </c>
      <c r="D233" s="1" t="s">
        <v>19</v>
      </c>
      <c r="E233" s="1" t="s">
        <v>20</v>
      </c>
      <c r="F233" s="1" t="s">
        <v>101</v>
      </c>
      <c r="G233" s="1" t="s">
        <v>105</v>
      </c>
      <c r="H233" s="3" t="s">
        <v>103</v>
      </c>
      <c r="I233" s="1" t="s">
        <v>24</v>
      </c>
      <c r="J233" s="2"/>
      <c r="K233" s="2"/>
      <c r="L233" s="1" t="s">
        <v>25</v>
      </c>
      <c r="M233" s="1" t="s">
        <v>25</v>
      </c>
      <c r="N233" s="1" t="s">
        <v>25</v>
      </c>
    </row>
    <row r="234" spans="1:15">
      <c r="A234" s="1" t="s">
        <v>16</v>
      </c>
      <c r="B234" s="1" t="s">
        <v>17</v>
      </c>
      <c r="C234" s="1" t="s">
        <v>18</v>
      </c>
      <c r="D234" s="1" t="s">
        <v>28</v>
      </c>
      <c r="E234" s="1" t="s">
        <v>20</v>
      </c>
      <c r="F234" s="1" t="s">
        <v>101</v>
      </c>
      <c r="G234" s="1" t="s">
        <v>105</v>
      </c>
      <c r="H234" s="3" t="s">
        <v>118</v>
      </c>
      <c r="I234" s="1" t="s">
        <v>112</v>
      </c>
      <c r="J234" s="2"/>
      <c r="K234" s="2">
        <v>46092</v>
      </c>
      <c r="L234" s="1" t="s">
        <v>25</v>
      </c>
      <c r="M234" s="1" t="s">
        <v>114</v>
      </c>
      <c r="N234" s="1" t="s">
        <v>164</v>
      </c>
    </row>
    <row r="235" spans="1:15">
      <c r="A235" s="1" t="s">
        <v>16</v>
      </c>
      <c r="B235" s="1" t="s">
        <v>17</v>
      </c>
      <c r="C235" s="1" t="s">
        <v>18</v>
      </c>
      <c r="D235" s="1" t="s">
        <v>53</v>
      </c>
      <c r="E235" s="1" t="s">
        <v>20</v>
      </c>
      <c r="F235" s="1" t="s">
        <v>101</v>
      </c>
      <c r="G235" s="1" t="s">
        <v>105</v>
      </c>
      <c r="H235" s="3" t="s">
        <v>118</v>
      </c>
      <c r="I235" s="1" t="s">
        <v>112</v>
      </c>
      <c r="J235" s="2"/>
      <c r="K235" s="2">
        <v>46097</v>
      </c>
      <c r="L235" s="1" t="s">
        <v>25</v>
      </c>
      <c r="M235" s="1" t="s">
        <v>114</v>
      </c>
      <c r="N235" s="1" t="s">
        <v>164</v>
      </c>
    </row>
    <row r="236" spans="1:15">
      <c r="A236" s="1" t="s">
        <v>16</v>
      </c>
      <c r="B236" s="1" t="s">
        <v>17</v>
      </c>
      <c r="C236" s="1" t="s">
        <v>18</v>
      </c>
      <c r="D236" s="1" t="s">
        <v>50</v>
      </c>
      <c r="E236" s="1" t="s">
        <v>20</v>
      </c>
      <c r="F236" s="1" t="s">
        <v>101</v>
      </c>
      <c r="G236" s="1" t="s">
        <v>105</v>
      </c>
      <c r="H236" s="3" t="s">
        <v>118</v>
      </c>
      <c r="I236" s="1" t="s">
        <v>112</v>
      </c>
      <c r="J236" s="2"/>
      <c r="K236" s="2"/>
      <c r="L236" s="1" t="s">
        <v>25</v>
      </c>
      <c r="M236" s="1" t="s">
        <v>114</v>
      </c>
      <c r="N236" s="1" t="s">
        <v>164</v>
      </c>
    </row>
    <row r="237" spans="1:15">
      <c r="A237" s="1" t="s">
        <v>16</v>
      </c>
      <c r="B237" s="1" t="s">
        <v>17</v>
      </c>
      <c r="C237" s="1" t="s">
        <v>18</v>
      </c>
      <c r="D237" s="1" t="s">
        <v>54</v>
      </c>
      <c r="E237" s="1" t="s">
        <v>20</v>
      </c>
      <c r="F237" s="1" t="s">
        <v>101</v>
      </c>
      <c r="G237" s="1" t="s">
        <v>105</v>
      </c>
      <c r="H237" s="3" t="s">
        <v>118</v>
      </c>
      <c r="I237" s="1" t="s">
        <v>112</v>
      </c>
      <c r="J237" s="2"/>
      <c r="K237" s="2"/>
      <c r="L237" s="1" t="s">
        <v>25</v>
      </c>
      <c r="M237" s="1" t="s">
        <v>114</v>
      </c>
      <c r="N237" s="1" t="s">
        <v>164</v>
      </c>
    </row>
    <row r="238" spans="1:15">
      <c r="A238" s="1" t="s">
        <v>16</v>
      </c>
      <c r="B238" s="1" t="s">
        <v>17</v>
      </c>
      <c r="C238" s="1" t="s">
        <v>18</v>
      </c>
      <c r="D238" s="1" t="s">
        <v>30</v>
      </c>
      <c r="E238" s="1" t="s">
        <v>20</v>
      </c>
      <c r="F238" s="1" t="s">
        <v>101</v>
      </c>
      <c r="G238" s="1" t="s">
        <v>105</v>
      </c>
      <c r="H238" s="3" t="s">
        <v>169</v>
      </c>
      <c r="I238" s="1" t="s">
        <v>24</v>
      </c>
      <c r="J238" s="2"/>
      <c r="K238" s="2">
        <v>46090</v>
      </c>
      <c r="L238" s="1" t="s">
        <v>25</v>
      </c>
      <c r="M238" s="1" t="s">
        <v>43</v>
      </c>
      <c r="N238" s="1"/>
      <c r="O238" t="s">
        <v>170</v>
      </c>
    </row>
    <row r="239" spans="1:15">
      <c r="A239" s="1" t="s">
        <v>16</v>
      </c>
      <c r="B239" s="1" t="s">
        <v>17</v>
      </c>
      <c r="C239" s="1" t="s">
        <v>18</v>
      </c>
      <c r="D239" s="1" t="s">
        <v>55</v>
      </c>
      <c r="E239" s="1" t="s">
        <v>20</v>
      </c>
      <c r="F239" s="1" t="s">
        <v>21</v>
      </c>
      <c r="G239" s="1" t="s">
        <v>51</v>
      </c>
      <c r="H239" s="3" t="s">
        <v>118</v>
      </c>
      <c r="I239" s="1" t="s">
        <v>112</v>
      </c>
      <c r="J239" s="2"/>
      <c r="K239" s="2" t="s">
        <v>227</v>
      </c>
      <c r="L239" s="1" t="s">
        <v>25</v>
      </c>
      <c r="M239" s="1" t="s">
        <v>25</v>
      </c>
      <c r="N239" s="1" t="s">
        <v>114</v>
      </c>
      <c r="O239" t="s">
        <v>127</v>
      </c>
    </row>
    <row r="240" spans="1:15">
      <c r="A240" s="1" t="s">
        <v>16</v>
      </c>
      <c r="B240" s="1" t="s">
        <v>17</v>
      </c>
      <c r="C240" s="1" t="s">
        <v>18</v>
      </c>
      <c r="D240" s="1" t="s">
        <v>50</v>
      </c>
      <c r="E240" s="1" t="s">
        <v>20</v>
      </c>
      <c r="F240" s="1" t="s">
        <v>22</v>
      </c>
      <c r="G240" s="1" t="s">
        <v>48</v>
      </c>
      <c r="H240" s="3" t="s">
        <v>118</v>
      </c>
      <c r="I240" s="1" t="s">
        <v>112</v>
      </c>
      <c r="J240" s="2"/>
      <c r="K240" s="2" t="s">
        <v>227</v>
      </c>
      <c r="L240" s="1" t="s">
        <v>25</v>
      </c>
      <c r="M240" s="1" t="s">
        <v>25</v>
      </c>
      <c r="N240" s="1" t="s">
        <v>25</v>
      </c>
    </row>
    <row r="241" spans="1:15">
      <c r="A241" s="1" t="s">
        <v>16</v>
      </c>
      <c r="B241" s="1" t="s">
        <v>17</v>
      </c>
      <c r="C241" s="1" t="s">
        <v>18</v>
      </c>
      <c r="D241" s="1" t="s">
        <v>53</v>
      </c>
      <c r="E241" s="1" t="s">
        <v>20</v>
      </c>
      <c r="F241" s="1" t="s">
        <v>22</v>
      </c>
      <c r="G241" s="1" t="s">
        <v>48</v>
      </c>
      <c r="H241" s="3" t="s">
        <v>118</v>
      </c>
      <c r="I241" s="1" t="s">
        <v>112</v>
      </c>
      <c r="J241" s="2"/>
      <c r="K241" s="2" t="s">
        <v>227</v>
      </c>
      <c r="L241" s="1" t="s">
        <v>25</v>
      </c>
      <c r="M241" s="1" t="s">
        <v>25</v>
      </c>
      <c r="N241" s="1" t="s">
        <v>25</v>
      </c>
    </row>
    <row r="242" spans="1:15">
      <c r="A242" s="1" t="s">
        <v>16</v>
      </c>
      <c r="B242" s="1" t="s">
        <v>17</v>
      </c>
      <c r="C242" s="1" t="s">
        <v>18</v>
      </c>
      <c r="D242" s="1" t="s">
        <v>54</v>
      </c>
      <c r="E242" s="1" t="s">
        <v>20</v>
      </c>
      <c r="F242" s="1" t="s">
        <v>22</v>
      </c>
      <c r="G242" s="1" t="s">
        <v>48</v>
      </c>
      <c r="H242" s="3" t="s">
        <v>118</v>
      </c>
      <c r="I242" s="1" t="s">
        <v>112</v>
      </c>
      <c r="J242" s="2"/>
      <c r="K242" s="2" t="s">
        <v>227</v>
      </c>
      <c r="L242" s="1" t="s">
        <v>25</v>
      </c>
      <c r="M242" s="1" t="s">
        <v>25</v>
      </c>
      <c r="N242" s="1" t="s">
        <v>25</v>
      </c>
    </row>
    <row r="243" spans="1:15">
      <c r="A243" s="1" t="s">
        <v>16</v>
      </c>
      <c r="B243" s="1" t="s">
        <v>17</v>
      </c>
      <c r="C243" s="1" t="s">
        <v>18</v>
      </c>
      <c r="D243" s="1" t="s">
        <v>28</v>
      </c>
      <c r="E243" s="1" t="s">
        <v>20</v>
      </c>
      <c r="F243" s="1" t="s">
        <v>22</v>
      </c>
      <c r="G243" s="1" t="s">
        <v>48</v>
      </c>
      <c r="H243" s="3" t="s">
        <v>118</v>
      </c>
      <c r="I243" s="1" t="s">
        <v>112</v>
      </c>
      <c r="J243" s="2"/>
      <c r="K243" s="2" t="s">
        <v>227</v>
      </c>
      <c r="L243" s="1" t="s">
        <v>25</v>
      </c>
      <c r="M243" s="1" t="s">
        <v>25</v>
      </c>
      <c r="N243" s="1" t="s">
        <v>25</v>
      </c>
    </row>
    <row r="244" spans="1:15">
      <c r="A244" s="1" t="s">
        <v>16</v>
      </c>
      <c r="B244" s="1" t="s">
        <v>17</v>
      </c>
      <c r="C244" s="1" t="s">
        <v>18</v>
      </c>
      <c r="D244" s="1" t="s">
        <v>50</v>
      </c>
      <c r="E244" s="1" t="s">
        <v>20</v>
      </c>
      <c r="F244" s="1" t="s">
        <v>21</v>
      </c>
      <c r="G244" s="1" t="s">
        <v>51</v>
      </c>
      <c r="H244" s="3" t="s">
        <v>118</v>
      </c>
      <c r="I244" s="1" t="s">
        <v>112</v>
      </c>
      <c r="J244" s="2"/>
      <c r="K244" s="2" t="s">
        <v>227</v>
      </c>
      <c r="L244" s="1" t="s">
        <v>25</v>
      </c>
      <c r="M244" s="1" t="s">
        <v>25</v>
      </c>
      <c r="N244" s="1" t="s">
        <v>114</v>
      </c>
      <c r="O244" t="s">
        <v>127</v>
      </c>
    </row>
    <row r="245" spans="1:15">
      <c r="A245" s="1" t="s">
        <v>16</v>
      </c>
      <c r="B245" s="1" t="s">
        <v>17</v>
      </c>
      <c r="C245" s="1" t="s">
        <v>18</v>
      </c>
      <c r="D245" s="1" t="s">
        <v>53</v>
      </c>
      <c r="E245" s="1" t="s">
        <v>20</v>
      </c>
      <c r="F245" s="1" t="s">
        <v>21</v>
      </c>
      <c r="G245" s="1" t="s">
        <v>51</v>
      </c>
      <c r="H245" s="3" t="s">
        <v>118</v>
      </c>
      <c r="I245" s="1" t="s">
        <v>112</v>
      </c>
      <c r="J245" s="2"/>
      <c r="K245" s="2" t="s">
        <v>227</v>
      </c>
      <c r="L245" s="1" t="s">
        <v>25</v>
      </c>
      <c r="M245" s="1" t="s">
        <v>25</v>
      </c>
      <c r="N245" s="1" t="s">
        <v>114</v>
      </c>
      <c r="O245" t="s">
        <v>127</v>
      </c>
    </row>
    <row r="246" spans="1:15">
      <c r="A246" s="1" t="s">
        <v>16</v>
      </c>
      <c r="B246" s="1" t="s">
        <v>17</v>
      </c>
      <c r="C246" s="1" t="s">
        <v>18</v>
      </c>
      <c r="D246" s="1" t="s">
        <v>54</v>
      </c>
      <c r="E246" s="1" t="s">
        <v>20</v>
      </c>
      <c r="F246" s="1" t="s">
        <v>21</v>
      </c>
      <c r="G246" s="1" t="s">
        <v>51</v>
      </c>
      <c r="H246" s="3" t="s">
        <v>118</v>
      </c>
      <c r="I246" s="1" t="s">
        <v>112</v>
      </c>
      <c r="J246" s="2"/>
      <c r="K246" s="2" t="s">
        <v>227</v>
      </c>
      <c r="L246" s="1" t="s">
        <v>25</v>
      </c>
      <c r="M246" s="1" t="s">
        <v>25</v>
      </c>
      <c r="N246" s="1" t="s">
        <v>114</v>
      </c>
      <c r="O246" t="s">
        <v>127</v>
      </c>
    </row>
    <row r="247" spans="1:15">
      <c r="A247" s="1" t="s">
        <v>16</v>
      </c>
      <c r="B247" s="1" t="s">
        <v>17</v>
      </c>
      <c r="C247" s="1" t="s">
        <v>18</v>
      </c>
      <c r="D247" s="1" t="s">
        <v>19</v>
      </c>
      <c r="E247" s="1" t="s">
        <v>20</v>
      </c>
      <c r="F247" s="1" t="s">
        <v>101</v>
      </c>
      <c r="G247" s="1" t="s">
        <v>105</v>
      </c>
      <c r="H247" s="3" t="s">
        <v>168</v>
      </c>
      <c r="I247" s="1" t="s">
        <v>24</v>
      </c>
      <c r="J247" s="2"/>
      <c r="K247" s="2"/>
      <c r="L247" s="1" t="s">
        <v>25</v>
      </c>
      <c r="M247" s="1" t="s">
        <v>25</v>
      </c>
      <c r="N247" s="1" t="s">
        <v>25</v>
      </c>
    </row>
    <row r="248" spans="1:15">
      <c r="A248" s="1" t="s">
        <v>16</v>
      </c>
      <c r="B248" s="1" t="s">
        <v>17</v>
      </c>
      <c r="C248" s="1" t="s">
        <v>18</v>
      </c>
      <c r="D248" s="1" t="s">
        <v>28</v>
      </c>
      <c r="E248" s="1" t="s">
        <v>20</v>
      </c>
      <c r="F248" s="1" t="s">
        <v>21</v>
      </c>
      <c r="G248" s="1" t="s">
        <v>51</v>
      </c>
      <c r="H248" s="3" t="s">
        <v>118</v>
      </c>
      <c r="I248" s="1" t="s">
        <v>112</v>
      </c>
      <c r="J248" s="2"/>
      <c r="K248" s="2" t="s">
        <v>227</v>
      </c>
      <c r="L248" s="1" t="s">
        <v>25</v>
      </c>
      <c r="M248" s="1" t="s">
        <v>25</v>
      </c>
      <c r="N248" s="1" t="s">
        <v>114</v>
      </c>
      <c r="O248" t="s">
        <v>127</v>
      </c>
    </row>
    <row r="249" spans="1:15">
      <c r="A249" s="1" t="s">
        <v>16</v>
      </c>
      <c r="B249" s="1" t="s">
        <v>17</v>
      </c>
      <c r="C249" s="1" t="s">
        <v>18</v>
      </c>
      <c r="D249" s="1" t="s">
        <v>55</v>
      </c>
      <c r="E249" s="1" t="s">
        <v>20</v>
      </c>
      <c r="F249" s="1" t="s">
        <v>101</v>
      </c>
      <c r="G249" s="1" t="s">
        <v>105</v>
      </c>
      <c r="H249" s="3" t="s">
        <v>118</v>
      </c>
      <c r="I249" s="1" t="s">
        <v>112</v>
      </c>
      <c r="J249" s="2"/>
      <c r="K249" s="2"/>
      <c r="L249" s="1" t="s">
        <v>25</v>
      </c>
      <c r="M249" s="1" t="s">
        <v>114</v>
      </c>
      <c r="N249" s="1" t="s">
        <v>164</v>
      </c>
    </row>
    <row r="250" spans="1:15">
      <c r="A250" s="1" t="s">
        <v>16</v>
      </c>
      <c r="B250" s="1" t="s">
        <v>17</v>
      </c>
      <c r="C250" s="1" t="s">
        <v>18</v>
      </c>
      <c r="D250" s="1" t="s">
        <v>30</v>
      </c>
      <c r="E250" s="1" t="s">
        <v>20</v>
      </c>
      <c r="F250" s="1" t="s">
        <v>101</v>
      </c>
      <c r="G250" s="1" t="s">
        <v>105</v>
      </c>
      <c r="H250" s="3" t="s">
        <v>167</v>
      </c>
      <c r="I250" s="1" t="s">
        <v>24</v>
      </c>
      <c r="J250" s="2"/>
      <c r="K250" s="2">
        <v>46090</v>
      </c>
      <c r="L250" s="1" t="s">
        <v>25</v>
      </c>
      <c r="M250" s="1" t="s">
        <v>42</v>
      </c>
      <c r="N250" s="1" t="s">
        <v>164</v>
      </c>
    </row>
    <row r="251" spans="1:15">
      <c r="A251" s="1" t="s">
        <v>16</v>
      </c>
      <c r="B251" s="1" t="s">
        <v>17</v>
      </c>
      <c r="C251" s="1" t="s">
        <v>18</v>
      </c>
      <c r="D251" s="1" t="s">
        <v>30</v>
      </c>
      <c r="E251" s="1" t="s">
        <v>20</v>
      </c>
      <c r="F251" s="1" t="s">
        <v>101</v>
      </c>
      <c r="G251" s="1" t="s">
        <v>105</v>
      </c>
      <c r="H251" s="3" t="s">
        <v>122</v>
      </c>
      <c r="I251" s="1" t="s">
        <v>24</v>
      </c>
      <c r="J251" s="2"/>
      <c r="K251" s="2">
        <v>46090</v>
      </c>
      <c r="L251" s="1" t="s">
        <v>25</v>
      </c>
      <c r="M251" s="1" t="s">
        <v>42</v>
      </c>
      <c r="N251" s="1" t="s">
        <v>164</v>
      </c>
      <c r="O251" t="s">
        <v>123</v>
      </c>
    </row>
    <row r="252" spans="1:15">
      <c r="A252" s="1" t="s">
        <v>16</v>
      </c>
      <c r="B252" s="1" t="s">
        <v>17</v>
      </c>
      <c r="C252" s="1" t="s">
        <v>18</v>
      </c>
      <c r="D252" s="1" t="s">
        <v>50</v>
      </c>
      <c r="E252" s="1" t="s">
        <v>20</v>
      </c>
      <c r="F252" s="1" t="s">
        <v>33</v>
      </c>
      <c r="G252" s="1" t="s">
        <v>34</v>
      </c>
      <c r="H252" s="3" t="s">
        <v>35</v>
      </c>
      <c r="I252" s="1" t="s">
        <v>24</v>
      </c>
      <c r="J252" s="2"/>
      <c r="K252" s="2">
        <v>46054</v>
      </c>
      <c r="L252" s="1" t="s">
        <v>25</v>
      </c>
      <c r="M252" s="1" t="s">
        <v>25</v>
      </c>
      <c r="N252" s="1" t="s">
        <v>25</v>
      </c>
    </row>
    <row r="253" spans="1:15">
      <c r="A253" s="1" t="s">
        <v>16</v>
      </c>
      <c r="B253" s="1" t="s">
        <v>17</v>
      </c>
      <c r="C253" s="1" t="s">
        <v>18</v>
      </c>
      <c r="D253" s="1" t="s">
        <v>53</v>
      </c>
      <c r="E253" s="1" t="s">
        <v>20</v>
      </c>
      <c r="F253" s="1" t="s">
        <v>33</v>
      </c>
      <c r="G253" s="1" t="s">
        <v>34</v>
      </c>
      <c r="H253" s="3" t="s">
        <v>35</v>
      </c>
      <c r="I253" s="1" t="s">
        <v>24</v>
      </c>
      <c r="J253" s="2"/>
      <c r="K253" s="2">
        <v>46054</v>
      </c>
      <c r="L253" s="1" t="s">
        <v>25</v>
      </c>
      <c r="M253" s="1" t="s">
        <v>25</v>
      </c>
      <c r="N253" s="1" t="s">
        <v>25</v>
      </c>
    </row>
    <row r="254" spans="1:15">
      <c r="A254" s="1" t="s">
        <v>16</v>
      </c>
      <c r="B254" s="1" t="s">
        <v>17</v>
      </c>
      <c r="C254" s="1" t="s">
        <v>18</v>
      </c>
      <c r="D254" s="1" t="s">
        <v>55</v>
      </c>
      <c r="E254" s="1" t="s">
        <v>20</v>
      </c>
      <c r="F254" s="1" t="s">
        <v>33</v>
      </c>
      <c r="G254" s="1" t="s">
        <v>34</v>
      </c>
      <c r="H254" s="3" t="s">
        <v>35</v>
      </c>
      <c r="I254" s="1" t="s">
        <v>24</v>
      </c>
      <c r="J254" s="2"/>
      <c r="K254" s="2">
        <v>46054</v>
      </c>
      <c r="L254" s="1" t="s">
        <v>25</v>
      </c>
      <c r="M254" s="1" t="s">
        <v>25</v>
      </c>
      <c r="N254" s="1" t="s">
        <v>25</v>
      </c>
    </row>
    <row r="255" spans="1:15">
      <c r="A255" s="1" t="s">
        <v>16</v>
      </c>
      <c r="B255" s="1" t="s">
        <v>17</v>
      </c>
      <c r="C255" s="1" t="s">
        <v>18</v>
      </c>
      <c r="D255" s="1" t="s">
        <v>54</v>
      </c>
      <c r="E255" s="1" t="s">
        <v>20</v>
      </c>
      <c r="F255" s="1" t="s">
        <v>33</v>
      </c>
      <c r="G255" s="1" t="s">
        <v>34</v>
      </c>
      <c r="H255" s="3" t="s">
        <v>35</v>
      </c>
      <c r="I255" s="1" t="s">
        <v>24</v>
      </c>
      <c r="J255" s="2"/>
      <c r="K255" s="2">
        <v>46054</v>
      </c>
      <c r="L255" s="1" t="s">
        <v>25</v>
      </c>
      <c r="M255" s="1" t="s">
        <v>25</v>
      </c>
      <c r="N255" s="1" t="s">
        <v>25</v>
      </c>
    </row>
    <row r="256" spans="1:15">
      <c r="A256" s="1" t="s">
        <v>16</v>
      </c>
      <c r="B256" s="1" t="s">
        <v>17</v>
      </c>
      <c r="C256" s="1" t="s">
        <v>18</v>
      </c>
      <c r="D256" s="1" t="s">
        <v>28</v>
      </c>
      <c r="E256" s="1" t="s">
        <v>20</v>
      </c>
      <c r="F256" s="1" t="s">
        <v>33</v>
      </c>
      <c r="G256" s="1" t="s">
        <v>34</v>
      </c>
      <c r="H256" s="3" t="s">
        <v>35</v>
      </c>
      <c r="I256" s="1" t="s">
        <v>24</v>
      </c>
      <c r="J256" s="2"/>
      <c r="K256" s="2">
        <v>46054</v>
      </c>
      <c r="L256" s="1" t="s">
        <v>25</v>
      </c>
      <c r="M256" s="1" t="s">
        <v>25</v>
      </c>
      <c r="N256" s="1" t="s">
        <v>25</v>
      </c>
    </row>
    <row r="257" spans="1:15">
      <c r="A257" s="1" t="s">
        <v>16</v>
      </c>
      <c r="B257" s="1" t="s">
        <v>17</v>
      </c>
      <c r="C257" s="1" t="s">
        <v>18</v>
      </c>
      <c r="D257" s="1" t="s">
        <v>19</v>
      </c>
      <c r="E257" s="1" t="s">
        <v>20</v>
      </c>
      <c r="F257" s="1" t="s">
        <v>101</v>
      </c>
      <c r="G257" s="1" t="s">
        <v>105</v>
      </c>
      <c r="H257" s="3" t="s">
        <v>169</v>
      </c>
      <c r="I257" s="1" t="s">
        <v>24</v>
      </c>
      <c r="J257" s="2"/>
      <c r="K257" s="2"/>
      <c r="L257" s="1" t="s">
        <v>25</v>
      </c>
      <c r="M257" s="1" t="s">
        <v>25</v>
      </c>
      <c r="N257" s="1" t="s">
        <v>25</v>
      </c>
    </row>
    <row r="258" spans="1:15">
      <c r="A258" s="1" t="s">
        <v>16</v>
      </c>
      <c r="B258" s="1" t="s">
        <v>17</v>
      </c>
      <c r="C258" s="1" t="s">
        <v>18</v>
      </c>
      <c r="D258" s="1" t="s">
        <v>19</v>
      </c>
      <c r="E258" s="1" t="s">
        <v>20</v>
      </c>
      <c r="F258" s="1" t="s">
        <v>101</v>
      </c>
      <c r="G258" s="1" t="s">
        <v>105</v>
      </c>
      <c r="H258" s="3" t="s">
        <v>49</v>
      </c>
      <c r="I258" s="1" t="s">
        <v>24</v>
      </c>
      <c r="J258" s="2"/>
      <c r="K258" s="2"/>
      <c r="L258" s="1" t="s">
        <v>25</v>
      </c>
      <c r="M258" s="1" t="s">
        <v>25</v>
      </c>
      <c r="N258" s="1" t="s">
        <v>25</v>
      </c>
    </row>
    <row r="259" spans="1:15">
      <c r="A259" s="1" t="s">
        <v>16</v>
      </c>
      <c r="B259" s="1" t="s">
        <v>17</v>
      </c>
      <c r="C259" s="1" t="s">
        <v>18</v>
      </c>
      <c r="D259" s="1" t="s">
        <v>50</v>
      </c>
      <c r="E259" s="1" t="s">
        <v>20</v>
      </c>
      <c r="F259" s="1" t="s">
        <v>21</v>
      </c>
      <c r="G259" s="1" t="s">
        <v>22</v>
      </c>
      <c r="H259" s="3" t="s">
        <v>47</v>
      </c>
      <c r="I259" s="1" t="s">
        <v>112</v>
      </c>
      <c r="J259" s="2"/>
      <c r="K259" s="2" t="s">
        <v>227</v>
      </c>
      <c r="L259" s="1" t="s">
        <v>25</v>
      </c>
      <c r="N259" s="1"/>
    </row>
    <row r="260" spans="1:15">
      <c r="A260" s="1" t="s">
        <v>16</v>
      </c>
      <c r="B260" s="1" t="s">
        <v>17</v>
      </c>
      <c r="C260" s="1" t="s">
        <v>18</v>
      </c>
      <c r="D260" s="1" t="s">
        <v>53</v>
      </c>
      <c r="E260" s="1" t="s">
        <v>20</v>
      </c>
      <c r="F260" s="1" t="s">
        <v>21</v>
      </c>
      <c r="G260" s="1" t="s">
        <v>22</v>
      </c>
      <c r="H260" s="3" t="s">
        <v>47</v>
      </c>
      <c r="I260" s="1" t="s">
        <v>112</v>
      </c>
      <c r="J260" s="2"/>
      <c r="K260" s="2" t="s">
        <v>227</v>
      </c>
      <c r="L260" s="1" t="s">
        <v>25</v>
      </c>
      <c r="N260" s="1"/>
    </row>
    <row r="261" spans="1:15">
      <c r="A261" s="1" t="s">
        <v>16</v>
      </c>
      <c r="B261" s="1" t="s">
        <v>17</v>
      </c>
      <c r="C261" s="1" t="s">
        <v>18</v>
      </c>
      <c r="D261" s="1" t="s">
        <v>54</v>
      </c>
      <c r="E261" s="1" t="s">
        <v>20</v>
      </c>
      <c r="F261" s="1" t="s">
        <v>21</v>
      </c>
      <c r="G261" s="1" t="s">
        <v>22</v>
      </c>
      <c r="H261" s="3" t="s">
        <v>47</v>
      </c>
      <c r="I261" s="1" t="s">
        <v>112</v>
      </c>
      <c r="J261" s="2"/>
      <c r="K261" s="2" t="s">
        <v>227</v>
      </c>
      <c r="L261" s="1" t="s">
        <v>25</v>
      </c>
      <c r="N261" s="1"/>
    </row>
    <row r="262" spans="1:15">
      <c r="A262" s="1" t="s">
        <v>16</v>
      </c>
      <c r="B262" s="1" t="s">
        <v>17</v>
      </c>
      <c r="C262" s="1" t="s">
        <v>18</v>
      </c>
      <c r="D262" s="1" t="s">
        <v>28</v>
      </c>
      <c r="E262" s="1" t="s">
        <v>20</v>
      </c>
      <c r="F262" s="1" t="s">
        <v>21</v>
      </c>
      <c r="G262" s="1" t="s">
        <v>22</v>
      </c>
      <c r="H262" s="3" t="s">
        <v>47</v>
      </c>
      <c r="I262" s="1" t="s">
        <v>112</v>
      </c>
      <c r="J262" s="2"/>
      <c r="K262" s="2" t="s">
        <v>227</v>
      </c>
      <c r="L262" s="1" t="s">
        <v>25</v>
      </c>
      <c r="N262" s="1"/>
    </row>
    <row r="263" spans="1:15">
      <c r="A263" s="1" t="s">
        <v>16</v>
      </c>
      <c r="B263" s="1" t="s">
        <v>17</v>
      </c>
      <c r="C263" s="1" t="s">
        <v>18</v>
      </c>
      <c r="D263" s="1" t="s">
        <v>30</v>
      </c>
      <c r="E263" s="1" t="s">
        <v>20</v>
      </c>
      <c r="F263" s="1" t="s">
        <v>101</v>
      </c>
      <c r="G263" s="1" t="s">
        <v>105</v>
      </c>
      <c r="H263" s="3" t="s">
        <v>168</v>
      </c>
      <c r="I263" s="1" t="s">
        <v>24</v>
      </c>
      <c r="J263" s="2"/>
      <c r="K263" s="2">
        <v>46090</v>
      </c>
      <c r="L263" s="1" t="s">
        <v>25</v>
      </c>
      <c r="M263" s="1" t="s">
        <v>114</v>
      </c>
      <c r="N263" s="1" t="s">
        <v>164</v>
      </c>
    </row>
    <row r="264" spans="1:15">
      <c r="A264" s="1" t="s">
        <v>16</v>
      </c>
      <c r="B264" s="1" t="s">
        <v>17</v>
      </c>
      <c r="C264" s="1" t="s">
        <v>18</v>
      </c>
      <c r="D264" s="1" t="s">
        <v>55</v>
      </c>
      <c r="E264" s="1" t="s">
        <v>20</v>
      </c>
      <c r="F264" s="1" t="s">
        <v>21</v>
      </c>
      <c r="G264" s="1" t="s">
        <v>22</v>
      </c>
      <c r="H264" s="3" t="s">
        <v>47</v>
      </c>
      <c r="I264" s="1" t="s">
        <v>112</v>
      </c>
      <c r="J264" s="2"/>
      <c r="K264" s="2" t="s">
        <v>227</v>
      </c>
      <c r="L264" s="1" t="s">
        <v>25</v>
      </c>
      <c r="N264" s="1"/>
    </row>
    <row r="265" spans="1:15">
      <c r="A265" s="1" t="s">
        <v>16</v>
      </c>
      <c r="B265" s="1" t="s">
        <v>17</v>
      </c>
      <c r="C265" s="1" t="s">
        <v>18</v>
      </c>
      <c r="D265" s="1" t="s">
        <v>50</v>
      </c>
      <c r="E265" s="1" t="s">
        <v>20</v>
      </c>
      <c r="F265" s="1" t="s">
        <v>33</v>
      </c>
      <c r="G265" s="1" t="s">
        <v>82</v>
      </c>
      <c r="H265" s="3" t="s">
        <v>100</v>
      </c>
      <c r="I265" s="1" t="s">
        <v>24</v>
      </c>
      <c r="J265" s="2"/>
      <c r="K265" s="2">
        <v>46054</v>
      </c>
      <c r="L265" s="1" t="s">
        <v>25</v>
      </c>
      <c r="M265" s="1" t="s">
        <v>66</v>
      </c>
      <c r="N265" s="1" t="s">
        <v>66</v>
      </c>
    </row>
    <row r="266" spans="1:15">
      <c r="A266" s="1" t="s">
        <v>16</v>
      </c>
      <c r="B266" s="1" t="s">
        <v>17</v>
      </c>
      <c r="C266" s="1" t="s">
        <v>18</v>
      </c>
      <c r="D266" s="1" t="s">
        <v>53</v>
      </c>
      <c r="E266" s="1" t="s">
        <v>20</v>
      </c>
      <c r="F266" s="1" t="s">
        <v>33</v>
      </c>
      <c r="G266" s="1" t="s">
        <v>82</v>
      </c>
      <c r="H266" s="3" t="s">
        <v>100</v>
      </c>
      <c r="I266" s="1" t="s">
        <v>24</v>
      </c>
      <c r="J266" s="2"/>
      <c r="K266" s="2">
        <v>46054</v>
      </c>
      <c r="L266" s="1" t="s">
        <v>25</v>
      </c>
      <c r="M266" s="1" t="s">
        <v>66</v>
      </c>
      <c r="N266" s="1" t="s">
        <v>66</v>
      </c>
    </row>
    <row r="267" spans="1:15">
      <c r="A267" s="1" t="s">
        <v>16</v>
      </c>
      <c r="B267" s="1" t="s">
        <v>17</v>
      </c>
      <c r="C267" s="1" t="s">
        <v>18</v>
      </c>
      <c r="D267" s="1" t="s">
        <v>55</v>
      </c>
      <c r="E267" s="1" t="s">
        <v>20</v>
      </c>
      <c r="F267" s="1" t="s">
        <v>33</v>
      </c>
      <c r="G267" s="1" t="s">
        <v>82</v>
      </c>
      <c r="H267" s="3" t="s">
        <v>100</v>
      </c>
      <c r="I267" s="1" t="s">
        <v>24</v>
      </c>
      <c r="J267" s="2"/>
      <c r="K267" s="2">
        <v>46054</v>
      </c>
      <c r="L267" s="1" t="s">
        <v>25</v>
      </c>
      <c r="M267" s="1" t="s">
        <v>66</v>
      </c>
      <c r="N267" s="1" t="s">
        <v>66</v>
      </c>
    </row>
    <row r="268" spans="1:15">
      <c r="A268" s="1" t="s">
        <v>16</v>
      </c>
      <c r="B268" s="1" t="s">
        <v>17</v>
      </c>
      <c r="C268" s="1" t="s">
        <v>18</v>
      </c>
      <c r="D268" s="1" t="s">
        <v>54</v>
      </c>
      <c r="E268" s="1" t="s">
        <v>20</v>
      </c>
      <c r="F268" s="1" t="s">
        <v>33</v>
      </c>
      <c r="G268" s="1" t="s">
        <v>82</v>
      </c>
      <c r="H268" s="3" t="s">
        <v>100</v>
      </c>
      <c r="I268" s="1" t="s">
        <v>24</v>
      </c>
      <c r="J268" s="2"/>
      <c r="K268" s="2">
        <v>46054</v>
      </c>
      <c r="L268" s="1" t="s">
        <v>25</v>
      </c>
      <c r="M268" s="1" t="s">
        <v>66</v>
      </c>
      <c r="N268" s="1" t="s">
        <v>66</v>
      </c>
    </row>
    <row r="269" spans="1:15">
      <c r="A269" s="1" t="s">
        <v>16</v>
      </c>
      <c r="B269" s="1" t="s">
        <v>17</v>
      </c>
      <c r="C269" s="1" t="s">
        <v>18</v>
      </c>
      <c r="D269" s="1" t="s">
        <v>28</v>
      </c>
      <c r="E269" s="1" t="s">
        <v>20</v>
      </c>
      <c r="F269" s="1" t="s">
        <v>33</v>
      </c>
      <c r="G269" s="1" t="s">
        <v>82</v>
      </c>
      <c r="H269" s="3" t="s">
        <v>100</v>
      </c>
      <c r="I269" s="1" t="s">
        <v>24</v>
      </c>
      <c r="J269" s="2"/>
      <c r="K269" s="2">
        <v>46054</v>
      </c>
      <c r="L269" s="1" t="s">
        <v>25</v>
      </c>
      <c r="M269" s="1" t="s">
        <v>66</v>
      </c>
      <c r="N269" s="1" t="s">
        <v>66</v>
      </c>
    </row>
    <row r="270" spans="1:15">
      <c r="A270" s="1" t="s">
        <v>16</v>
      </c>
      <c r="B270" s="1" t="s">
        <v>17</v>
      </c>
      <c r="C270" s="1" t="s">
        <v>18</v>
      </c>
      <c r="D270" s="1" t="s">
        <v>30</v>
      </c>
      <c r="E270" s="1" t="s">
        <v>20</v>
      </c>
      <c r="F270" s="1" t="s">
        <v>101</v>
      </c>
      <c r="G270" s="1" t="s">
        <v>105</v>
      </c>
      <c r="H270" s="3" t="s">
        <v>118</v>
      </c>
      <c r="I270" s="1" t="s">
        <v>24</v>
      </c>
      <c r="J270" s="2"/>
      <c r="K270" s="2">
        <v>46090</v>
      </c>
      <c r="L270" s="1" t="s">
        <v>25</v>
      </c>
      <c r="M270" s="1" t="s">
        <v>114</v>
      </c>
      <c r="N270" s="1" t="s">
        <v>164</v>
      </c>
    </row>
    <row r="271" spans="1:15">
      <c r="A271" s="1" t="s">
        <v>16</v>
      </c>
      <c r="B271" s="1" t="s">
        <v>17</v>
      </c>
      <c r="C271" s="1" t="s">
        <v>18</v>
      </c>
      <c r="D271" s="1" t="s">
        <v>19</v>
      </c>
      <c r="E271" s="1" t="s">
        <v>20</v>
      </c>
      <c r="F271" s="1" t="s">
        <v>101</v>
      </c>
      <c r="G271" s="1" t="s">
        <v>105</v>
      </c>
      <c r="H271" s="3" t="s">
        <v>122</v>
      </c>
      <c r="I271" s="1" t="s">
        <v>24</v>
      </c>
      <c r="J271" s="2"/>
      <c r="K271" s="2"/>
      <c r="L271" s="1" t="s">
        <v>25</v>
      </c>
      <c r="M271" s="1" t="s">
        <v>25</v>
      </c>
      <c r="N271" s="1" t="s">
        <v>25</v>
      </c>
    </row>
    <row r="272" spans="1:15">
      <c r="A272" s="1" t="s">
        <v>16</v>
      </c>
      <c r="B272" s="1" t="s">
        <v>17</v>
      </c>
      <c r="C272" s="1" t="s">
        <v>18</v>
      </c>
      <c r="D272" s="1" t="s">
        <v>30</v>
      </c>
      <c r="E272" s="1" t="s">
        <v>20</v>
      </c>
      <c r="F272" s="1" t="s">
        <v>21</v>
      </c>
      <c r="G272" s="1" t="s">
        <v>22</v>
      </c>
      <c r="H272" s="3" t="s">
        <v>148</v>
      </c>
      <c r="I272" s="1" t="s">
        <v>112</v>
      </c>
      <c r="J272" s="2"/>
      <c r="K272" s="2">
        <v>46083</v>
      </c>
      <c r="L272" s="1" t="s">
        <v>25</v>
      </c>
      <c r="M272" s="1" t="s">
        <v>66</v>
      </c>
      <c r="N272" s="1" t="s">
        <v>66</v>
      </c>
      <c r="O272" t="s">
        <v>150</v>
      </c>
    </row>
    <row r="273" spans="1:15">
      <c r="A273" s="1" t="s">
        <v>16</v>
      </c>
      <c r="B273" s="1" t="s">
        <v>17</v>
      </c>
      <c r="C273" s="1" t="s">
        <v>18</v>
      </c>
      <c r="D273" s="1" t="s">
        <v>50</v>
      </c>
      <c r="E273" s="1" t="s">
        <v>20</v>
      </c>
      <c r="F273" s="1" t="s">
        <v>21</v>
      </c>
      <c r="G273" s="1" t="s">
        <v>51</v>
      </c>
      <c r="H273" s="3" t="s">
        <v>120</v>
      </c>
      <c r="I273" s="1" t="s">
        <v>24</v>
      </c>
      <c r="J273" s="2"/>
      <c r="K273" s="2">
        <v>46062</v>
      </c>
      <c r="L273" s="1" t="s">
        <v>25</v>
      </c>
      <c r="M273" s="1" t="s">
        <v>25</v>
      </c>
      <c r="N273" s="1" t="s">
        <v>25</v>
      </c>
      <c r="O273" t="s">
        <v>125</v>
      </c>
    </row>
    <row r="274" spans="1:15">
      <c r="A274" s="1" t="s">
        <v>16</v>
      </c>
      <c r="B274" s="1" t="s">
        <v>17</v>
      </c>
      <c r="C274" s="1" t="s">
        <v>18</v>
      </c>
      <c r="D274" s="1" t="s">
        <v>53</v>
      </c>
      <c r="E274" s="1" t="s">
        <v>20</v>
      </c>
      <c r="F274" s="1" t="s">
        <v>21</v>
      </c>
      <c r="G274" s="1" t="s">
        <v>51</v>
      </c>
      <c r="H274" s="3" t="s">
        <v>120</v>
      </c>
      <c r="I274" s="1" t="s">
        <v>24</v>
      </c>
      <c r="J274" s="2"/>
      <c r="K274" s="2">
        <v>46062</v>
      </c>
      <c r="L274" s="1" t="s">
        <v>25</v>
      </c>
      <c r="M274" s="1" t="s">
        <v>25</v>
      </c>
      <c r="N274" s="1" t="s">
        <v>25</v>
      </c>
      <c r="O274" t="s">
        <v>125</v>
      </c>
    </row>
    <row r="275" spans="1:15">
      <c r="A275" s="1" t="s">
        <v>16</v>
      </c>
      <c r="B275" s="1" t="s">
        <v>17</v>
      </c>
      <c r="C275" s="1" t="s">
        <v>18</v>
      </c>
      <c r="D275" s="1" t="s">
        <v>54</v>
      </c>
      <c r="E275" s="1" t="s">
        <v>20</v>
      </c>
      <c r="F275" s="1" t="s">
        <v>21</v>
      </c>
      <c r="G275" s="1" t="s">
        <v>51</v>
      </c>
      <c r="H275" s="3" t="s">
        <v>120</v>
      </c>
      <c r="I275" s="1" t="s">
        <v>24</v>
      </c>
      <c r="J275" s="2"/>
      <c r="K275" s="2">
        <v>46062</v>
      </c>
      <c r="L275" s="1" t="s">
        <v>25</v>
      </c>
      <c r="M275" s="1" t="s">
        <v>25</v>
      </c>
      <c r="N275" s="1" t="s">
        <v>25</v>
      </c>
      <c r="O275" t="s">
        <v>125</v>
      </c>
    </row>
    <row r="276" spans="1:15">
      <c r="A276" s="1" t="s">
        <v>16</v>
      </c>
      <c r="B276" s="1" t="s">
        <v>17</v>
      </c>
      <c r="C276" s="1" t="s">
        <v>18</v>
      </c>
      <c r="D276" s="1" t="s">
        <v>28</v>
      </c>
      <c r="E276" s="1" t="s">
        <v>20</v>
      </c>
      <c r="F276" s="1" t="s">
        <v>21</v>
      </c>
      <c r="G276" s="1" t="s">
        <v>51</v>
      </c>
      <c r="H276" s="3" t="s">
        <v>120</v>
      </c>
      <c r="I276" s="1" t="s">
        <v>24</v>
      </c>
      <c r="J276" s="2"/>
      <c r="K276" s="2">
        <v>46062</v>
      </c>
      <c r="L276" s="1" t="s">
        <v>25</v>
      </c>
      <c r="M276" s="1" t="s">
        <v>25</v>
      </c>
      <c r="N276" s="1" t="s">
        <v>25</v>
      </c>
      <c r="O276" t="s">
        <v>125</v>
      </c>
    </row>
    <row r="277" spans="1:15">
      <c r="A277" s="1" t="s">
        <v>16</v>
      </c>
      <c r="B277" s="1" t="s">
        <v>17</v>
      </c>
      <c r="C277" s="1" t="s">
        <v>18</v>
      </c>
      <c r="D277" s="1" t="s">
        <v>55</v>
      </c>
      <c r="E277" s="1" t="s">
        <v>20</v>
      </c>
      <c r="F277" s="1" t="s">
        <v>21</v>
      </c>
      <c r="G277" s="1" t="s">
        <v>51</v>
      </c>
      <c r="H277" s="3" t="s">
        <v>120</v>
      </c>
      <c r="I277" s="1" t="s">
        <v>24</v>
      </c>
      <c r="J277" s="2"/>
      <c r="K277" s="2">
        <v>46062</v>
      </c>
      <c r="L277" s="1" t="s">
        <v>25</v>
      </c>
      <c r="M277" s="1" t="s">
        <v>25</v>
      </c>
      <c r="N277" s="1" t="s">
        <v>25</v>
      </c>
      <c r="O277" t="s">
        <v>125</v>
      </c>
    </row>
    <row r="278" spans="1:15">
      <c r="A278" s="1" t="s">
        <v>16</v>
      </c>
      <c r="B278" s="1" t="s">
        <v>17</v>
      </c>
      <c r="C278" s="1" t="s">
        <v>18</v>
      </c>
      <c r="D278" s="1" t="s">
        <v>19</v>
      </c>
      <c r="E278" s="1" t="s">
        <v>20</v>
      </c>
      <c r="F278" s="1" t="s">
        <v>101</v>
      </c>
      <c r="G278" s="1" t="s">
        <v>105</v>
      </c>
      <c r="H278" s="3" t="s">
        <v>118</v>
      </c>
      <c r="I278" s="1" t="s">
        <v>24</v>
      </c>
      <c r="J278" s="2"/>
      <c r="K278" s="2"/>
      <c r="L278" s="1" t="s">
        <v>25</v>
      </c>
      <c r="M278" s="1" t="s">
        <v>25</v>
      </c>
      <c r="N278" s="1" t="s">
        <v>25</v>
      </c>
    </row>
    <row r="279" spans="1:15">
      <c r="A279" s="1" t="s">
        <v>16</v>
      </c>
      <c r="B279" s="1" t="s">
        <v>17</v>
      </c>
      <c r="C279" s="1" t="s">
        <v>18</v>
      </c>
      <c r="D279" s="1" t="s">
        <v>30</v>
      </c>
      <c r="E279" s="1" t="s">
        <v>20</v>
      </c>
      <c r="F279" s="1" t="s">
        <v>101</v>
      </c>
      <c r="G279" s="1" t="s">
        <v>22</v>
      </c>
      <c r="H279" s="3" t="s">
        <v>224</v>
      </c>
      <c r="I279" s="1" t="s">
        <v>112</v>
      </c>
      <c r="J279" s="2"/>
      <c r="K279" s="2" t="s">
        <v>227</v>
      </c>
      <c r="L279" s="1" t="s">
        <v>25</v>
      </c>
      <c r="M279" s="1" t="s">
        <v>25</v>
      </c>
      <c r="N279" s="1" t="s">
        <v>124</v>
      </c>
      <c r="O279" t="s">
        <v>225</v>
      </c>
    </row>
    <row r="280" spans="1:15">
      <c r="A280" s="1" t="s">
        <v>16</v>
      </c>
      <c r="B280" s="1" t="s">
        <v>17</v>
      </c>
      <c r="C280" s="1" t="s">
        <v>18</v>
      </c>
      <c r="D280" s="1" t="s">
        <v>55</v>
      </c>
      <c r="E280" s="1" t="s">
        <v>20</v>
      </c>
      <c r="F280" s="1" t="s">
        <v>33</v>
      </c>
      <c r="G280" s="1" t="s">
        <v>82</v>
      </c>
      <c r="H280" s="3" t="s">
        <v>232</v>
      </c>
      <c r="I280" s="1" t="s">
        <v>188</v>
      </c>
      <c r="J280" s="2"/>
      <c r="K280" s="2" t="s">
        <v>227</v>
      </c>
      <c r="L280" s="1" t="s">
        <v>25</v>
      </c>
      <c r="M280" s="1" t="s">
        <v>66</v>
      </c>
      <c r="N280" s="1" t="s">
        <v>86</v>
      </c>
      <c r="O280" t="s">
        <v>233</v>
      </c>
    </row>
    <row r="282" spans="1:15">
      <c r="K282" s="9"/>
      <c r="L282" s="9"/>
    </row>
    <row r="284" spans="1:15">
      <c r="H284" s="9"/>
    </row>
    <row r="285" spans="1:15">
      <c r="H285" s="9"/>
    </row>
    <row r="286" spans="1:15">
      <c r="H286" s="9"/>
    </row>
    <row r="287" spans="1:15">
      <c r="H287" s="9"/>
    </row>
    <row r="288" spans="1:15">
      <c r="H288" s="9"/>
    </row>
    <row r="289" spans="8:8">
      <c r="H289" s="9"/>
    </row>
    <row r="290" spans="8:8">
      <c r="H290" s="9"/>
    </row>
    <row r="291" spans="8:8">
      <c r="H291" s="9"/>
    </row>
  </sheetData>
  <phoneticPr fontId="1" type="noConversion"/>
  <dataValidations count="7">
    <dataValidation type="list" allowBlank="1" showInputMessage="1" showErrorMessage="1" sqref="G49:G53" xr:uid="{97591DEA-EC7F-4211-BD8E-44F3A4538A19}">
      <formula1>"System Components, System Layouts, Installation Drawings, Chute Design, Detail Design, Documentation"</formula1>
    </dataValidation>
    <dataValidation type="list" allowBlank="1" showInputMessage="1" showErrorMessage="1" sqref="G2:G48 G54:G280" xr:uid="{36B7394E-0C38-46E4-879D-3B778C461FFF}">
      <formula1>"System Components, System Layouts, Installation Drawings, Chute Design, Detail Design, Documentation, MRF"</formula1>
    </dataValidation>
    <dataValidation type="list" allowBlank="1" showInputMessage="1" showErrorMessage="1" sqref="N208:N209 N181 N268:N280 N192:N198 N213:N218 N172:N173 N226 N220:N224 N234:N253 N255:N262 N2:N165 L2:M280" xr:uid="{ACB1C80F-7ADD-4155-915C-1F48C3AE3245}">
      <formula1>"Alex Raff, Deep Gajjar, Xin Liu, Pierre Damis, Andrea Hosna, Kenleigh Dickinson, Rasmus Sorensen, James Bragg, David Blanco, Svaraj Patel, Jameson Fitzpatrick"</formula1>
    </dataValidation>
    <dataValidation type="list" allowBlank="1" showInputMessage="1" showErrorMessage="1" sqref="N254 N199:N207 N225 N166:N171 N219 N174:N180 N182:N191 N210:N212 N227:N233 N263:N267" xr:uid="{49597DC2-AF73-4CB6-A57C-C3ADD0A5D52E}">
      <formula1>"Alex Raff, Deep Gajjar, Xin Liu, Pierre Damis, Andrea Hosna, Kenleigh Dickinson, Rasmus Sorensen, James Bragg, David Blanco, Svaraj Patel, Jameson Fitzpatrick, Bert Ellard (Prolann)"</formula1>
    </dataValidation>
    <dataValidation type="list" allowBlank="1" showInputMessage="1" showErrorMessage="1" sqref="F2:F280" xr:uid="{60DCA4D9-DBFE-409D-B69C-3A686E749EB0}">
      <formula1>"Project Engineering, Project Layouts, Design Engineering, Documentation"</formula1>
    </dataValidation>
    <dataValidation type="list" allowBlank="1" showInputMessage="1" showErrorMessage="1" sqref="I2:I280" xr:uid="{5F945DED-759D-435A-9B49-60E8C01B6F5B}">
      <formula1>"Pending Update, On schedule, Behind Schedule, Completed, N/A"</formula1>
    </dataValidation>
    <dataValidation type="list" allowBlank="1" showInputMessage="1" showErrorMessage="1" sqref="A2:A280" xr:uid="{A37DB349-7258-4347-B365-107DC1C1FBF7}">
      <formula1>"Logistics, Customer Support"</formula1>
    </dataValidation>
  </dataValidations>
  <hyperlinks>
    <hyperlink ref="O217" r:id="rId1" display="https://projects.beumer.com/sites/902059483/Reports/Forms/AllItems.aspx?RootFolder=%2Fsites%2F902059483%2FReports%2FSite%20Survey%2FME%2011%2D20%2D25&amp;FolderCTID=0x012000159B479DF7DD6D42995902A13A24E294&amp;View=%7B0926CCA5%2D14D6%2D4446%2D982A%2D9D412A66BB15%7D&amp;InitialTabId=Ribbon%2ERead&amp;VisibilityContext=WSSTabPersistence" xr:uid="{EADFA603-F8E2-4E77-8805-28C5908BDB9C}"/>
    <hyperlink ref="O220" r:id="rId2" display="https://projects.beumer.com/sites/902059949/Reports/Forms/AllItems.aspx?RootFolder=/sites/902059949/Reports/2026-01-16%20Initial%20Site%20Survey" xr:uid="{E7BC52C9-5E91-4D97-ADC9-37D3A0942FE0}"/>
    <hyperlink ref="O218" r:id="rId3" display="https://projects.beumer.com/sites/902056494/Reports/Forms/AllItems.aspx?RootFolder=/sites/902056494/Reports/Site%20Visits/MT/Wk%203%20DGajjar" xr:uid="{61BA3B3B-3B14-4FEF-B549-F06AC3F4AB77}"/>
    <hyperlink ref="O149" r:id="rId4" display="https://projects.beumer.com/sites/902044934/Reports/Forms/AllItems.aspx?RootFolder=%2Fsites%2F902044934%2FReports%2FSite%20Visits%2FME%2FDGajjar%20WK%2024&amp;FolderCTID=0x01200044ECA753FA477B49A3060FA2592BF72B&amp;View=%7B0700740C%2DA4B5%2D4434%2DAD4D%2D09B81E30535F%7D" xr:uid="{FFCEB4D0-5111-4BC3-8A7E-772832F1E063}"/>
    <hyperlink ref="O221" r:id="rId5" display="https://projects.beumer.com/sites/902058908/Reports/Forms/AllItems.aspx?RootFolder=/sites/902058908/Reports/Site%20Visits/MT%20Visits/Wk6_DGajjar" xr:uid="{FDE77A45-32A4-4481-8AC1-14359A9A83CB}"/>
    <hyperlink ref="O81" r:id="rId6" display="https://projects.beumer.com/sites/902059950/Reports/Forms/AllItems.aspx?RootFolder=/sites/902059950/Reports/Site%20Survey/2025-12-10%20Initial%20Site%20Survey" xr:uid="{5F00EB99-939F-44F1-A21F-93076229E017}"/>
    <hyperlink ref="O219" r:id="rId7" display="https://projects.beumer.com/sites/902056495/Reports/Forms/AllItems.aspx?RootFolder=%2Fsites%2F902056495%2FReports%2FSite%20Survey%2F2026%2D01%2D15%20Initial%20Site%20Survey&amp;FolderCTID=0x012000E36F32ED324DEF4F9815781FBE3825CE&amp;View=%7BE22682C4%2D5ED3%2D4FEE%2DAC0F%2DC6A6F6BFF075%7D" xr:uid="{A582A8C7-1024-42B2-A524-5B18C72E2CF2}"/>
    <hyperlink ref="O37" r:id="rId8" display="https://projects.beumer.com/sites/902044934-21019/From_Cust_to_BG/Forms/AllItems.aspx?RootFolder=%2Fsites%2F902044934%2D21019%2FFrom%5FCust%5Fto%5FBG%2FSFL%209%20Files&amp;FolderCTID=0x01200054DDF783D832D249B36C47B5527E6B52&amp;View=%7B18A22B93%2D41E4%2D4536%2DA407%2DE6141FA76376%7D" xr:uid="{944C4DAC-E70C-4FD2-BDDF-49551FD30763}"/>
    <hyperlink ref="O42" r:id="rId9" display="https://projects.beumer.com/sites/902044934-21019/From_Cust_to_BG/Forms/AllItems.aspx?RootFolder=%2Fsites%2F902044934%2D21019%2FFrom%5FCust%5Fto%5FBG%2FSFL%209%20Files&amp;FolderCTID=0x01200054DDF783D832D249B36C47B5527E6B52&amp;View=%7B18A22B93%2D41E4%2D4536%2DA407%2DE6141FA76376%7D" xr:uid="{4629D6BF-3BE6-4379-B091-3FCE09B3E192}"/>
  </hyperlinks>
  <pageMargins left="0.7" right="0.7" top="0.75" bottom="0.75" header="0.3" footer="0.3"/>
  <tableParts count="1">
    <tablePart r:id="rId10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54A2A-E75D-45F8-83EC-712B847CEB79}">
  <sheetPr>
    <tabColor rgb="FFFFC000"/>
  </sheetPr>
  <dimension ref="A1:O115"/>
  <sheetViews>
    <sheetView topLeftCell="A93" workbookViewId="0">
      <selection activeCell="F37" sqref="F37"/>
    </sheetView>
  </sheetViews>
  <sheetFormatPr defaultRowHeight="14.25"/>
  <cols>
    <col min="1" max="1" width="10.5703125" customWidth="1"/>
    <col min="2" max="2" width="12.28515625" customWidth="1"/>
    <col min="3" max="3" width="7.85546875" bestFit="1" customWidth="1"/>
    <col min="4" max="4" width="8.7109375" customWidth="1"/>
    <col min="5" max="5" width="10.140625" customWidth="1"/>
    <col min="6" max="6" width="18.140625" bestFit="1" customWidth="1"/>
    <col min="7" max="7" width="20.140625" bestFit="1" customWidth="1"/>
    <col min="8" max="8" width="28" bestFit="1" customWidth="1"/>
    <col min="9" max="9" width="12" bestFit="1" customWidth="1"/>
    <col min="10" max="10" width="14.7109375" customWidth="1"/>
    <col min="11" max="11" width="11.7109375" customWidth="1"/>
    <col min="12" max="12" width="14.7109375" customWidth="1"/>
    <col min="13" max="13" width="18.7109375" bestFit="1" customWidth="1"/>
    <col min="14" max="14" width="18.85546875" customWidth="1"/>
    <col min="15" max="15" width="45.85546875" bestFit="1" customWidth="1"/>
  </cols>
  <sheetData>
    <row r="1" spans="1:15" ht="15.75">
      <c r="A1" s="6" t="s">
        <v>316</v>
      </c>
      <c r="B1" s="6" t="s">
        <v>317</v>
      </c>
      <c r="C1" s="6" t="s">
        <v>318</v>
      </c>
      <c r="D1" s="6" t="s">
        <v>15</v>
      </c>
      <c r="E1" s="6" t="s">
        <v>319</v>
      </c>
      <c r="F1" s="6" t="s">
        <v>320</v>
      </c>
      <c r="G1" s="6" t="s">
        <v>321</v>
      </c>
      <c r="H1" s="6" t="s">
        <v>322</v>
      </c>
      <c r="I1" s="6" t="s">
        <v>323</v>
      </c>
      <c r="J1" s="6" t="s">
        <v>324</v>
      </c>
      <c r="K1" s="6" t="s">
        <v>325</v>
      </c>
      <c r="L1" s="6" t="s">
        <v>326</v>
      </c>
      <c r="M1" s="6" t="s">
        <v>327</v>
      </c>
      <c r="N1" s="6" t="s">
        <v>328</v>
      </c>
      <c r="O1" s="6" t="s">
        <v>329</v>
      </c>
    </row>
    <row r="2" spans="1:15">
      <c r="A2" s="1" t="s">
        <v>16</v>
      </c>
      <c r="B2" s="1" t="s">
        <v>17</v>
      </c>
      <c r="C2" s="1" t="s">
        <v>136</v>
      </c>
      <c r="D2" s="1" t="s">
        <v>137</v>
      </c>
      <c r="E2" s="1" t="s">
        <v>20</v>
      </c>
      <c r="F2" s="1" t="s">
        <v>101</v>
      </c>
      <c r="G2" s="1" t="s">
        <v>22</v>
      </c>
      <c r="H2" s="3" t="s">
        <v>224</v>
      </c>
      <c r="I2" s="1" t="s">
        <v>112</v>
      </c>
      <c r="J2" s="2"/>
      <c r="K2" s="2"/>
      <c r="L2" s="1" t="s">
        <v>31</v>
      </c>
      <c r="M2" s="1" t="s">
        <v>31</v>
      </c>
      <c r="N2" s="1" t="s">
        <v>124</v>
      </c>
    </row>
    <row r="3" spans="1:15">
      <c r="A3" s="1" t="s">
        <v>16</v>
      </c>
      <c r="B3" s="1" t="s">
        <v>17</v>
      </c>
      <c r="C3" s="1" t="s">
        <v>136</v>
      </c>
      <c r="D3" s="1" t="s">
        <v>235</v>
      </c>
      <c r="E3" s="1" t="s">
        <v>20</v>
      </c>
      <c r="F3" s="1" t="s">
        <v>101</v>
      </c>
      <c r="G3" s="1" t="s">
        <v>22</v>
      </c>
      <c r="H3" s="3" t="s">
        <v>224</v>
      </c>
      <c r="I3" s="1" t="s">
        <v>112</v>
      </c>
      <c r="J3" s="2"/>
      <c r="K3" s="2"/>
      <c r="L3" s="1" t="s">
        <v>31</v>
      </c>
      <c r="M3" s="1" t="s">
        <v>31</v>
      </c>
      <c r="N3" s="1" t="s">
        <v>124</v>
      </c>
    </row>
    <row r="4" spans="1:15">
      <c r="A4" s="1" t="s">
        <v>16</v>
      </c>
      <c r="B4" s="1" t="s">
        <v>17</v>
      </c>
      <c r="C4" s="1" t="s">
        <v>136</v>
      </c>
      <c r="D4" s="1" t="s">
        <v>175</v>
      </c>
      <c r="E4" s="1" t="s">
        <v>20</v>
      </c>
      <c r="F4" s="1" t="s">
        <v>101</v>
      </c>
      <c r="G4" s="1" t="s">
        <v>22</v>
      </c>
      <c r="H4" s="3" t="s">
        <v>224</v>
      </c>
      <c r="I4" s="1" t="s">
        <v>112</v>
      </c>
      <c r="J4" s="2"/>
      <c r="K4" s="2"/>
      <c r="L4" s="1" t="s">
        <v>31</v>
      </c>
      <c r="M4" s="1" t="s">
        <v>31</v>
      </c>
      <c r="N4" s="1" t="s">
        <v>124</v>
      </c>
    </row>
    <row r="5" spans="1:15">
      <c r="A5" s="1" t="s">
        <v>16</v>
      </c>
      <c r="B5" s="1" t="s">
        <v>17</v>
      </c>
      <c r="C5" s="1" t="s">
        <v>136</v>
      </c>
      <c r="D5" s="1" t="s">
        <v>137</v>
      </c>
      <c r="E5" s="1" t="s">
        <v>20</v>
      </c>
      <c r="F5" s="1" t="s">
        <v>21</v>
      </c>
      <c r="G5" s="1" t="s">
        <v>22</v>
      </c>
      <c r="H5" s="3" t="s">
        <v>45</v>
      </c>
      <c r="I5" s="1" t="s">
        <v>112</v>
      </c>
      <c r="J5" s="2"/>
      <c r="K5" s="2"/>
      <c r="L5" s="1" t="s">
        <v>31</v>
      </c>
      <c r="M5" s="1" t="s">
        <v>31</v>
      </c>
      <c r="N5" s="1" t="s">
        <v>31</v>
      </c>
    </row>
    <row r="6" spans="1:15">
      <c r="A6" s="1" t="s">
        <v>16</v>
      </c>
      <c r="B6" s="1" t="s">
        <v>17</v>
      </c>
      <c r="C6" s="1" t="s">
        <v>136</v>
      </c>
      <c r="D6" s="1" t="s">
        <v>235</v>
      </c>
      <c r="E6" s="1" t="s">
        <v>20</v>
      </c>
      <c r="F6" s="1" t="s">
        <v>21</v>
      </c>
      <c r="G6" s="1" t="s">
        <v>22</v>
      </c>
      <c r="H6" s="3" t="s">
        <v>45</v>
      </c>
      <c r="I6" s="1" t="s">
        <v>112</v>
      </c>
      <c r="J6" s="2"/>
      <c r="K6" s="2"/>
      <c r="L6" s="1" t="s">
        <v>31</v>
      </c>
      <c r="M6" s="1" t="s">
        <v>31</v>
      </c>
      <c r="N6" s="1" t="s">
        <v>31</v>
      </c>
    </row>
    <row r="7" spans="1:15">
      <c r="A7" s="1" t="s">
        <v>16</v>
      </c>
      <c r="B7" s="1" t="s">
        <v>17</v>
      </c>
      <c r="C7" s="1" t="s">
        <v>136</v>
      </c>
      <c r="D7" s="1" t="s">
        <v>175</v>
      </c>
      <c r="E7" s="1" t="s">
        <v>20</v>
      </c>
      <c r="F7" s="1" t="s">
        <v>21</v>
      </c>
      <c r="G7" s="1" t="s">
        <v>22</v>
      </c>
      <c r="H7" s="3" t="s">
        <v>45</v>
      </c>
      <c r="I7" s="1" t="s">
        <v>112</v>
      </c>
      <c r="J7" s="2"/>
      <c r="K7" s="2"/>
      <c r="L7" s="1" t="s">
        <v>31</v>
      </c>
      <c r="M7" s="1" t="s">
        <v>31</v>
      </c>
      <c r="N7" s="1" t="s">
        <v>31</v>
      </c>
    </row>
    <row r="8" spans="1:15">
      <c r="A8" s="1" t="s">
        <v>16</v>
      </c>
      <c r="B8" s="1" t="s">
        <v>17</v>
      </c>
      <c r="C8" s="1" t="s">
        <v>136</v>
      </c>
      <c r="D8" s="1" t="s">
        <v>137</v>
      </c>
      <c r="E8" s="1" t="s">
        <v>20</v>
      </c>
      <c r="F8" s="1" t="s">
        <v>21</v>
      </c>
      <c r="G8" s="1" t="s">
        <v>51</v>
      </c>
      <c r="H8" s="3" t="s">
        <v>52</v>
      </c>
      <c r="I8" s="1" t="s">
        <v>24</v>
      </c>
      <c r="J8" s="2"/>
      <c r="K8" s="2"/>
      <c r="L8" s="1" t="s">
        <v>31</v>
      </c>
      <c r="M8" s="1" t="s">
        <v>31</v>
      </c>
      <c r="N8" s="1" t="s">
        <v>31</v>
      </c>
    </row>
    <row r="9" spans="1:15">
      <c r="A9" s="1" t="s">
        <v>16</v>
      </c>
      <c r="B9" s="1" t="s">
        <v>17</v>
      </c>
      <c r="C9" s="1" t="s">
        <v>136</v>
      </c>
      <c r="D9" s="1" t="s">
        <v>235</v>
      </c>
      <c r="E9" s="1" t="s">
        <v>20</v>
      </c>
      <c r="F9" s="1" t="s">
        <v>21</v>
      </c>
      <c r="G9" s="1" t="s">
        <v>51</v>
      </c>
      <c r="H9" s="3" t="s">
        <v>52</v>
      </c>
      <c r="I9" s="1" t="s">
        <v>24</v>
      </c>
      <c r="J9" s="2"/>
      <c r="K9" s="2"/>
      <c r="L9" s="1" t="s">
        <v>31</v>
      </c>
      <c r="M9" s="1" t="s">
        <v>31</v>
      </c>
      <c r="N9" s="1" t="s">
        <v>31</v>
      </c>
    </row>
    <row r="10" spans="1:15">
      <c r="A10" s="1" t="s">
        <v>16</v>
      </c>
      <c r="B10" s="1" t="s">
        <v>17</v>
      </c>
      <c r="C10" s="1" t="s">
        <v>136</v>
      </c>
      <c r="D10" s="1" t="s">
        <v>175</v>
      </c>
      <c r="E10" s="1" t="s">
        <v>20</v>
      </c>
      <c r="F10" s="1" t="s">
        <v>21</v>
      </c>
      <c r="G10" s="1" t="s">
        <v>51</v>
      </c>
      <c r="H10" s="3" t="s">
        <v>52</v>
      </c>
      <c r="I10" s="1" t="s">
        <v>24</v>
      </c>
      <c r="J10" s="2"/>
      <c r="K10" s="2"/>
      <c r="L10" s="1" t="s">
        <v>31</v>
      </c>
      <c r="M10" s="1" t="s">
        <v>31</v>
      </c>
      <c r="N10" s="1" t="s">
        <v>31</v>
      </c>
    </row>
    <row r="11" spans="1:15">
      <c r="A11" s="1" t="s">
        <v>16</v>
      </c>
      <c r="B11" s="1" t="s">
        <v>17</v>
      </c>
      <c r="C11" s="1" t="s">
        <v>136</v>
      </c>
      <c r="D11" s="1" t="s">
        <v>137</v>
      </c>
      <c r="E11" s="1" t="s">
        <v>20</v>
      </c>
      <c r="F11" s="1" t="s">
        <v>101</v>
      </c>
      <c r="G11" s="1" t="s">
        <v>105</v>
      </c>
      <c r="H11" s="3" t="s">
        <v>162</v>
      </c>
      <c r="I11" s="1" t="s">
        <v>112</v>
      </c>
      <c r="J11" s="2"/>
      <c r="K11" s="2"/>
      <c r="L11" s="1" t="s">
        <v>31</v>
      </c>
      <c r="M11" s="1" t="s">
        <v>25</v>
      </c>
      <c r="N11" s="1" t="s">
        <v>114</v>
      </c>
    </row>
    <row r="12" spans="1:15">
      <c r="A12" s="1" t="s">
        <v>16</v>
      </c>
      <c r="B12" s="1" t="s">
        <v>17</v>
      </c>
      <c r="C12" s="1" t="s">
        <v>136</v>
      </c>
      <c r="D12" s="1" t="s">
        <v>235</v>
      </c>
      <c r="E12" s="1" t="s">
        <v>20</v>
      </c>
      <c r="F12" s="1" t="s">
        <v>101</v>
      </c>
      <c r="G12" s="1" t="s">
        <v>105</v>
      </c>
      <c r="H12" s="3" t="s">
        <v>162</v>
      </c>
      <c r="I12" s="1" t="s">
        <v>112</v>
      </c>
      <c r="J12" s="2"/>
      <c r="K12" s="2"/>
      <c r="L12" s="1" t="s">
        <v>31</v>
      </c>
      <c r="M12" s="1" t="s">
        <v>25</v>
      </c>
      <c r="N12" s="1" t="s">
        <v>114</v>
      </c>
    </row>
    <row r="13" spans="1:15">
      <c r="A13" s="1" t="s">
        <v>16</v>
      </c>
      <c r="B13" s="1" t="s">
        <v>17</v>
      </c>
      <c r="C13" s="1" t="s">
        <v>136</v>
      </c>
      <c r="D13" s="1" t="s">
        <v>175</v>
      </c>
      <c r="E13" s="1" t="s">
        <v>20</v>
      </c>
      <c r="F13" s="1" t="s">
        <v>101</v>
      </c>
      <c r="G13" s="1" t="s">
        <v>105</v>
      </c>
      <c r="H13" s="3" t="s">
        <v>162</v>
      </c>
      <c r="I13" s="1" t="s">
        <v>112</v>
      </c>
      <c r="J13" s="2"/>
      <c r="K13" s="2"/>
      <c r="L13" s="1" t="s">
        <v>31</v>
      </c>
      <c r="M13" s="1" t="s">
        <v>25</v>
      </c>
      <c r="N13" s="1" t="s">
        <v>114</v>
      </c>
    </row>
    <row r="14" spans="1:15">
      <c r="A14" s="1" t="s">
        <v>16</v>
      </c>
      <c r="B14" s="1" t="s">
        <v>17</v>
      </c>
      <c r="C14" s="1" t="s">
        <v>136</v>
      </c>
      <c r="D14" s="1" t="s">
        <v>137</v>
      </c>
      <c r="E14" s="1" t="s">
        <v>20</v>
      </c>
      <c r="F14" s="1" t="s">
        <v>21</v>
      </c>
      <c r="G14" s="1" t="s">
        <v>51</v>
      </c>
      <c r="H14" s="3" t="s">
        <v>111</v>
      </c>
      <c r="I14" s="1" t="s">
        <v>112</v>
      </c>
      <c r="J14" s="2"/>
      <c r="K14" s="2"/>
      <c r="L14" s="1" t="s">
        <v>31</v>
      </c>
      <c r="M14" s="1" t="s">
        <v>31</v>
      </c>
      <c r="N14" s="1" t="s">
        <v>62</v>
      </c>
    </row>
    <row r="15" spans="1:15">
      <c r="A15" s="1" t="s">
        <v>16</v>
      </c>
      <c r="B15" s="1" t="s">
        <v>17</v>
      </c>
      <c r="C15" s="1" t="s">
        <v>136</v>
      </c>
      <c r="D15" s="1" t="s">
        <v>235</v>
      </c>
      <c r="E15" s="1" t="s">
        <v>20</v>
      </c>
      <c r="F15" s="1" t="s">
        <v>21</v>
      </c>
      <c r="G15" s="1" t="s">
        <v>51</v>
      </c>
      <c r="H15" s="3" t="s">
        <v>111</v>
      </c>
      <c r="I15" s="1" t="s">
        <v>112</v>
      </c>
      <c r="J15" s="2"/>
      <c r="K15" s="2"/>
      <c r="L15" s="1" t="s">
        <v>31</v>
      </c>
      <c r="M15" s="1" t="s">
        <v>31</v>
      </c>
      <c r="N15" s="1" t="s">
        <v>62</v>
      </c>
    </row>
    <row r="16" spans="1:15">
      <c r="A16" s="1" t="s">
        <v>16</v>
      </c>
      <c r="B16" s="1" t="s">
        <v>17</v>
      </c>
      <c r="C16" s="1" t="s">
        <v>136</v>
      </c>
      <c r="D16" s="1" t="s">
        <v>175</v>
      </c>
      <c r="E16" s="1" t="s">
        <v>20</v>
      </c>
      <c r="F16" s="1" t="s">
        <v>21</v>
      </c>
      <c r="G16" s="1" t="s">
        <v>51</v>
      </c>
      <c r="H16" s="3" t="s">
        <v>111</v>
      </c>
      <c r="I16" s="1" t="s">
        <v>112</v>
      </c>
      <c r="J16" s="2"/>
      <c r="K16" s="2"/>
      <c r="L16" s="1" t="s">
        <v>31</v>
      </c>
      <c r="M16" s="1" t="s">
        <v>31</v>
      </c>
      <c r="N16" s="1" t="s">
        <v>62</v>
      </c>
    </row>
    <row r="17" spans="1:14">
      <c r="A17" s="1" t="s">
        <v>16</v>
      </c>
      <c r="B17" s="1" t="s">
        <v>17</v>
      </c>
      <c r="C17" s="1" t="s">
        <v>136</v>
      </c>
      <c r="D17" s="1" t="s">
        <v>137</v>
      </c>
      <c r="E17" s="1" t="s">
        <v>20</v>
      </c>
      <c r="F17" s="1" t="s">
        <v>101</v>
      </c>
      <c r="G17" s="1" t="s">
        <v>105</v>
      </c>
      <c r="H17" s="3" t="s">
        <v>163</v>
      </c>
      <c r="I17" s="1" t="s">
        <v>112</v>
      </c>
      <c r="J17" s="2"/>
      <c r="K17" s="2"/>
      <c r="L17" s="1" t="s">
        <v>31</v>
      </c>
      <c r="M17" s="1" t="s">
        <v>62</v>
      </c>
      <c r="N17" s="1" t="s">
        <v>164</v>
      </c>
    </row>
    <row r="18" spans="1:14">
      <c r="A18" s="1" t="s">
        <v>16</v>
      </c>
      <c r="B18" s="1" t="s">
        <v>17</v>
      </c>
      <c r="C18" s="1" t="s">
        <v>136</v>
      </c>
      <c r="D18" s="1" t="s">
        <v>235</v>
      </c>
      <c r="E18" s="1" t="s">
        <v>20</v>
      </c>
      <c r="F18" s="1" t="s">
        <v>101</v>
      </c>
      <c r="G18" s="1" t="s">
        <v>105</v>
      </c>
      <c r="H18" s="3" t="s">
        <v>163</v>
      </c>
      <c r="I18" s="1" t="s">
        <v>112</v>
      </c>
      <c r="J18" s="2"/>
      <c r="K18" s="2"/>
      <c r="L18" s="1" t="s">
        <v>31</v>
      </c>
      <c r="M18" s="1" t="s">
        <v>62</v>
      </c>
      <c r="N18" s="1" t="s">
        <v>164</v>
      </c>
    </row>
    <row r="19" spans="1:14">
      <c r="A19" s="1" t="s">
        <v>16</v>
      </c>
      <c r="B19" s="1" t="s">
        <v>17</v>
      </c>
      <c r="C19" s="1" t="s">
        <v>136</v>
      </c>
      <c r="D19" s="1" t="s">
        <v>175</v>
      </c>
      <c r="E19" s="1" t="s">
        <v>20</v>
      </c>
      <c r="F19" s="1" t="s">
        <v>101</v>
      </c>
      <c r="G19" s="1" t="s">
        <v>105</v>
      </c>
      <c r="H19" s="3" t="s">
        <v>163</v>
      </c>
      <c r="I19" s="1" t="s">
        <v>112</v>
      </c>
      <c r="J19" s="2"/>
      <c r="K19" s="2"/>
      <c r="L19" s="1" t="s">
        <v>31</v>
      </c>
      <c r="M19" s="1" t="s">
        <v>62</v>
      </c>
      <c r="N19" s="1" t="s">
        <v>164</v>
      </c>
    </row>
    <row r="20" spans="1:14">
      <c r="A20" s="1" t="s">
        <v>16</v>
      </c>
      <c r="B20" s="1" t="s">
        <v>17</v>
      </c>
      <c r="C20" s="1" t="s">
        <v>136</v>
      </c>
      <c r="D20" s="1" t="s">
        <v>137</v>
      </c>
      <c r="E20" s="1" t="s">
        <v>20</v>
      </c>
      <c r="F20" s="1" t="s">
        <v>101</v>
      </c>
      <c r="G20" s="1" t="s">
        <v>105</v>
      </c>
      <c r="H20" s="3" t="s">
        <v>166</v>
      </c>
      <c r="I20" s="1" t="s">
        <v>112</v>
      </c>
      <c r="J20" s="2"/>
      <c r="K20" s="2"/>
      <c r="L20" s="1" t="s">
        <v>31</v>
      </c>
      <c r="M20" s="1" t="s">
        <v>62</v>
      </c>
      <c r="N20" s="1" t="s">
        <v>164</v>
      </c>
    </row>
    <row r="21" spans="1:14">
      <c r="A21" s="1" t="s">
        <v>16</v>
      </c>
      <c r="B21" s="1" t="s">
        <v>17</v>
      </c>
      <c r="C21" s="1" t="s">
        <v>136</v>
      </c>
      <c r="D21" s="1" t="s">
        <v>235</v>
      </c>
      <c r="E21" s="1" t="s">
        <v>20</v>
      </c>
      <c r="F21" s="1" t="s">
        <v>101</v>
      </c>
      <c r="G21" s="1" t="s">
        <v>105</v>
      </c>
      <c r="H21" s="3" t="s">
        <v>166</v>
      </c>
      <c r="I21" s="1" t="s">
        <v>112</v>
      </c>
      <c r="J21" s="2"/>
      <c r="K21" s="2"/>
      <c r="L21" s="1" t="s">
        <v>31</v>
      </c>
      <c r="M21" s="1" t="s">
        <v>62</v>
      </c>
      <c r="N21" s="1" t="s">
        <v>164</v>
      </c>
    </row>
    <row r="22" spans="1:14">
      <c r="A22" s="1" t="s">
        <v>16</v>
      </c>
      <c r="B22" s="1" t="s">
        <v>17</v>
      </c>
      <c r="C22" s="1" t="s">
        <v>136</v>
      </c>
      <c r="D22" s="1" t="s">
        <v>175</v>
      </c>
      <c r="E22" s="1" t="s">
        <v>20</v>
      </c>
      <c r="F22" s="1" t="s">
        <v>101</v>
      </c>
      <c r="G22" s="1" t="s">
        <v>105</v>
      </c>
      <c r="H22" s="3" t="s">
        <v>166</v>
      </c>
      <c r="I22" s="1" t="s">
        <v>112</v>
      </c>
      <c r="J22" s="2"/>
      <c r="K22" s="2"/>
      <c r="L22" s="1" t="s">
        <v>31</v>
      </c>
      <c r="M22" s="1" t="s">
        <v>62</v>
      </c>
      <c r="N22" s="1" t="s">
        <v>164</v>
      </c>
    </row>
    <row r="23" spans="1:14">
      <c r="A23" s="1" t="s">
        <v>16</v>
      </c>
      <c r="B23" s="1" t="s">
        <v>17</v>
      </c>
      <c r="C23" s="1" t="s">
        <v>136</v>
      </c>
      <c r="D23" s="1" t="s">
        <v>137</v>
      </c>
      <c r="E23" s="1" t="s">
        <v>20</v>
      </c>
      <c r="F23" s="1" t="s">
        <v>21</v>
      </c>
      <c r="G23" s="1" t="s">
        <v>51</v>
      </c>
      <c r="H23" s="3" t="s">
        <v>113</v>
      </c>
      <c r="I23" s="1" t="s">
        <v>112</v>
      </c>
      <c r="J23" s="2"/>
      <c r="K23" s="2"/>
      <c r="L23" s="1" t="s">
        <v>31</v>
      </c>
      <c r="M23" s="1" t="s">
        <v>25</v>
      </c>
      <c r="N23" s="1" t="s">
        <v>114</v>
      </c>
    </row>
    <row r="24" spans="1:14">
      <c r="A24" s="1" t="s">
        <v>16</v>
      </c>
      <c r="B24" s="1" t="s">
        <v>17</v>
      </c>
      <c r="C24" s="1" t="s">
        <v>136</v>
      </c>
      <c r="D24" s="1" t="s">
        <v>235</v>
      </c>
      <c r="E24" s="1" t="s">
        <v>20</v>
      </c>
      <c r="F24" s="1" t="s">
        <v>21</v>
      </c>
      <c r="G24" s="1" t="s">
        <v>51</v>
      </c>
      <c r="H24" s="3" t="s">
        <v>113</v>
      </c>
      <c r="I24" s="1" t="s">
        <v>112</v>
      </c>
      <c r="J24" s="2"/>
      <c r="K24" s="2"/>
      <c r="L24" s="1" t="s">
        <v>31</v>
      </c>
      <c r="M24" s="1" t="s">
        <v>25</v>
      </c>
      <c r="N24" s="1" t="s">
        <v>114</v>
      </c>
    </row>
    <row r="25" spans="1:14">
      <c r="A25" s="1" t="s">
        <v>16</v>
      </c>
      <c r="B25" s="1" t="s">
        <v>17</v>
      </c>
      <c r="C25" s="1" t="s">
        <v>136</v>
      </c>
      <c r="D25" s="1" t="s">
        <v>175</v>
      </c>
      <c r="E25" s="1" t="s">
        <v>20</v>
      </c>
      <c r="F25" s="1" t="s">
        <v>21</v>
      </c>
      <c r="G25" s="1" t="s">
        <v>51</v>
      </c>
      <c r="H25" s="3" t="s">
        <v>113</v>
      </c>
      <c r="I25" s="1" t="s">
        <v>112</v>
      </c>
      <c r="J25" s="2"/>
      <c r="K25" s="2"/>
      <c r="L25" s="1" t="s">
        <v>31</v>
      </c>
      <c r="M25" s="1" t="s">
        <v>25</v>
      </c>
      <c r="N25" s="1" t="s">
        <v>114</v>
      </c>
    </row>
    <row r="26" spans="1:14">
      <c r="A26" s="1" t="s">
        <v>16</v>
      </c>
      <c r="B26" s="1" t="s">
        <v>17</v>
      </c>
      <c r="C26" s="1" t="s">
        <v>136</v>
      </c>
      <c r="D26" s="1" t="s">
        <v>137</v>
      </c>
      <c r="E26" s="1" t="s">
        <v>20</v>
      </c>
      <c r="F26" s="1" t="s">
        <v>33</v>
      </c>
      <c r="G26" s="1" t="s">
        <v>34</v>
      </c>
      <c r="H26" s="3" t="s">
        <v>146</v>
      </c>
      <c r="I26" s="1" t="s">
        <v>112</v>
      </c>
      <c r="J26" s="2"/>
      <c r="K26" s="2"/>
      <c r="L26" s="1" t="s">
        <v>31</v>
      </c>
      <c r="M26" s="1" t="s">
        <v>25</v>
      </c>
      <c r="N26" s="1"/>
    </row>
    <row r="27" spans="1:14">
      <c r="A27" s="1" t="s">
        <v>16</v>
      </c>
      <c r="B27" s="1" t="s">
        <v>17</v>
      </c>
      <c r="C27" s="1" t="s">
        <v>136</v>
      </c>
      <c r="D27" s="1" t="s">
        <v>235</v>
      </c>
      <c r="E27" s="1" t="s">
        <v>20</v>
      </c>
      <c r="F27" s="1" t="s">
        <v>33</v>
      </c>
      <c r="G27" s="1" t="s">
        <v>34</v>
      </c>
      <c r="H27" s="3" t="s">
        <v>146</v>
      </c>
      <c r="I27" s="1" t="s">
        <v>112</v>
      </c>
      <c r="J27" s="2"/>
      <c r="K27" s="2"/>
      <c r="L27" s="1" t="s">
        <v>31</v>
      </c>
      <c r="M27" s="1" t="s">
        <v>25</v>
      </c>
      <c r="N27" s="1"/>
    </row>
    <row r="28" spans="1:14">
      <c r="A28" s="1" t="s">
        <v>16</v>
      </c>
      <c r="B28" s="1" t="s">
        <v>17</v>
      </c>
      <c r="C28" s="1" t="s">
        <v>136</v>
      </c>
      <c r="D28" s="1" t="s">
        <v>175</v>
      </c>
      <c r="E28" s="1" t="s">
        <v>20</v>
      </c>
      <c r="F28" s="1" t="s">
        <v>33</v>
      </c>
      <c r="G28" s="1" t="s">
        <v>34</v>
      </c>
      <c r="H28" s="3" t="s">
        <v>146</v>
      </c>
      <c r="I28" s="1" t="s">
        <v>112</v>
      </c>
      <c r="J28" s="2"/>
      <c r="K28" s="2"/>
      <c r="L28" s="1" t="s">
        <v>31</v>
      </c>
      <c r="M28" s="1" t="s">
        <v>25</v>
      </c>
      <c r="N28" s="1"/>
    </row>
    <row r="29" spans="1:14">
      <c r="A29" s="1" t="s">
        <v>16</v>
      </c>
      <c r="B29" s="1" t="s">
        <v>17</v>
      </c>
      <c r="C29" s="1" t="s">
        <v>136</v>
      </c>
      <c r="D29" s="1" t="s">
        <v>137</v>
      </c>
      <c r="E29" s="1" t="s">
        <v>20</v>
      </c>
      <c r="F29" s="1" t="s">
        <v>101</v>
      </c>
      <c r="G29" s="1" t="s">
        <v>105</v>
      </c>
      <c r="H29" s="3" t="s">
        <v>167</v>
      </c>
      <c r="I29" s="1" t="s">
        <v>112</v>
      </c>
      <c r="J29" s="2"/>
      <c r="K29" s="2"/>
      <c r="L29" s="1" t="s">
        <v>31</v>
      </c>
      <c r="M29" s="1" t="s">
        <v>42</v>
      </c>
      <c r="N29" s="1" t="s">
        <v>164</v>
      </c>
    </row>
    <row r="30" spans="1:14">
      <c r="A30" s="1" t="s">
        <v>16</v>
      </c>
      <c r="B30" s="1" t="s">
        <v>17</v>
      </c>
      <c r="C30" s="1" t="s">
        <v>136</v>
      </c>
      <c r="D30" s="1" t="s">
        <v>235</v>
      </c>
      <c r="E30" s="1" t="s">
        <v>20</v>
      </c>
      <c r="F30" s="1" t="s">
        <v>101</v>
      </c>
      <c r="G30" s="1" t="s">
        <v>105</v>
      </c>
      <c r="H30" s="3" t="s">
        <v>167</v>
      </c>
      <c r="I30" s="1" t="s">
        <v>112</v>
      </c>
      <c r="J30" s="2"/>
      <c r="K30" s="2"/>
      <c r="L30" s="1" t="s">
        <v>31</v>
      </c>
      <c r="M30" s="1" t="s">
        <v>42</v>
      </c>
      <c r="N30" s="1" t="s">
        <v>164</v>
      </c>
    </row>
    <row r="31" spans="1:14">
      <c r="A31" s="1" t="s">
        <v>16</v>
      </c>
      <c r="B31" s="1" t="s">
        <v>17</v>
      </c>
      <c r="C31" s="1" t="s">
        <v>136</v>
      </c>
      <c r="D31" s="1" t="s">
        <v>175</v>
      </c>
      <c r="E31" s="1" t="s">
        <v>20</v>
      </c>
      <c r="F31" s="1" t="s">
        <v>101</v>
      </c>
      <c r="G31" s="1" t="s">
        <v>105</v>
      </c>
      <c r="H31" s="3" t="s">
        <v>167</v>
      </c>
      <c r="I31" s="1" t="s">
        <v>112</v>
      </c>
      <c r="J31" s="2"/>
      <c r="K31" s="2"/>
      <c r="L31" s="1" t="s">
        <v>31</v>
      </c>
      <c r="M31" s="1" t="s">
        <v>42</v>
      </c>
      <c r="N31" s="1" t="s">
        <v>164</v>
      </c>
    </row>
    <row r="32" spans="1:14">
      <c r="A32" s="1" t="s">
        <v>16</v>
      </c>
      <c r="B32" s="1" t="s">
        <v>17</v>
      </c>
      <c r="C32" s="1" t="s">
        <v>136</v>
      </c>
      <c r="D32" s="1" t="s">
        <v>137</v>
      </c>
      <c r="E32" s="1" t="s">
        <v>20</v>
      </c>
      <c r="F32" s="1" t="s">
        <v>33</v>
      </c>
      <c r="G32" s="1" t="s">
        <v>82</v>
      </c>
      <c r="H32" s="3" t="s">
        <v>143</v>
      </c>
      <c r="I32" s="1" t="s">
        <v>112</v>
      </c>
      <c r="J32" s="2"/>
      <c r="K32" s="2"/>
      <c r="L32" s="1" t="s">
        <v>31</v>
      </c>
      <c r="M32" s="1" t="s">
        <v>66</v>
      </c>
      <c r="N32" s="1" t="s">
        <v>66</v>
      </c>
    </row>
    <row r="33" spans="1:14">
      <c r="A33" s="1" t="s">
        <v>16</v>
      </c>
      <c r="B33" s="1" t="s">
        <v>17</v>
      </c>
      <c r="C33" s="1" t="s">
        <v>136</v>
      </c>
      <c r="D33" s="1" t="s">
        <v>235</v>
      </c>
      <c r="E33" s="1" t="s">
        <v>20</v>
      </c>
      <c r="F33" s="1" t="s">
        <v>33</v>
      </c>
      <c r="G33" s="1" t="s">
        <v>82</v>
      </c>
      <c r="H33" s="3" t="s">
        <v>143</v>
      </c>
      <c r="I33" s="1" t="s">
        <v>112</v>
      </c>
      <c r="J33" s="2"/>
      <c r="K33" s="2"/>
      <c r="L33" s="1" t="s">
        <v>31</v>
      </c>
      <c r="M33" s="1" t="s">
        <v>66</v>
      </c>
      <c r="N33" s="1" t="s">
        <v>66</v>
      </c>
    </row>
    <row r="34" spans="1:14">
      <c r="A34" s="1" t="s">
        <v>16</v>
      </c>
      <c r="B34" s="1" t="s">
        <v>17</v>
      </c>
      <c r="C34" s="1" t="s">
        <v>136</v>
      </c>
      <c r="D34" s="1" t="s">
        <v>175</v>
      </c>
      <c r="E34" s="1" t="s">
        <v>20</v>
      </c>
      <c r="F34" s="1" t="s">
        <v>33</v>
      </c>
      <c r="G34" s="1" t="s">
        <v>82</v>
      </c>
      <c r="H34" s="3" t="s">
        <v>143</v>
      </c>
      <c r="I34" s="1" t="s">
        <v>112</v>
      </c>
      <c r="J34" s="2"/>
      <c r="K34" s="2"/>
      <c r="L34" s="1" t="s">
        <v>31</v>
      </c>
      <c r="M34" s="1" t="s">
        <v>66</v>
      </c>
      <c r="N34" s="1" t="s">
        <v>66</v>
      </c>
    </row>
    <row r="35" spans="1:14">
      <c r="A35" s="1" t="s">
        <v>16</v>
      </c>
      <c r="B35" s="1" t="s">
        <v>17</v>
      </c>
      <c r="C35" s="1" t="s">
        <v>136</v>
      </c>
      <c r="D35" s="1" t="s">
        <v>137</v>
      </c>
      <c r="E35" s="1" t="s">
        <v>20</v>
      </c>
      <c r="F35" s="1" t="s">
        <v>33</v>
      </c>
      <c r="G35" s="1" t="s">
        <v>82</v>
      </c>
      <c r="H35" s="3" t="s">
        <v>98</v>
      </c>
      <c r="I35" s="1" t="s">
        <v>24</v>
      </c>
      <c r="J35" s="2"/>
      <c r="K35" s="2"/>
      <c r="L35" s="1" t="s">
        <v>31</v>
      </c>
      <c r="M35" s="1" t="s">
        <v>66</v>
      </c>
      <c r="N35" s="1" t="s">
        <v>66</v>
      </c>
    </row>
    <row r="36" spans="1:14">
      <c r="A36" s="1" t="s">
        <v>16</v>
      </c>
      <c r="B36" s="1" t="s">
        <v>17</v>
      </c>
      <c r="C36" s="1" t="s">
        <v>136</v>
      </c>
      <c r="D36" s="1" t="s">
        <v>235</v>
      </c>
      <c r="E36" s="1" t="s">
        <v>20</v>
      </c>
      <c r="F36" s="1" t="s">
        <v>33</v>
      </c>
      <c r="G36" s="1" t="s">
        <v>82</v>
      </c>
      <c r="H36" s="3" t="s">
        <v>98</v>
      </c>
      <c r="I36" s="1" t="s">
        <v>24</v>
      </c>
      <c r="J36" s="2"/>
      <c r="K36" s="2"/>
      <c r="L36" s="1" t="s">
        <v>31</v>
      </c>
      <c r="M36" s="1" t="s">
        <v>66</v>
      </c>
      <c r="N36" s="1" t="s">
        <v>66</v>
      </c>
    </row>
    <row r="37" spans="1:14">
      <c r="A37" s="1" t="s">
        <v>16</v>
      </c>
      <c r="B37" s="1" t="s">
        <v>17</v>
      </c>
      <c r="C37" s="1" t="s">
        <v>136</v>
      </c>
      <c r="D37" s="1" t="s">
        <v>175</v>
      </c>
      <c r="E37" s="1" t="s">
        <v>20</v>
      </c>
      <c r="F37" s="1" t="s">
        <v>33</v>
      </c>
      <c r="G37" s="1" t="s">
        <v>82</v>
      </c>
      <c r="H37" s="3" t="s">
        <v>98</v>
      </c>
      <c r="I37" s="1" t="s">
        <v>24</v>
      </c>
      <c r="J37" s="2"/>
      <c r="K37" s="2"/>
      <c r="L37" s="1" t="s">
        <v>31</v>
      </c>
      <c r="M37" s="1" t="s">
        <v>66</v>
      </c>
      <c r="N37" s="1" t="s">
        <v>66</v>
      </c>
    </row>
    <row r="38" spans="1:14">
      <c r="A38" s="1" t="s">
        <v>16</v>
      </c>
      <c r="B38" s="1" t="s">
        <v>17</v>
      </c>
      <c r="C38" s="1" t="s">
        <v>136</v>
      </c>
      <c r="D38" s="1" t="s">
        <v>137</v>
      </c>
      <c r="E38" s="1" t="s">
        <v>20</v>
      </c>
      <c r="F38" s="1" t="s">
        <v>101</v>
      </c>
      <c r="G38" s="1" t="s">
        <v>105</v>
      </c>
      <c r="H38" s="3" t="s">
        <v>103</v>
      </c>
      <c r="I38" s="1" t="s">
        <v>24</v>
      </c>
      <c r="J38" s="2"/>
      <c r="K38" s="2"/>
      <c r="L38" s="1" t="s">
        <v>31</v>
      </c>
      <c r="M38" s="1" t="s">
        <v>43</v>
      </c>
      <c r="N38" s="1" t="s">
        <v>164</v>
      </c>
    </row>
    <row r="39" spans="1:14">
      <c r="A39" s="1" t="s">
        <v>16</v>
      </c>
      <c r="B39" s="1" t="s">
        <v>17</v>
      </c>
      <c r="C39" s="1" t="s">
        <v>136</v>
      </c>
      <c r="D39" s="1" t="s">
        <v>137</v>
      </c>
      <c r="E39" s="1" t="s">
        <v>20</v>
      </c>
      <c r="F39" s="1" t="s">
        <v>21</v>
      </c>
      <c r="G39" s="1" t="s">
        <v>51</v>
      </c>
      <c r="H39" s="3" t="s">
        <v>103</v>
      </c>
      <c r="I39" s="1" t="s">
        <v>24</v>
      </c>
      <c r="J39" s="2"/>
      <c r="K39" s="2"/>
      <c r="L39" s="1" t="s">
        <v>31</v>
      </c>
      <c r="M39" s="1" t="s">
        <v>31</v>
      </c>
      <c r="N39" s="1" t="s">
        <v>43</v>
      </c>
    </row>
    <row r="40" spans="1:14">
      <c r="A40" s="1" t="s">
        <v>16</v>
      </c>
      <c r="B40" s="1" t="s">
        <v>17</v>
      </c>
      <c r="C40" s="1" t="s">
        <v>136</v>
      </c>
      <c r="D40" s="1" t="s">
        <v>235</v>
      </c>
      <c r="E40" s="1" t="s">
        <v>20</v>
      </c>
      <c r="F40" s="1" t="s">
        <v>21</v>
      </c>
      <c r="G40" s="1" t="s">
        <v>51</v>
      </c>
      <c r="H40" s="3" t="s">
        <v>103</v>
      </c>
      <c r="I40" s="1" t="s">
        <v>24</v>
      </c>
      <c r="J40" s="2"/>
      <c r="K40" s="2"/>
      <c r="L40" s="1" t="s">
        <v>31</v>
      </c>
      <c r="M40" s="1" t="s">
        <v>31</v>
      </c>
      <c r="N40" s="1" t="s">
        <v>43</v>
      </c>
    </row>
    <row r="41" spans="1:14">
      <c r="A41" s="1" t="s">
        <v>16</v>
      </c>
      <c r="B41" s="1" t="s">
        <v>17</v>
      </c>
      <c r="C41" s="1" t="s">
        <v>136</v>
      </c>
      <c r="D41" s="1" t="s">
        <v>235</v>
      </c>
      <c r="E41" s="1" t="s">
        <v>20</v>
      </c>
      <c r="F41" s="1" t="s">
        <v>101</v>
      </c>
      <c r="G41" s="1" t="s">
        <v>105</v>
      </c>
      <c r="H41" s="3" t="s">
        <v>103</v>
      </c>
      <c r="I41" s="1" t="s">
        <v>24</v>
      </c>
      <c r="J41" s="2"/>
      <c r="K41" s="2"/>
      <c r="L41" s="1" t="s">
        <v>31</v>
      </c>
      <c r="M41" s="1" t="s">
        <v>43</v>
      </c>
      <c r="N41" s="1" t="s">
        <v>164</v>
      </c>
    </row>
    <row r="42" spans="1:14">
      <c r="A42" s="1" t="s">
        <v>16</v>
      </c>
      <c r="B42" s="1" t="s">
        <v>17</v>
      </c>
      <c r="C42" s="1" t="s">
        <v>136</v>
      </c>
      <c r="D42" s="1" t="s">
        <v>175</v>
      </c>
      <c r="E42" s="1" t="s">
        <v>20</v>
      </c>
      <c r="F42" s="1" t="s">
        <v>21</v>
      </c>
      <c r="G42" s="1" t="s">
        <v>51</v>
      </c>
      <c r="H42" s="3" t="s">
        <v>103</v>
      </c>
      <c r="I42" s="1" t="s">
        <v>24</v>
      </c>
      <c r="J42" s="2"/>
      <c r="K42" s="2"/>
      <c r="L42" s="1" t="s">
        <v>31</v>
      </c>
      <c r="M42" s="1" t="s">
        <v>31</v>
      </c>
      <c r="N42" s="1" t="s">
        <v>43</v>
      </c>
    </row>
    <row r="43" spans="1:14">
      <c r="A43" s="1" t="s">
        <v>16</v>
      </c>
      <c r="B43" s="1" t="s">
        <v>17</v>
      </c>
      <c r="C43" s="1" t="s">
        <v>136</v>
      </c>
      <c r="D43" s="1" t="s">
        <v>175</v>
      </c>
      <c r="E43" s="1" t="s">
        <v>20</v>
      </c>
      <c r="F43" s="1" t="s">
        <v>101</v>
      </c>
      <c r="G43" s="1" t="s">
        <v>105</v>
      </c>
      <c r="H43" s="3" t="s">
        <v>103</v>
      </c>
      <c r="I43" s="1" t="s">
        <v>24</v>
      </c>
      <c r="J43" s="2"/>
      <c r="K43" s="2"/>
      <c r="L43" s="1" t="s">
        <v>31</v>
      </c>
      <c r="M43" s="1" t="s">
        <v>43</v>
      </c>
      <c r="N43" s="1" t="s">
        <v>164</v>
      </c>
    </row>
    <row r="44" spans="1:14">
      <c r="A44" s="1" t="s">
        <v>16</v>
      </c>
      <c r="B44" s="1" t="s">
        <v>17</v>
      </c>
      <c r="C44" s="1" t="s">
        <v>136</v>
      </c>
      <c r="D44" s="1" t="s">
        <v>137</v>
      </c>
      <c r="E44" s="1" t="s">
        <v>20</v>
      </c>
      <c r="F44" s="1" t="s">
        <v>21</v>
      </c>
      <c r="G44" s="1" t="s">
        <v>22</v>
      </c>
      <c r="H44" s="3" t="s">
        <v>177</v>
      </c>
      <c r="I44" s="1" t="s">
        <v>112</v>
      </c>
      <c r="J44" s="2"/>
      <c r="K44" s="2"/>
      <c r="L44" s="1" t="s">
        <v>31</v>
      </c>
      <c r="M44" s="1" t="s">
        <v>31</v>
      </c>
      <c r="N44" s="1"/>
    </row>
    <row r="45" spans="1:14">
      <c r="A45" s="1" t="s">
        <v>16</v>
      </c>
      <c r="B45" s="1" t="s">
        <v>17</v>
      </c>
      <c r="C45" s="1" t="s">
        <v>136</v>
      </c>
      <c r="D45" s="1" t="s">
        <v>235</v>
      </c>
      <c r="E45" s="1" t="s">
        <v>20</v>
      </c>
      <c r="F45" s="1" t="s">
        <v>21</v>
      </c>
      <c r="G45" s="1" t="s">
        <v>22</v>
      </c>
      <c r="H45" s="3" t="s">
        <v>177</v>
      </c>
      <c r="I45" s="1" t="s">
        <v>112</v>
      </c>
      <c r="J45" s="2"/>
      <c r="K45" s="2"/>
      <c r="L45" s="1" t="s">
        <v>31</v>
      </c>
      <c r="M45" s="1" t="s">
        <v>31</v>
      </c>
      <c r="N45" s="1"/>
    </row>
    <row r="46" spans="1:14">
      <c r="A46" s="1" t="s">
        <v>16</v>
      </c>
      <c r="B46" s="1" t="s">
        <v>17</v>
      </c>
      <c r="C46" s="1" t="s">
        <v>136</v>
      </c>
      <c r="D46" s="1" t="s">
        <v>175</v>
      </c>
      <c r="E46" s="1" t="s">
        <v>20</v>
      </c>
      <c r="F46" s="1" t="s">
        <v>21</v>
      </c>
      <c r="G46" s="1" t="s">
        <v>22</v>
      </c>
      <c r="H46" s="3" t="s">
        <v>177</v>
      </c>
      <c r="I46" s="1" t="s">
        <v>112</v>
      </c>
      <c r="J46" s="2"/>
      <c r="K46" s="2"/>
      <c r="L46" s="1" t="s">
        <v>31</v>
      </c>
      <c r="M46" s="1" t="s">
        <v>31</v>
      </c>
      <c r="N46" s="1"/>
    </row>
    <row r="47" spans="1:14">
      <c r="A47" s="1" t="s">
        <v>16</v>
      </c>
      <c r="B47" s="1" t="s">
        <v>17</v>
      </c>
      <c r="C47" s="1" t="s">
        <v>136</v>
      </c>
      <c r="D47" s="1" t="s">
        <v>137</v>
      </c>
      <c r="E47" s="1" t="s">
        <v>20</v>
      </c>
      <c r="F47" s="1" t="s">
        <v>101</v>
      </c>
      <c r="G47" s="1" t="s">
        <v>105</v>
      </c>
      <c r="H47" s="3" t="s">
        <v>168</v>
      </c>
      <c r="I47" s="1" t="s">
        <v>112</v>
      </c>
      <c r="J47" s="2"/>
      <c r="K47" s="2"/>
      <c r="L47" s="1" t="s">
        <v>31</v>
      </c>
      <c r="M47" s="1" t="s">
        <v>114</v>
      </c>
      <c r="N47" s="1" t="s">
        <v>164</v>
      </c>
    </row>
    <row r="48" spans="1:14">
      <c r="A48" s="1" t="s">
        <v>16</v>
      </c>
      <c r="B48" s="1" t="s">
        <v>17</v>
      </c>
      <c r="C48" s="1" t="s">
        <v>136</v>
      </c>
      <c r="D48" s="1" t="s">
        <v>235</v>
      </c>
      <c r="E48" s="1" t="s">
        <v>20</v>
      </c>
      <c r="F48" s="1" t="s">
        <v>101</v>
      </c>
      <c r="G48" s="1" t="s">
        <v>105</v>
      </c>
      <c r="H48" s="3" t="s">
        <v>168</v>
      </c>
      <c r="I48" s="1" t="s">
        <v>112</v>
      </c>
      <c r="J48" s="2"/>
      <c r="K48" s="2"/>
      <c r="L48" s="1" t="s">
        <v>31</v>
      </c>
      <c r="M48" s="1" t="s">
        <v>114</v>
      </c>
      <c r="N48" s="1" t="s">
        <v>164</v>
      </c>
    </row>
    <row r="49" spans="1:14">
      <c r="A49" s="1" t="s">
        <v>16</v>
      </c>
      <c r="B49" s="1" t="s">
        <v>17</v>
      </c>
      <c r="C49" s="1" t="s">
        <v>136</v>
      </c>
      <c r="D49" s="1" t="s">
        <v>175</v>
      </c>
      <c r="E49" s="1" t="s">
        <v>20</v>
      </c>
      <c r="F49" s="1" t="s">
        <v>101</v>
      </c>
      <c r="G49" s="1" t="s">
        <v>105</v>
      </c>
      <c r="H49" s="3" t="s">
        <v>168</v>
      </c>
      <c r="I49" s="1" t="s">
        <v>112</v>
      </c>
      <c r="J49" s="2"/>
      <c r="K49" s="2"/>
      <c r="L49" s="1" t="s">
        <v>31</v>
      </c>
      <c r="M49" s="1" t="s">
        <v>114</v>
      </c>
      <c r="N49" s="1" t="s">
        <v>164</v>
      </c>
    </row>
    <row r="50" spans="1:14">
      <c r="A50" s="1" t="s">
        <v>16</v>
      </c>
      <c r="B50" s="1" t="s">
        <v>17</v>
      </c>
      <c r="C50" s="1" t="s">
        <v>136</v>
      </c>
      <c r="D50" s="1" t="s">
        <v>137</v>
      </c>
      <c r="E50" s="1" t="s">
        <v>20</v>
      </c>
      <c r="F50" s="1" t="s">
        <v>101</v>
      </c>
      <c r="G50" s="1" t="s">
        <v>105</v>
      </c>
      <c r="H50" s="3" t="s">
        <v>169</v>
      </c>
      <c r="I50" s="1" t="s">
        <v>112</v>
      </c>
      <c r="J50" s="2"/>
      <c r="K50" s="2"/>
      <c r="L50" s="1" t="s">
        <v>31</v>
      </c>
      <c r="M50" s="1" t="s">
        <v>43</v>
      </c>
      <c r="N50" s="1"/>
    </row>
    <row r="51" spans="1:14">
      <c r="A51" s="1" t="s">
        <v>16</v>
      </c>
      <c r="B51" s="1" t="s">
        <v>17</v>
      </c>
      <c r="C51" s="1" t="s">
        <v>136</v>
      </c>
      <c r="D51" s="1" t="s">
        <v>235</v>
      </c>
      <c r="E51" s="1" t="s">
        <v>20</v>
      </c>
      <c r="F51" s="1" t="s">
        <v>101</v>
      </c>
      <c r="G51" s="1" t="s">
        <v>105</v>
      </c>
      <c r="H51" s="3" t="s">
        <v>169</v>
      </c>
      <c r="I51" s="1" t="s">
        <v>112</v>
      </c>
      <c r="J51" s="2"/>
      <c r="K51" s="2"/>
      <c r="L51" s="1" t="s">
        <v>31</v>
      </c>
      <c r="M51" s="1" t="s">
        <v>43</v>
      </c>
      <c r="N51" s="1"/>
    </row>
    <row r="52" spans="1:14">
      <c r="A52" s="1" t="s">
        <v>16</v>
      </c>
      <c r="B52" s="1" t="s">
        <v>17</v>
      </c>
      <c r="C52" s="1" t="s">
        <v>136</v>
      </c>
      <c r="D52" s="1" t="s">
        <v>175</v>
      </c>
      <c r="E52" s="1" t="s">
        <v>20</v>
      </c>
      <c r="F52" s="1" t="s">
        <v>101</v>
      </c>
      <c r="G52" s="1" t="s">
        <v>105</v>
      </c>
      <c r="H52" s="3" t="s">
        <v>169</v>
      </c>
      <c r="I52" s="1" t="s">
        <v>112</v>
      </c>
      <c r="J52" s="2"/>
      <c r="K52" s="2"/>
      <c r="L52" s="1" t="s">
        <v>31</v>
      </c>
      <c r="M52" s="1" t="s">
        <v>43</v>
      </c>
      <c r="N52" s="1"/>
    </row>
    <row r="53" spans="1:14">
      <c r="A53" s="1" t="s">
        <v>16</v>
      </c>
      <c r="B53" s="1" t="s">
        <v>17</v>
      </c>
      <c r="C53" s="1" t="s">
        <v>136</v>
      </c>
      <c r="D53" s="1" t="s">
        <v>137</v>
      </c>
      <c r="E53" s="1" t="s">
        <v>20</v>
      </c>
      <c r="F53" s="1" t="s">
        <v>33</v>
      </c>
      <c r="G53" s="1" t="s">
        <v>82</v>
      </c>
      <c r="H53" s="3" t="s">
        <v>99</v>
      </c>
      <c r="I53" s="1" t="s">
        <v>24</v>
      </c>
      <c r="J53" s="2"/>
      <c r="K53" s="2"/>
      <c r="L53" s="1" t="s">
        <v>31</v>
      </c>
      <c r="M53" s="1"/>
      <c r="N53" s="1"/>
    </row>
    <row r="54" spans="1:14">
      <c r="A54" s="1" t="s">
        <v>16</v>
      </c>
      <c r="B54" s="1" t="s">
        <v>17</v>
      </c>
      <c r="C54" s="1" t="s">
        <v>136</v>
      </c>
      <c r="D54" s="1" t="s">
        <v>235</v>
      </c>
      <c r="E54" s="1" t="s">
        <v>20</v>
      </c>
      <c r="F54" s="1" t="s">
        <v>33</v>
      </c>
      <c r="G54" s="1" t="s">
        <v>82</v>
      </c>
      <c r="H54" s="3" t="s">
        <v>99</v>
      </c>
      <c r="I54" s="1" t="s">
        <v>24</v>
      </c>
      <c r="J54" s="2"/>
      <c r="K54" s="2"/>
      <c r="L54" s="1" t="s">
        <v>31</v>
      </c>
      <c r="M54" s="1"/>
      <c r="N54" s="1"/>
    </row>
    <row r="55" spans="1:14">
      <c r="A55" s="1" t="s">
        <v>16</v>
      </c>
      <c r="B55" s="1" t="s">
        <v>17</v>
      </c>
      <c r="C55" s="1" t="s">
        <v>136</v>
      </c>
      <c r="D55" s="1" t="s">
        <v>175</v>
      </c>
      <c r="E55" s="1" t="s">
        <v>20</v>
      </c>
      <c r="F55" s="1" t="s">
        <v>33</v>
      </c>
      <c r="G55" s="1" t="s">
        <v>82</v>
      </c>
      <c r="H55" s="3" t="s">
        <v>99</v>
      </c>
      <c r="I55" s="1" t="s">
        <v>24</v>
      </c>
      <c r="J55" s="2"/>
      <c r="K55" s="2"/>
      <c r="L55" s="1" t="s">
        <v>31</v>
      </c>
      <c r="M55" s="1"/>
      <c r="N55" s="1"/>
    </row>
    <row r="56" spans="1:14">
      <c r="A56" s="1" t="s">
        <v>16</v>
      </c>
      <c r="B56" s="1" t="s">
        <v>17</v>
      </c>
      <c r="C56" s="1" t="s">
        <v>136</v>
      </c>
      <c r="D56" s="1" t="s">
        <v>137</v>
      </c>
      <c r="E56" s="1" t="s">
        <v>20</v>
      </c>
      <c r="F56" s="1" t="s">
        <v>21</v>
      </c>
      <c r="G56" s="1" t="s">
        <v>51</v>
      </c>
      <c r="H56" s="3" t="s">
        <v>57</v>
      </c>
      <c r="I56" s="1" t="s">
        <v>112</v>
      </c>
      <c r="J56" s="2"/>
      <c r="K56" s="2"/>
      <c r="L56" s="1" t="s">
        <v>31</v>
      </c>
      <c r="M56" s="1" t="s">
        <v>31</v>
      </c>
      <c r="N56" s="1" t="s">
        <v>124</v>
      </c>
    </row>
    <row r="57" spans="1:14">
      <c r="A57" s="1" t="s">
        <v>16</v>
      </c>
      <c r="B57" s="1" t="s">
        <v>17</v>
      </c>
      <c r="C57" s="1" t="s">
        <v>136</v>
      </c>
      <c r="D57" s="1" t="s">
        <v>235</v>
      </c>
      <c r="E57" s="1" t="s">
        <v>20</v>
      </c>
      <c r="F57" s="1" t="s">
        <v>21</v>
      </c>
      <c r="G57" s="1" t="s">
        <v>51</v>
      </c>
      <c r="H57" s="3" t="s">
        <v>57</v>
      </c>
      <c r="I57" s="1" t="s">
        <v>112</v>
      </c>
      <c r="J57" s="2"/>
      <c r="K57" s="2"/>
      <c r="L57" s="1" t="s">
        <v>31</v>
      </c>
      <c r="M57" s="1" t="s">
        <v>31</v>
      </c>
      <c r="N57" s="1" t="s">
        <v>124</v>
      </c>
    </row>
    <row r="58" spans="1:14">
      <c r="A58" s="1" t="s">
        <v>16</v>
      </c>
      <c r="B58" s="1" t="s">
        <v>17</v>
      </c>
      <c r="C58" s="1" t="s">
        <v>136</v>
      </c>
      <c r="D58" s="1" t="s">
        <v>175</v>
      </c>
      <c r="E58" s="1" t="s">
        <v>20</v>
      </c>
      <c r="F58" s="1" t="s">
        <v>21</v>
      </c>
      <c r="G58" s="1" t="s">
        <v>51</v>
      </c>
      <c r="H58" s="3" t="s">
        <v>57</v>
      </c>
      <c r="I58" s="1" t="s">
        <v>112</v>
      </c>
      <c r="J58" s="2"/>
      <c r="K58" s="2"/>
      <c r="L58" s="1" t="s">
        <v>31</v>
      </c>
      <c r="M58" s="1" t="s">
        <v>31</v>
      </c>
      <c r="N58" s="1" t="s">
        <v>31</v>
      </c>
    </row>
    <row r="59" spans="1:14">
      <c r="A59" s="1" t="s">
        <v>16</v>
      </c>
      <c r="B59" s="1" t="s">
        <v>17</v>
      </c>
      <c r="C59" s="1" t="s">
        <v>136</v>
      </c>
      <c r="D59" s="1" t="s">
        <v>137</v>
      </c>
      <c r="E59" s="1" t="s">
        <v>20</v>
      </c>
      <c r="F59" s="1" t="s">
        <v>33</v>
      </c>
      <c r="G59" s="1" t="s">
        <v>82</v>
      </c>
      <c r="H59" s="3" t="s">
        <v>144</v>
      </c>
      <c r="I59" s="1" t="s">
        <v>112</v>
      </c>
      <c r="J59" s="2"/>
      <c r="K59" s="2"/>
      <c r="L59" s="1" t="s">
        <v>31</v>
      </c>
      <c r="M59" s="1" t="s">
        <v>25</v>
      </c>
      <c r="N59" s="1" t="s">
        <v>114</v>
      </c>
    </row>
    <row r="60" spans="1:14">
      <c r="A60" s="1" t="s">
        <v>16</v>
      </c>
      <c r="B60" s="1" t="s">
        <v>17</v>
      </c>
      <c r="C60" s="1" t="s">
        <v>136</v>
      </c>
      <c r="D60" s="1" t="s">
        <v>235</v>
      </c>
      <c r="E60" s="1" t="s">
        <v>20</v>
      </c>
      <c r="F60" s="1" t="s">
        <v>33</v>
      </c>
      <c r="G60" s="1" t="s">
        <v>82</v>
      </c>
      <c r="H60" s="3" t="s">
        <v>144</v>
      </c>
      <c r="I60" s="1" t="s">
        <v>112</v>
      </c>
      <c r="J60" s="2"/>
      <c r="K60" s="2"/>
      <c r="L60" s="1" t="s">
        <v>31</v>
      </c>
      <c r="M60" s="1" t="s">
        <v>25</v>
      </c>
      <c r="N60" s="1" t="s">
        <v>114</v>
      </c>
    </row>
    <row r="61" spans="1:14">
      <c r="A61" s="1" t="s">
        <v>16</v>
      </c>
      <c r="B61" s="1" t="s">
        <v>17</v>
      </c>
      <c r="C61" s="1" t="s">
        <v>136</v>
      </c>
      <c r="D61" s="1" t="s">
        <v>175</v>
      </c>
      <c r="E61" s="1" t="s">
        <v>20</v>
      </c>
      <c r="F61" s="1" t="s">
        <v>33</v>
      </c>
      <c r="G61" s="1" t="s">
        <v>82</v>
      </c>
      <c r="H61" s="3" t="s">
        <v>144</v>
      </c>
      <c r="I61" s="1" t="s">
        <v>112</v>
      </c>
      <c r="J61" s="2"/>
      <c r="K61" s="2"/>
      <c r="L61" s="1" t="s">
        <v>31</v>
      </c>
      <c r="M61" s="1" t="s">
        <v>25</v>
      </c>
      <c r="N61" s="1" t="s">
        <v>114</v>
      </c>
    </row>
    <row r="62" spans="1:14">
      <c r="A62" s="1" t="s">
        <v>16</v>
      </c>
      <c r="B62" s="1" t="s">
        <v>17</v>
      </c>
      <c r="C62" s="1" t="s">
        <v>136</v>
      </c>
      <c r="D62" s="1" t="s">
        <v>137</v>
      </c>
      <c r="E62" s="1" t="s">
        <v>20</v>
      </c>
      <c r="F62" s="1" t="s">
        <v>21</v>
      </c>
      <c r="G62" s="1" t="s">
        <v>22</v>
      </c>
      <c r="H62" s="3" t="s">
        <v>148</v>
      </c>
      <c r="I62" s="1" t="s">
        <v>112</v>
      </c>
      <c r="J62" s="2"/>
      <c r="K62" s="2"/>
      <c r="L62" s="1" t="s">
        <v>31</v>
      </c>
      <c r="M62" s="1" t="s">
        <v>66</v>
      </c>
      <c r="N62" s="1"/>
    </row>
    <row r="63" spans="1:14">
      <c r="A63" s="1" t="s">
        <v>16</v>
      </c>
      <c r="B63" s="1" t="s">
        <v>17</v>
      </c>
      <c r="C63" s="1" t="s">
        <v>136</v>
      </c>
      <c r="D63" s="1" t="s">
        <v>235</v>
      </c>
      <c r="E63" s="1" t="s">
        <v>20</v>
      </c>
      <c r="F63" s="1" t="s">
        <v>21</v>
      </c>
      <c r="G63" s="1" t="s">
        <v>22</v>
      </c>
      <c r="H63" s="3" t="s">
        <v>148</v>
      </c>
      <c r="I63" s="1" t="s">
        <v>112</v>
      </c>
      <c r="J63" s="2"/>
      <c r="K63" s="2"/>
      <c r="L63" s="1" t="s">
        <v>31</v>
      </c>
      <c r="M63" s="1" t="s">
        <v>66</v>
      </c>
      <c r="N63" s="1"/>
    </row>
    <row r="64" spans="1:14">
      <c r="A64" s="1" t="s">
        <v>16</v>
      </c>
      <c r="B64" s="1" t="s">
        <v>17</v>
      </c>
      <c r="C64" s="1" t="s">
        <v>136</v>
      </c>
      <c r="D64" s="1" t="s">
        <v>175</v>
      </c>
      <c r="E64" s="1" t="s">
        <v>20</v>
      </c>
      <c r="F64" s="1" t="s">
        <v>21</v>
      </c>
      <c r="G64" s="1" t="s">
        <v>22</v>
      </c>
      <c r="H64" s="3" t="s">
        <v>148</v>
      </c>
      <c r="I64" s="1" t="s">
        <v>112</v>
      </c>
      <c r="J64" s="2"/>
      <c r="K64" s="2"/>
      <c r="L64" s="1" t="s">
        <v>31</v>
      </c>
      <c r="M64" s="1" t="s">
        <v>66</v>
      </c>
      <c r="N64" s="1"/>
    </row>
    <row r="65" spans="1:14">
      <c r="A65" s="1" t="s">
        <v>16</v>
      </c>
      <c r="B65" s="1" t="s">
        <v>17</v>
      </c>
      <c r="C65" s="1" t="s">
        <v>136</v>
      </c>
      <c r="D65" s="1" t="s">
        <v>137</v>
      </c>
      <c r="E65" s="1" t="s">
        <v>20</v>
      </c>
      <c r="F65" s="1" t="s">
        <v>21</v>
      </c>
      <c r="G65" s="1" t="s">
        <v>51</v>
      </c>
      <c r="H65" s="3" t="s">
        <v>116</v>
      </c>
      <c r="I65" s="1" t="s">
        <v>112</v>
      </c>
      <c r="J65" s="2"/>
      <c r="K65" s="2"/>
      <c r="L65" s="1" t="s">
        <v>31</v>
      </c>
      <c r="M65" s="1" t="s">
        <v>25</v>
      </c>
      <c r="N65" s="1"/>
    </row>
    <row r="66" spans="1:14">
      <c r="A66" s="1" t="s">
        <v>16</v>
      </c>
      <c r="B66" s="1" t="s">
        <v>17</v>
      </c>
      <c r="C66" s="1" t="s">
        <v>136</v>
      </c>
      <c r="D66" s="1" t="s">
        <v>137</v>
      </c>
      <c r="E66" s="1" t="s">
        <v>20</v>
      </c>
      <c r="F66" s="1" t="s">
        <v>22</v>
      </c>
      <c r="G66" s="1" t="s">
        <v>48</v>
      </c>
      <c r="H66" s="3" t="s">
        <v>116</v>
      </c>
      <c r="I66" s="1" t="s">
        <v>112</v>
      </c>
      <c r="J66" s="2"/>
      <c r="K66" s="2"/>
      <c r="L66" s="1" t="s">
        <v>31</v>
      </c>
      <c r="M66" s="1" t="s">
        <v>31</v>
      </c>
      <c r="N66" s="1"/>
    </row>
    <row r="67" spans="1:14">
      <c r="A67" s="1" t="s">
        <v>16</v>
      </c>
      <c r="B67" s="1" t="s">
        <v>17</v>
      </c>
      <c r="C67" s="1" t="s">
        <v>136</v>
      </c>
      <c r="D67" s="1" t="s">
        <v>235</v>
      </c>
      <c r="E67" s="1" t="s">
        <v>20</v>
      </c>
      <c r="F67" s="1" t="s">
        <v>21</v>
      </c>
      <c r="G67" s="1" t="s">
        <v>51</v>
      </c>
      <c r="H67" s="3" t="s">
        <v>116</v>
      </c>
      <c r="I67" s="1" t="s">
        <v>112</v>
      </c>
      <c r="J67" s="2"/>
      <c r="K67" s="2"/>
      <c r="L67" s="1" t="s">
        <v>31</v>
      </c>
      <c r="M67" s="1" t="s">
        <v>25</v>
      </c>
      <c r="N67" s="1"/>
    </row>
    <row r="68" spans="1:14">
      <c r="A68" s="1" t="s">
        <v>16</v>
      </c>
      <c r="B68" s="1" t="s">
        <v>17</v>
      </c>
      <c r="C68" s="1" t="s">
        <v>136</v>
      </c>
      <c r="D68" s="1" t="s">
        <v>235</v>
      </c>
      <c r="E68" s="1" t="s">
        <v>20</v>
      </c>
      <c r="F68" s="1" t="s">
        <v>22</v>
      </c>
      <c r="G68" s="1" t="s">
        <v>48</v>
      </c>
      <c r="H68" s="3" t="s">
        <v>116</v>
      </c>
      <c r="I68" s="1" t="s">
        <v>112</v>
      </c>
      <c r="J68" s="2"/>
      <c r="K68" s="2"/>
      <c r="L68" s="1" t="s">
        <v>31</v>
      </c>
      <c r="M68" s="1" t="s">
        <v>31</v>
      </c>
      <c r="N68" s="1"/>
    </row>
    <row r="69" spans="1:14">
      <c r="A69" s="1" t="s">
        <v>16</v>
      </c>
      <c r="B69" s="1" t="s">
        <v>17</v>
      </c>
      <c r="C69" s="1" t="s">
        <v>136</v>
      </c>
      <c r="D69" s="1" t="s">
        <v>175</v>
      </c>
      <c r="E69" s="1" t="s">
        <v>20</v>
      </c>
      <c r="F69" s="1" t="s">
        <v>21</v>
      </c>
      <c r="G69" s="1" t="s">
        <v>51</v>
      </c>
      <c r="H69" s="3" t="s">
        <v>116</v>
      </c>
      <c r="I69" s="1" t="s">
        <v>112</v>
      </c>
      <c r="J69" s="2"/>
      <c r="K69" s="2"/>
      <c r="L69" s="1" t="s">
        <v>31</v>
      </c>
      <c r="M69" s="1" t="s">
        <v>25</v>
      </c>
      <c r="N69" s="1"/>
    </row>
    <row r="70" spans="1:14">
      <c r="A70" s="1" t="s">
        <v>16</v>
      </c>
      <c r="B70" s="1" t="s">
        <v>17</v>
      </c>
      <c r="C70" s="1" t="s">
        <v>136</v>
      </c>
      <c r="D70" s="1" t="s">
        <v>175</v>
      </c>
      <c r="E70" s="1" t="s">
        <v>20</v>
      </c>
      <c r="F70" s="1" t="s">
        <v>22</v>
      </c>
      <c r="G70" s="1" t="s">
        <v>48</v>
      </c>
      <c r="H70" s="3" t="s">
        <v>116</v>
      </c>
      <c r="I70" s="1" t="s">
        <v>112</v>
      </c>
      <c r="J70" s="2"/>
      <c r="K70" s="2"/>
      <c r="L70" s="1" t="s">
        <v>31</v>
      </c>
      <c r="M70" s="1" t="s">
        <v>31</v>
      </c>
      <c r="N70" s="1"/>
    </row>
    <row r="71" spans="1:14">
      <c r="A71" s="1" t="s">
        <v>16</v>
      </c>
      <c r="B71" s="1" t="s">
        <v>17</v>
      </c>
      <c r="C71" s="1" t="s">
        <v>136</v>
      </c>
      <c r="D71" s="1" t="s">
        <v>137</v>
      </c>
      <c r="E71" s="1" t="s">
        <v>20</v>
      </c>
      <c r="F71" s="1" t="s">
        <v>101</v>
      </c>
      <c r="G71" s="1" t="s">
        <v>105</v>
      </c>
      <c r="H71" s="3" t="s">
        <v>49</v>
      </c>
      <c r="I71" s="1" t="s">
        <v>112</v>
      </c>
      <c r="J71" s="2"/>
      <c r="K71" s="2"/>
      <c r="L71" s="1" t="s">
        <v>31</v>
      </c>
      <c r="M71" s="1" t="s">
        <v>124</v>
      </c>
      <c r="N71" s="1" t="s">
        <v>164</v>
      </c>
    </row>
    <row r="72" spans="1:14">
      <c r="A72" s="1" t="s">
        <v>16</v>
      </c>
      <c r="B72" s="1" t="s">
        <v>17</v>
      </c>
      <c r="C72" s="1" t="s">
        <v>136</v>
      </c>
      <c r="D72" s="1" t="s">
        <v>137</v>
      </c>
      <c r="E72" s="1" t="s">
        <v>20</v>
      </c>
      <c r="F72" s="1" t="s">
        <v>21</v>
      </c>
      <c r="G72" s="1" t="s">
        <v>51</v>
      </c>
      <c r="H72" s="3" t="s">
        <v>49</v>
      </c>
      <c r="I72" s="1" t="s">
        <v>112</v>
      </c>
      <c r="J72" s="2"/>
      <c r="K72" s="2"/>
      <c r="L72" s="1" t="s">
        <v>31</v>
      </c>
      <c r="M72" s="1" t="s">
        <v>31</v>
      </c>
      <c r="N72" s="1" t="s">
        <v>124</v>
      </c>
    </row>
    <row r="73" spans="1:14">
      <c r="A73" s="1" t="s">
        <v>16</v>
      </c>
      <c r="B73" s="1" t="s">
        <v>17</v>
      </c>
      <c r="C73" s="1" t="s">
        <v>136</v>
      </c>
      <c r="D73" s="1" t="s">
        <v>137</v>
      </c>
      <c r="E73" s="1" t="s">
        <v>20</v>
      </c>
      <c r="F73" s="1" t="s">
        <v>22</v>
      </c>
      <c r="G73" s="1" t="s">
        <v>48</v>
      </c>
      <c r="H73" s="3" t="s">
        <v>49</v>
      </c>
      <c r="I73" s="1" t="s">
        <v>112</v>
      </c>
      <c r="J73" s="2"/>
      <c r="K73" s="2"/>
      <c r="L73" s="1" t="s">
        <v>31</v>
      </c>
      <c r="M73" s="1" t="s">
        <v>31</v>
      </c>
      <c r="N73" s="1" t="s">
        <v>31</v>
      </c>
    </row>
    <row r="74" spans="1:14">
      <c r="A74" s="1" t="s">
        <v>16</v>
      </c>
      <c r="B74" s="1" t="s">
        <v>17</v>
      </c>
      <c r="C74" s="1" t="s">
        <v>136</v>
      </c>
      <c r="D74" s="1" t="s">
        <v>235</v>
      </c>
      <c r="E74" s="1" t="s">
        <v>20</v>
      </c>
      <c r="F74" s="1" t="s">
        <v>101</v>
      </c>
      <c r="G74" s="1" t="s">
        <v>105</v>
      </c>
      <c r="H74" s="3" t="s">
        <v>49</v>
      </c>
      <c r="I74" s="1" t="s">
        <v>112</v>
      </c>
      <c r="J74" s="2"/>
      <c r="K74" s="2"/>
      <c r="L74" s="1" t="s">
        <v>31</v>
      </c>
      <c r="M74" s="1" t="s">
        <v>124</v>
      </c>
      <c r="N74" s="1" t="s">
        <v>164</v>
      </c>
    </row>
    <row r="75" spans="1:14">
      <c r="A75" s="1" t="s">
        <v>16</v>
      </c>
      <c r="B75" s="1" t="s">
        <v>17</v>
      </c>
      <c r="C75" s="1" t="s">
        <v>136</v>
      </c>
      <c r="D75" s="1" t="s">
        <v>235</v>
      </c>
      <c r="E75" s="1" t="s">
        <v>20</v>
      </c>
      <c r="F75" s="1" t="s">
        <v>21</v>
      </c>
      <c r="G75" s="1" t="s">
        <v>51</v>
      </c>
      <c r="H75" s="3" t="s">
        <v>49</v>
      </c>
      <c r="I75" s="1" t="s">
        <v>112</v>
      </c>
      <c r="J75" s="2"/>
      <c r="K75" s="2"/>
      <c r="L75" s="1" t="s">
        <v>31</v>
      </c>
      <c r="M75" s="1" t="s">
        <v>31</v>
      </c>
      <c r="N75" s="1" t="s">
        <v>124</v>
      </c>
    </row>
    <row r="76" spans="1:14">
      <c r="A76" s="1" t="s">
        <v>16</v>
      </c>
      <c r="B76" s="1" t="s">
        <v>17</v>
      </c>
      <c r="C76" s="1" t="s">
        <v>136</v>
      </c>
      <c r="D76" s="1" t="s">
        <v>235</v>
      </c>
      <c r="E76" s="1" t="s">
        <v>20</v>
      </c>
      <c r="F76" s="1" t="s">
        <v>22</v>
      </c>
      <c r="G76" s="1" t="s">
        <v>48</v>
      </c>
      <c r="H76" s="3" t="s">
        <v>49</v>
      </c>
      <c r="I76" s="1" t="s">
        <v>112</v>
      </c>
      <c r="J76" s="2"/>
      <c r="K76" s="2"/>
      <c r="L76" s="1" t="s">
        <v>31</v>
      </c>
      <c r="M76" s="1" t="s">
        <v>31</v>
      </c>
      <c r="N76" s="1" t="s">
        <v>31</v>
      </c>
    </row>
    <row r="77" spans="1:14">
      <c r="A77" s="1" t="s">
        <v>16</v>
      </c>
      <c r="B77" s="1" t="s">
        <v>17</v>
      </c>
      <c r="C77" s="1" t="s">
        <v>136</v>
      </c>
      <c r="D77" s="1" t="s">
        <v>175</v>
      </c>
      <c r="E77" s="1" t="s">
        <v>20</v>
      </c>
      <c r="F77" s="1" t="s">
        <v>21</v>
      </c>
      <c r="G77" s="1" t="s">
        <v>51</v>
      </c>
      <c r="H77" s="3" t="s">
        <v>49</v>
      </c>
      <c r="I77" s="1" t="s">
        <v>112</v>
      </c>
      <c r="J77" s="2"/>
      <c r="K77" s="2"/>
      <c r="L77" s="1" t="s">
        <v>31</v>
      </c>
      <c r="M77" s="1" t="s">
        <v>31</v>
      </c>
      <c r="N77" s="1" t="s">
        <v>124</v>
      </c>
    </row>
    <row r="78" spans="1:14">
      <c r="A78" s="1" t="s">
        <v>16</v>
      </c>
      <c r="B78" s="1" t="s">
        <v>17</v>
      </c>
      <c r="C78" s="1" t="s">
        <v>136</v>
      </c>
      <c r="D78" s="1" t="s">
        <v>175</v>
      </c>
      <c r="E78" s="1" t="s">
        <v>20</v>
      </c>
      <c r="F78" s="1" t="s">
        <v>22</v>
      </c>
      <c r="G78" s="1" t="s">
        <v>48</v>
      </c>
      <c r="H78" s="3" t="s">
        <v>49</v>
      </c>
      <c r="I78" s="1" t="s">
        <v>112</v>
      </c>
      <c r="J78" s="2"/>
      <c r="K78" s="2"/>
      <c r="L78" s="1" t="s">
        <v>31</v>
      </c>
      <c r="M78" s="1" t="s">
        <v>31</v>
      </c>
      <c r="N78" s="1" t="s">
        <v>31</v>
      </c>
    </row>
    <row r="79" spans="1:14">
      <c r="A79" s="1" t="s">
        <v>16</v>
      </c>
      <c r="B79" s="1" t="s">
        <v>17</v>
      </c>
      <c r="C79" s="1" t="s">
        <v>136</v>
      </c>
      <c r="D79" s="1" t="s">
        <v>175</v>
      </c>
      <c r="E79" s="1" t="s">
        <v>20</v>
      </c>
      <c r="F79" s="1" t="s">
        <v>101</v>
      </c>
      <c r="G79" s="1" t="s">
        <v>105</v>
      </c>
      <c r="H79" s="3" t="s">
        <v>49</v>
      </c>
      <c r="I79" s="1" t="s">
        <v>112</v>
      </c>
      <c r="J79" s="2"/>
      <c r="K79" s="2"/>
      <c r="L79" s="1" t="s">
        <v>31</v>
      </c>
      <c r="M79" s="1" t="s">
        <v>124</v>
      </c>
      <c r="N79" s="1" t="s">
        <v>164</v>
      </c>
    </row>
    <row r="80" spans="1:14">
      <c r="A80" s="1" t="s">
        <v>16</v>
      </c>
      <c r="B80" s="1" t="s">
        <v>17</v>
      </c>
      <c r="C80" s="1" t="s">
        <v>136</v>
      </c>
      <c r="D80" s="1" t="s">
        <v>137</v>
      </c>
      <c r="E80" s="1" t="s">
        <v>20</v>
      </c>
      <c r="F80" s="1" t="s">
        <v>101</v>
      </c>
      <c r="G80" s="1" t="s">
        <v>105</v>
      </c>
      <c r="H80" s="3" t="s">
        <v>122</v>
      </c>
      <c r="I80" s="1" t="s">
        <v>112</v>
      </c>
      <c r="J80" s="2"/>
      <c r="K80" s="2"/>
      <c r="L80" s="1" t="s">
        <v>31</v>
      </c>
      <c r="M80" s="1" t="s">
        <v>42</v>
      </c>
      <c r="N80" s="1" t="s">
        <v>164</v>
      </c>
    </row>
    <row r="81" spans="1:15">
      <c r="A81" s="1" t="s">
        <v>16</v>
      </c>
      <c r="B81" s="1" t="s">
        <v>17</v>
      </c>
      <c r="C81" s="1" t="s">
        <v>136</v>
      </c>
      <c r="D81" s="1" t="s">
        <v>137</v>
      </c>
      <c r="E81" s="1" t="s">
        <v>20</v>
      </c>
      <c r="F81" s="1" t="s">
        <v>21</v>
      </c>
      <c r="G81" s="1" t="s">
        <v>51</v>
      </c>
      <c r="H81" s="3" t="s">
        <v>122</v>
      </c>
      <c r="I81" s="1" t="s">
        <v>112</v>
      </c>
      <c r="J81" s="2"/>
      <c r="K81" s="2"/>
      <c r="L81" s="1" t="s">
        <v>31</v>
      </c>
      <c r="M81" s="1" t="s">
        <v>25</v>
      </c>
      <c r="N81" s="1" t="s">
        <v>42</v>
      </c>
    </row>
    <row r="82" spans="1:15">
      <c r="A82" s="1" t="s">
        <v>16</v>
      </c>
      <c r="B82" s="1" t="s">
        <v>17</v>
      </c>
      <c r="C82" s="1" t="s">
        <v>136</v>
      </c>
      <c r="D82" s="1" t="s">
        <v>137</v>
      </c>
      <c r="E82" s="1" t="s">
        <v>20</v>
      </c>
      <c r="F82" s="1" t="s">
        <v>22</v>
      </c>
      <c r="G82" s="1" t="s">
        <v>48</v>
      </c>
      <c r="H82" s="3" t="s">
        <v>122</v>
      </c>
      <c r="I82" s="1" t="s">
        <v>112</v>
      </c>
      <c r="J82" s="2"/>
      <c r="K82" s="2"/>
      <c r="L82" s="1" t="s">
        <v>31</v>
      </c>
      <c r="M82" s="1" t="s">
        <v>25</v>
      </c>
      <c r="N82" s="1" t="s">
        <v>31</v>
      </c>
    </row>
    <row r="83" spans="1:15">
      <c r="A83" s="1" t="s">
        <v>16</v>
      </c>
      <c r="B83" s="1" t="s">
        <v>17</v>
      </c>
      <c r="C83" s="1" t="s">
        <v>136</v>
      </c>
      <c r="D83" s="1" t="s">
        <v>235</v>
      </c>
      <c r="E83" s="1" t="s">
        <v>20</v>
      </c>
      <c r="F83" s="1" t="s">
        <v>101</v>
      </c>
      <c r="G83" s="1" t="s">
        <v>105</v>
      </c>
      <c r="H83" s="3" t="s">
        <v>122</v>
      </c>
      <c r="I83" s="1" t="s">
        <v>112</v>
      </c>
      <c r="J83" s="2"/>
      <c r="K83" s="2"/>
      <c r="L83" s="1" t="s">
        <v>31</v>
      </c>
      <c r="M83" s="1" t="s">
        <v>42</v>
      </c>
      <c r="N83" s="1" t="s">
        <v>164</v>
      </c>
    </row>
    <row r="84" spans="1:15">
      <c r="A84" s="1" t="s">
        <v>16</v>
      </c>
      <c r="B84" s="1" t="s">
        <v>17</v>
      </c>
      <c r="C84" s="1" t="s">
        <v>136</v>
      </c>
      <c r="D84" s="1" t="s">
        <v>235</v>
      </c>
      <c r="E84" s="1" t="s">
        <v>20</v>
      </c>
      <c r="F84" s="1" t="s">
        <v>21</v>
      </c>
      <c r="G84" s="1" t="s">
        <v>51</v>
      </c>
      <c r="H84" s="3" t="s">
        <v>122</v>
      </c>
      <c r="I84" s="1" t="s">
        <v>112</v>
      </c>
      <c r="J84" s="2"/>
      <c r="K84" s="2"/>
      <c r="L84" s="1" t="s">
        <v>31</v>
      </c>
      <c r="M84" s="1" t="s">
        <v>25</v>
      </c>
      <c r="N84" s="1" t="s">
        <v>42</v>
      </c>
    </row>
    <row r="85" spans="1:15">
      <c r="A85" s="1" t="s">
        <v>16</v>
      </c>
      <c r="B85" s="1" t="s">
        <v>17</v>
      </c>
      <c r="C85" s="1" t="s">
        <v>136</v>
      </c>
      <c r="D85" s="1" t="s">
        <v>235</v>
      </c>
      <c r="E85" s="1" t="s">
        <v>20</v>
      </c>
      <c r="F85" s="1" t="s">
        <v>22</v>
      </c>
      <c r="G85" s="1" t="s">
        <v>48</v>
      </c>
      <c r="H85" s="3" t="s">
        <v>122</v>
      </c>
      <c r="I85" s="1" t="s">
        <v>112</v>
      </c>
      <c r="J85" s="2"/>
      <c r="K85" s="2"/>
      <c r="L85" s="1" t="s">
        <v>31</v>
      </c>
      <c r="M85" s="1" t="s">
        <v>25</v>
      </c>
      <c r="N85" s="1" t="s">
        <v>31</v>
      </c>
    </row>
    <row r="86" spans="1:15">
      <c r="A86" s="1" t="s">
        <v>16</v>
      </c>
      <c r="B86" s="1" t="s">
        <v>17</v>
      </c>
      <c r="C86" s="1" t="s">
        <v>136</v>
      </c>
      <c r="D86" s="1" t="s">
        <v>175</v>
      </c>
      <c r="E86" s="1" t="s">
        <v>20</v>
      </c>
      <c r="F86" s="1" t="s">
        <v>21</v>
      </c>
      <c r="G86" s="1" t="s">
        <v>51</v>
      </c>
      <c r="H86" s="3" t="s">
        <v>122</v>
      </c>
      <c r="I86" s="1" t="s">
        <v>112</v>
      </c>
      <c r="J86" s="2"/>
      <c r="K86" s="2"/>
      <c r="L86" s="1" t="s">
        <v>31</v>
      </c>
      <c r="M86" s="1" t="s">
        <v>25</v>
      </c>
      <c r="N86" s="1" t="s">
        <v>42</v>
      </c>
    </row>
    <row r="87" spans="1:15">
      <c r="A87" s="1" t="s">
        <v>16</v>
      </c>
      <c r="B87" s="1" t="s">
        <v>17</v>
      </c>
      <c r="C87" s="1" t="s">
        <v>136</v>
      </c>
      <c r="D87" s="1" t="s">
        <v>175</v>
      </c>
      <c r="E87" s="1" t="s">
        <v>20</v>
      </c>
      <c r="F87" s="1" t="s">
        <v>22</v>
      </c>
      <c r="G87" s="1" t="s">
        <v>48</v>
      </c>
      <c r="H87" s="3" t="s">
        <v>122</v>
      </c>
      <c r="I87" s="1" t="s">
        <v>112</v>
      </c>
      <c r="J87" s="2"/>
      <c r="K87" s="2"/>
      <c r="L87" s="1" t="s">
        <v>31</v>
      </c>
      <c r="M87" s="1" t="s">
        <v>25</v>
      </c>
      <c r="N87" s="1" t="s">
        <v>31</v>
      </c>
    </row>
    <row r="88" spans="1:15">
      <c r="A88" s="1" t="s">
        <v>16</v>
      </c>
      <c r="B88" s="1" t="s">
        <v>17</v>
      </c>
      <c r="C88" s="1" t="s">
        <v>136</v>
      </c>
      <c r="D88" s="1" t="s">
        <v>175</v>
      </c>
      <c r="E88" s="1" t="s">
        <v>20</v>
      </c>
      <c r="F88" s="1" t="s">
        <v>101</v>
      </c>
      <c r="G88" s="1" t="s">
        <v>105</v>
      </c>
      <c r="H88" s="3" t="s">
        <v>122</v>
      </c>
      <c r="I88" s="1" t="s">
        <v>112</v>
      </c>
      <c r="J88" s="2"/>
      <c r="K88" s="2"/>
      <c r="L88" s="1" t="s">
        <v>31</v>
      </c>
      <c r="M88" s="1" t="s">
        <v>42</v>
      </c>
      <c r="N88" s="1" t="s">
        <v>164</v>
      </c>
    </row>
    <row r="89" spans="1:15">
      <c r="A89" s="1" t="s">
        <v>16</v>
      </c>
      <c r="B89" s="1" t="s">
        <v>17</v>
      </c>
      <c r="C89" s="1" t="s">
        <v>136</v>
      </c>
      <c r="D89" s="1" t="s">
        <v>137</v>
      </c>
      <c r="E89" s="1" t="s">
        <v>20</v>
      </c>
      <c r="F89" s="1" t="s">
        <v>21</v>
      </c>
      <c r="G89" s="1" t="s">
        <v>22</v>
      </c>
      <c r="H89" s="3" t="s">
        <v>23</v>
      </c>
      <c r="I89" s="1" t="s">
        <v>112</v>
      </c>
      <c r="J89" s="2"/>
      <c r="K89" s="2">
        <v>46071</v>
      </c>
      <c r="L89" s="1" t="s">
        <v>31</v>
      </c>
      <c r="M89" s="1" t="s">
        <v>31</v>
      </c>
      <c r="N89" s="1"/>
      <c r="O89" s="15" t="s">
        <v>138</v>
      </c>
    </row>
    <row r="90" spans="1:15">
      <c r="A90" s="1" t="s">
        <v>16</v>
      </c>
      <c r="B90" s="1" t="s">
        <v>17</v>
      </c>
      <c r="C90" s="1" t="s">
        <v>136</v>
      </c>
      <c r="D90" s="1" t="s">
        <v>235</v>
      </c>
      <c r="E90" s="1" t="s">
        <v>20</v>
      </c>
      <c r="F90" s="1" t="s">
        <v>21</v>
      </c>
      <c r="G90" s="1" t="s">
        <v>22</v>
      </c>
      <c r="H90" s="3" t="s">
        <v>23</v>
      </c>
      <c r="I90" s="1" t="s">
        <v>112</v>
      </c>
      <c r="J90" s="2"/>
      <c r="K90" s="2" t="s">
        <v>227</v>
      </c>
      <c r="L90" s="1" t="s">
        <v>31</v>
      </c>
      <c r="M90" s="1" t="s">
        <v>31</v>
      </c>
      <c r="N90" s="1"/>
    </row>
    <row r="91" spans="1:15">
      <c r="A91" s="1" t="s">
        <v>16</v>
      </c>
      <c r="B91" s="1" t="s">
        <v>17</v>
      </c>
      <c r="C91" s="1" t="s">
        <v>136</v>
      </c>
      <c r="D91" s="1" t="s">
        <v>175</v>
      </c>
      <c r="E91" s="1" t="s">
        <v>20</v>
      </c>
      <c r="F91" s="1" t="s">
        <v>21</v>
      </c>
      <c r="G91" s="1" t="s">
        <v>22</v>
      </c>
      <c r="H91" s="3" t="s">
        <v>23</v>
      </c>
      <c r="I91" s="1" t="s">
        <v>24</v>
      </c>
      <c r="J91" s="2"/>
      <c r="K91" s="2">
        <v>46097</v>
      </c>
      <c r="L91" s="1" t="s">
        <v>31</v>
      </c>
      <c r="M91" s="1" t="s">
        <v>31</v>
      </c>
      <c r="N91" s="1" t="s">
        <v>114</v>
      </c>
      <c r="O91" s="15" t="s">
        <v>176</v>
      </c>
    </row>
    <row r="92" spans="1:15">
      <c r="A92" s="1" t="s">
        <v>16</v>
      </c>
      <c r="B92" s="1" t="s">
        <v>17</v>
      </c>
      <c r="C92" s="1" t="s">
        <v>136</v>
      </c>
      <c r="D92" s="1" t="s">
        <v>137</v>
      </c>
      <c r="E92" s="1" t="s">
        <v>20</v>
      </c>
      <c r="F92" s="1" t="s">
        <v>21</v>
      </c>
      <c r="G92" s="1" t="s">
        <v>51</v>
      </c>
      <c r="H92" s="3" t="s">
        <v>126</v>
      </c>
      <c r="I92" s="1" t="s">
        <v>112</v>
      </c>
      <c r="J92" s="2"/>
      <c r="K92" s="2"/>
      <c r="L92" s="1" t="s">
        <v>31</v>
      </c>
      <c r="M92" s="1" t="s">
        <v>31</v>
      </c>
      <c r="N92" s="1" t="s">
        <v>43</v>
      </c>
    </row>
    <row r="93" spans="1:15">
      <c r="A93" s="1" t="s">
        <v>16</v>
      </c>
      <c r="B93" s="1" t="s">
        <v>17</v>
      </c>
      <c r="C93" s="1" t="s">
        <v>136</v>
      </c>
      <c r="D93" s="1" t="s">
        <v>235</v>
      </c>
      <c r="E93" s="1" t="s">
        <v>20</v>
      </c>
      <c r="F93" s="1" t="s">
        <v>21</v>
      </c>
      <c r="G93" s="1" t="s">
        <v>51</v>
      </c>
      <c r="H93" s="3" t="s">
        <v>126</v>
      </c>
      <c r="I93" s="1" t="s">
        <v>112</v>
      </c>
      <c r="J93" s="2"/>
      <c r="K93" s="2"/>
      <c r="L93" s="1" t="s">
        <v>31</v>
      </c>
      <c r="M93" s="1" t="s">
        <v>31</v>
      </c>
      <c r="N93" s="1" t="s">
        <v>43</v>
      </c>
    </row>
    <row r="94" spans="1:15">
      <c r="A94" s="1" t="s">
        <v>16</v>
      </c>
      <c r="B94" s="1" t="s">
        <v>17</v>
      </c>
      <c r="C94" s="1" t="s">
        <v>136</v>
      </c>
      <c r="D94" s="1" t="s">
        <v>175</v>
      </c>
      <c r="E94" s="1" t="s">
        <v>20</v>
      </c>
      <c r="F94" s="1" t="s">
        <v>21</v>
      </c>
      <c r="G94" s="1" t="s">
        <v>51</v>
      </c>
      <c r="H94" s="3" t="s">
        <v>126</v>
      </c>
      <c r="I94" s="1" t="s">
        <v>112</v>
      </c>
      <c r="J94" s="2"/>
      <c r="K94" s="2"/>
      <c r="L94" s="1" t="s">
        <v>31</v>
      </c>
      <c r="M94" s="1" t="s">
        <v>31</v>
      </c>
      <c r="N94" s="1" t="s">
        <v>43</v>
      </c>
    </row>
    <row r="95" spans="1:15">
      <c r="A95" s="1" t="s">
        <v>16</v>
      </c>
      <c r="B95" s="1" t="s">
        <v>17</v>
      </c>
      <c r="C95" s="1" t="s">
        <v>136</v>
      </c>
      <c r="D95" s="1" t="s">
        <v>137</v>
      </c>
      <c r="E95" s="1" t="s">
        <v>20</v>
      </c>
      <c r="F95" s="1" t="s">
        <v>101</v>
      </c>
      <c r="G95" s="1" t="s">
        <v>105</v>
      </c>
      <c r="H95" s="3" t="s">
        <v>118</v>
      </c>
      <c r="I95" s="1" t="s">
        <v>112</v>
      </c>
      <c r="J95" s="2"/>
      <c r="K95" s="2"/>
      <c r="L95" s="1" t="s">
        <v>31</v>
      </c>
      <c r="M95" s="1" t="s">
        <v>114</v>
      </c>
      <c r="N95" s="1" t="s">
        <v>164</v>
      </c>
    </row>
    <row r="96" spans="1:15">
      <c r="A96" s="1" t="s">
        <v>16</v>
      </c>
      <c r="B96" s="1" t="s">
        <v>17</v>
      </c>
      <c r="C96" s="1" t="s">
        <v>136</v>
      </c>
      <c r="D96" s="1" t="s">
        <v>137</v>
      </c>
      <c r="E96" s="1" t="s">
        <v>20</v>
      </c>
      <c r="F96" s="1" t="s">
        <v>21</v>
      </c>
      <c r="G96" s="1" t="s">
        <v>51</v>
      </c>
      <c r="H96" s="3" t="s">
        <v>118</v>
      </c>
      <c r="I96" s="1" t="s">
        <v>112</v>
      </c>
      <c r="J96" s="2"/>
      <c r="K96" s="2"/>
      <c r="L96" s="1" t="s">
        <v>31</v>
      </c>
      <c r="M96" s="1" t="s">
        <v>25</v>
      </c>
      <c r="N96" s="1" t="s">
        <v>114</v>
      </c>
    </row>
    <row r="97" spans="1:14">
      <c r="A97" s="1" t="s">
        <v>16</v>
      </c>
      <c r="B97" s="1" t="s">
        <v>17</v>
      </c>
      <c r="C97" s="1" t="s">
        <v>136</v>
      </c>
      <c r="D97" s="1" t="s">
        <v>137</v>
      </c>
      <c r="E97" s="1" t="s">
        <v>20</v>
      </c>
      <c r="F97" s="1" t="s">
        <v>22</v>
      </c>
      <c r="G97" s="1" t="s">
        <v>48</v>
      </c>
      <c r="H97" s="3" t="s">
        <v>118</v>
      </c>
      <c r="I97" s="1" t="s">
        <v>112</v>
      </c>
      <c r="J97" s="2"/>
      <c r="K97" s="2"/>
      <c r="L97" s="1" t="s">
        <v>31</v>
      </c>
      <c r="M97" s="1" t="s">
        <v>31</v>
      </c>
      <c r="N97" s="1" t="s">
        <v>31</v>
      </c>
    </row>
    <row r="98" spans="1:14">
      <c r="A98" s="1" t="s">
        <v>16</v>
      </c>
      <c r="B98" s="1" t="s">
        <v>17</v>
      </c>
      <c r="C98" s="1" t="s">
        <v>136</v>
      </c>
      <c r="D98" s="1" t="s">
        <v>235</v>
      </c>
      <c r="E98" s="1" t="s">
        <v>20</v>
      </c>
      <c r="F98" s="1" t="s">
        <v>101</v>
      </c>
      <c r="G98" s="1" t="s">
        <v>105</v>
      </c>
      <c r="H98" s="3" t="s">
        <v>118</v>
      </c>
      <c r="I98" s="1" t="s">
        <v>112</v>
      </c>
      <c r="J98" s="2"/>
      <c r="K98" s="2"/>
      <c r="L98" s="1" t="s">
        <v>31</v>
      </c>
      <c r="M98" s="1" t="s">
        <v>114</v>
      </c>
      <c r="N98" s="1" t="s">
        <v>164</v>
      </c>
    </row>
    <row r="99" spans="1:14">
      <c r="A99" s="1" t="s">
        <v>16</v>
      </c>
      <c r="B99" s="1" t="s">
        <v>17</v>
      </c>
      <c r="C99" s="1" t="s">
        <v>136</v>
      </c>
      <c r="D99" s="1" t="s">
        <v>235</v>
      </c>
      <c r="E99" s="1" t="s">
        <v>20</v>
      </c>
      <c r="F99" s="1" t="s">
        <v>21</v>
      </c>
      <c r="G99" s="1" t="s">
        <v>51</v>
      </c>
      <c r="H99" s="3" t="s">
        <v>118</v>
      </c>
      <c r="I99" s="1" t="s">
        <v>112</v>
      </c>
      <c r="J99" s="2"/>
      <c r="K99" s="2"/>
      <c r="L99" s="1" t="s">
        <v>31</v>
      </c>
      <c r="M99" s="1" t="s">
        <v>25</v>
      </c>
      <c r="N99" s="1" t="s">
        <v>114</v>
      </c>
    </row>
    <row r="100" spans="1:14">
      <c r="A100" s="1" t="s">
        <v>16</v>
      </c>
      <c r="B100" s="1" t="s">
        <v>17</v>
      </c>
      <c r="C100" s="1" t="s">
        <v>136</v>
      </c>
      <c r="D100" s="1" t="s">
        <v>235</v>
      </c>
      <c r="E100" s="1" t="s">
        <v>20</v>
      </c>
      <c r="F100" s="1" t="s">
        <v>22</v>
      </c>
      <c r="G100" s="1" t="s">
        <v>48</v>
      </c>
      <c r="H100" s="3" t="s">
        <v>118</v>
      </c>
      <c r="I100" s="1" t="s">
        <v>112</v>
      </c>
      <c r="J100" s="2"/>
      <c r="K100" s="2"/>
      <c r="L100" s="1" t="s">
        <v>31</v>
      </c>
      <c r="M100" s="1" t="s">
        <v>31</v>
      </c>
      <c r="N100" s="1" t="s">
        <v>31</v>
      </c>
    </row>
    <row r="101" spans="1:14">
      <c r="A101" s="1" t="s">
        <v>16</v>
      </c>
      <c r="B101" s="1" t="s">
        <v>17</v>
      </c>
      <c r="C101" s="1" t="s">
        <v>136</v>
      </c>
      <c r="D101" s="1" t="s">
        <v>175</v>
      </c>
      <c r="E101" s="1" t="s">
        <v>20</v>
      </c>
      <c r="F101" s="1" t="s">
        <v>21</v>
      </c>
      <c r="G101" s="1" t="s">
        <v>51</v>
      </c>
      <c r="H101" s="3" t="s">
        <v>118</v>
      </c>
      <c r="I101" s="1" t="s">
        <v>112</v>
      </c>
      <c r="J101" s="2"/>
      <c r="K101" s="2"/>
      <c r="L101" s="1" t="s">
        <v>31</v>
      </c>
      <c r="M101" s="1" t="s">
        <v>25</v>
      </c>
      <c r="N101" s="1" t="s">
        <v>114</v>
      </c>
    </row>
    <row r="102" spans="1:14">
      <c r="A102" s="1" t="s">
        <v>16</v>
      </c>
      <c r="B102" s="1" t="s">
        <v>17</v>
      </c>
      <c r="C102" s="1" t="s">
        <v>136</v>
      </c>
      <c r="D102" s="1" t="s">
        <v>175</v>
      </c>
      <c r="E102" s="1" t="s">
        <v>20</v>
      </c>
      <c r="F102" s="1" t="s">
        <v>22</v>
      </c>
      <c r="G102" s="1" t="s">
        <v>48</v>
      </c>
      <c r="H102" s="3" t="s">
        <v>118</v>
      </c>
      <c r="I102" s="1" t="s">
        <v>112</v>
      </c>
      <c r="J102" s="2"/>
      <c r="K102" s="2"/>
      <c r="L102" s="1" t="s">
        <v>31</v>
      </c>
      <c r="M102" s="1" t="s">
        <v>31</v>
      </c>
      <c r="N102" s="1" t="s">
        <v>31</v>
      </c>
    </row>
    <row r="103" spans="1:14">
      <c r="A103" s="1" t="s">
        <v>16</v>
      </c>
      <c r="B103" s="1" t="s">
        <v>17</v>
      </c>
      <c r="C103" s="1" t="s">
        <v>136</v>
      </c>
      <c r="D103" s="1" t="s">
        <v>175</v>
      </c>
      <c r="E103" s="1" t="s">
        <v>20</v>
      </c>
      <c r="F103" s="1" t="s">
        <v>101</v>
      </c>
      <c r="G103" s="1" t="s">
        <v>105</v>
      </c>
      <c r="H103" s="3" t="s">
        <v>118</v>
      </c>
      <c r="I103" s="1" t="s">
        <v>112</v>
      </c>
      <c r="J103" s="2"/>
      <c r="K103" s="2"/>
      <c r="L103" s="1" t="s">
        <v>31</v>
      </c>
      <c r="M103" s="1" t="s">
        <v>114</v>
      </c>
      <c r="N103" s="1" t="s">
        <v>164</v>
      </c>
    </row>
    <row r="104" spans="1:14">
      <c r="A104" s="1" t="s">
        <v>16</v>
      </c>
      <c r="B104" s="1" t="s">
        <v>17</v>
      </c>
      <c r="C104" s="1" t="s">
        <v>136</v>
      </c>
      <c r="D104" s="1" t="s">
        <v>137</v>
      </c>
      <c r="E104" s="1" t="s">
        <v>20</v>
      </c>
      <c r="F104" s="1" t="s">
        <v>33</v>
      </c>
      <c r="G104" s="1" t="s">
        <v>34</v>
      </c>
      <c r="H104" s="3" t="s">
        <v>35</v>
      </c>
      <c r="I104" s="1" t="s">
        <v>24</v>
      </c>
      <c r="J104" s="2"/>
      <c r="K104" s="2"/>
      <c r="L104" s="1" t="s">
        <v>31</v>
      </c>
      <c r="M104" s="1" t="s">
        <v>31</v>
      </c>
      <c r="N104" s="1" t="s">
        <v>25</v>
      </c>
    </row>
    <row r="105" spans="1:14">
      <c r="A105" s="1" t="s">
        <v>16</v>
      </c>
      <c r="B105" s="1" t="s">
        <v>17</v>
      </c>
      <c r="C105" s="1" t="s">
        <v>136</v>
      </c>
      <c r="D105" s="1" t="s">
        <v>235</v>
      </c>
      <c r="E105" s="1" t="s">
        <v>20</v>
      </c>
      <c r="F105" s="1" t="s">
        <v>33</v>
      </c>
      <c r="G105" s="1" t="s">
        <v>34</v>
      </c>
      <c r="H105" s="3" t="s">
        <v>35</v>
      </c>
      <c r="I105" s="1" t="s">
        <v>24</v>
      </c>
      <c r="J105" s="2"/>
      <c r="K105" s="2"/>
      <c r="L105" s="1" t="s">
        <v>31</v>
      </c>
      <c r="M105" s="1" t="s">
        <v>31</v>
      </c>
      <c r="N105" s="1" t="s">
        <v>25</v>
      </c>
    </row>
    <row r="106" spans="1:14">
      <c r="A106" s="1" t="s">
        <v>16</v>
      </c>
      <c r="B106" s="1" t="s">
        <v>17</v>
      </c>
      <c r="C106" s="1" t="s">
        <v>136</v>
      </c>
      <c r="D106" s="1" t="s">
        <v>175</v>
      </c>
      <c r="E106" s="1" t="s">
        <v>20</v>
      </c>
      <c r="F106" s="1" t="s">
        <v>33</v>
      </c>
      <c r="G106" s="1" t="s">
        <v>34</v>
      </c>
      <c r="H106" s="3" t="s">
        <v>35</v>
      </c>
      <c r="I106" s="1" t="s">
        <v>24</v>
      </c>
      <c r="J106" s="2"/>
      <c r="K106" s="2"/>
      <c r="L106" s="1" t="s">
        <v>31</v>
      </c>
      <c r="M106" s="1" t="s">
        <v>31</v>
      </c>
      <c r="N106" s="1" t="s">
        <v>25</v>
      </c>
    </row>
    <row r="107" spans="1:14">
      <c r="A107" s="1" t="s">
        <v>16</v>
      </c>
      <c r="B107" s="1" t="s">
        <v>17</v>
      </c>
      <c r="C107" s="1" t="s">
        <v>136</v>
      </c>
      <c r="D107" s="1" t="s">
        <v>137</v>
      </c>
      <c r="E107" s="1" t="s">
        <v>20</v>
      </c>
      <c r="F107" s="1" t="s">
        <v>21</v>
      </c>
      <c r="G107" s="1" t="s">
        <v>22</v>
      </c>
      <c r="H107" s="3" t="s">
        <v>47</v>
      </c>
      <c r="I107" s="1" t="s">
        <v>112</v>
      </c>
      <c r="J107" s="2"/>
      <c r="K107" s="2"/>
      <c r="L107" s="1" t="s">
        <v>31</v>
      </c>
      <c r="M107" s="1"/>
      <c r="N107" s="1"/>
    </row>
    <row r="108" spans="1:14">
      <c r="A108" s="1" t="s">
        <v>16</v>
      </c>
      <c r="B108" s="1" t="s">
        <v>17</v>
      </c>
      <c r="C108" s="1" t="s">
        <v>136</v>
      </c>
      <c r="D108" s="1" t="s">
        <v>235</v>
      </c>
      <c r="E108" s="1" t="s">
        <v>20</v>
      </c>
      <c r="F108" s="1" t="s">
        <v>21</v>
      </c>
      <c r="G108" s="1" t="s">
        <v>22</v>
      </c>
      <c r="H108" s="3" t="s">
        <v>47</v>
      </c>
      <c r="I108" s="1" t="s">
        <v>112</v>
      </c>
      <c r="J108" s="2"/>
      <c r="K108" s="2"/>
      <c r="L108" s="1" t="s">
        <v>31</v>
      </c>
      <c r="M108" s="1"/>
      <c r="N108" s="1"/>
    </row>
    <row r="109" spans="1:14">
      <c r="A109" s="1" t="s">
        <v>16</v>
      </c>
      <c r="B109" s="1" t="s">
        <v>17</v>
      </c>
      <c r="C109" s="1" t="s">
        <v>136</v>
      </c>
      <c r="D109" s="1" t="s">
        <v>175</v>
      </c>
      <c r="E109" s="1" t="s">
        <v>20</v>
      </c>
      <c r="F109" s="1" t="s">
        <v>21</v>
      </c>
      <c r="G109" s="1" t="s">
        <v>22</v>
      </c>
      <c r="H109" s="3" t="s">
        <v>47</v>
      </c>
      <c r="I109" s="1" t="s">
        <v>112</v>
      </c>
      <c r="J109" s="2"/>
      <c r="K109" s="2"/>
      <c r="L109" s="1" t="s">
        <v>31</v>
      </c>
      <c r="M109" s="1"/>
      <c r="N109" s="1"/>
    </row>
    <row r="110" spans="1:14">
      <c r="A110" s="1" t="s">
        <v>16</v>
      </c>
      <c r="B110" s="1" t="s">
        <v>17</v>
      </c>
      <c r="C110" s="1" t="s">
        <v>136</v>
      </c>
      <c r="D110" s="1" t="s">
        <v>137</v>
      </c>
      <c r="E110" s="1" t="s">
        <v>20</v>
      </c>
      <c r="F110" s="1" t="s">
        <v>33</v>
      </c>
      <c r="G110" s="1" t="s">
        <v>82</v>
      </c>
      <c r="H110" s="3" t="s">
        <v>100</v>
      </c>
      <c r="I110" s="1" t="s">
        <v>24</v>
      </c>
      <c r="J110" s="2"/>
      <c r="K110" s="2"/>
      <c r="L110" s="1" t="s">
        <v>31</v>
      </c>
      <c r="M110" s="1" t="s">
        <v>66</v>
      </c>
      <c r="N110" s="1" t="s">
        <v>66</v>
      </c>
    </row>
    <row r="111" spans="1:14">
      <c r="A111" s="1" t="s">
        <v>16</v>
      </c>
      <c r="B111" s="1" t="s">
        <v>17</v>
      </c>
      <c r="C111" s="1" t="s">
        <v>136</v>
      </c>
      <c r="D111" s="1" t="s">
        <v>235</v>
      </c>
      <c r="E111" s="1" t="s">
        <v>20</v>
      </c>
      <c r="F111" s="1" t="s">
        <v>33</v>
      </c>
      <c r="G111" s="1" t="s">
        <v>82</v>
      </c>
      <c r="H111" s="3" t="s">
        <v>100</v>
      </c>
      <c r="I111" s="1" t="s">
        <v>24</v>
      </c>
      <c r="J111" s="2"/>
      <c r="K111" s="2"/>
      <c r="L111" s="1" t="s">
        <v>31</v>
      </c>
      <c r="M111" s="1" t="s">
        <v>66</v>
      </c>
      <c r="N111" s="1" t="s">
        <v>66</v>
      </c>
    </row>
    <row r="112" spans="1:14">
      <c r="A112" s="1" t="s">
        <v>16</v>
      </c>
      <c r="B112" s="1" t="s">
        <v>17</v>
      </c>
      <c r="C112" s="1" t="s">
        <v>136</v>
      </c>
      <c r="D112" s="1" t="s">
        <v>175</v>
      </c>
      <c r="E112" s="1" t="s">
        <v>20</v>
      </c>
      <c r="F112" s="1" t="s">
        <v>33</v>
      </c>
      <c r="G112" s="1" t="s">
        <v>82</v>
      </c>
      <c r="H112" s="3" t="s">
        <v>100</v>
      </c>
      <c r="I112" s="1" t="s">
        <v>24</v>
      </c>
      <c r="J112" s="2"/>
      <c r="K112" s="2"/>
      <c r="L112" s="1" t="s">
        <v>31</v>
      </c>
      <c r="M112" s="1" t="s">
        <v>66</v>
      </c>
      <c r="N112" s="1" t="s">
        <v>66</v>
      </c>
    </row>
    <row r="113" spans="1:14">
      <c r="A113" s="1" t="s">
        <v>16</v>
      </c>
      <c r="B113" s="1" t="s">
        <v>17</v>
      </c>
      <c r="C113" s="1" t="s">
        <v>136</v>
      </c>
      <c r="D113" s="1" t="s">
        <v>137</v>
      </c>
      <c r="E113" s="1" t="s">
        <v>20</v>
      </c>
      <c r="F113" s="1" t="s">
        <v>21</v>
      </c>
      <c r="G113" s="1" t="s">
        <v>51</v>
      </c>
      <c r="H113" s="3" t="s">
        <v>120</v>
      </c>
      <c r="I113" s="1" t="s">
        <v>112</v>
      </c>
      <c r="J113" s="2"/>
      <c r="K113" s="2"/>
      <c r="L113" s="1" t="s">
        <v>31</v>
      </c>
      <c r="M113" s="1" t="s">
        <v>25</v>
      </c>
      <c r="N113" s="1" t="s">
        <v>25</v>
      </c>
    </row>
    <row r="114" spans="1:14">
      <c r="A114" s="1" t="s">
        <v>16</v>
      </c>
      <c r="B114" s="1" t="s">
        <v>17</v>
      </c>
      <c r="C114" s="1" t="s">
        <v>136</v>
      </c>
      <c r="D114" s="1" t="s">
        <v>235</v>
      </c>
      <c r="E114" s="1" t="s">
        <v>20</v>
      </c>
      <c r="F114" s="1" t="s">
        <v>21</v>
      </c>
      <c r="G114" s="1" t="s">
        <v>51</v>
      </c>
      <c r="H114" s="3" t="s">
        <v>120</v>
      </c>
      <c r="I114" s="1" t="s">
        <v>112</v>
      </c>
      <c r="J114" s="2"/>
      <c r="K114" s="2"/>
      <c r="L114" s="1" t="s">
        <v>31</v>
      </c>
      <c r="M114" s="1" t="s">
        <v>25</v>
      </c>
      <c r="N114" s="1" t="s">
        <v>25</v>
      </c>
    </row>
    <row r="115" spans="1:14">
      <c r="A115" s="1" t="s">
        <v>16</v>
      </c>
      <c r="B115" s="1" t="s">
        <v>17</v>
      </c>
      <c r="C115" s="1" t="s">
        <v>136</v>
      </c>
      <c r="D115" s="1" t="s">
        <v>175</v>
      </c>
      <c r="E115" s="1" t="s">
        <v>20</v>
      </c>
      <c r="F115" s="1" t="s">
        <v>21</v>
      </c>
      <c r="G115" s="1" t="s">
        <v>51</v>
      </c>
      <c r="H115" s="3" t="s">
        <v>120</v>
      </c>
      <c r="I115" s="1" t="s">
        <v>112</v>
      </c>
      <c r="J115" s="2"/>
      <c r="K115" s="2"/>
      <c r="L115" s="1" t="s">
        <v>31</v>
      </c>
      <c r="M115" s="1" t="s">
        <v>25</v>
      </c>
      <c r="N115" s="1" t="s">
        <v>25</v>
      </c>
    </row>
  </sheetData>
  <phoneticPr fontId="1" type="noConversion"/>
  <dataValidations count="6">
    <dataValidation type="list" allowBlank="1" showInputMessage="1" showErrorMessage="1" sqref="A2:A115" xr:uid="{7D1A44D8-2805-4AC2-9C94-CB7888EE298B}">
      <formula1>"Logistics, Customer Support"</formula1>
    </dataValidation>
    <dataValidation type="list" allowBlank="1" showInputMessage="1" showErrorMessage="1" sqref="I2:I115" xr:uid="{5A8D444C-D6B3-4D39-A59C-9B0BE78D317D}">
      <formula1>"Pending Update, On schedule, Behind Schedule, Completed, N/A"</formula1>
    </dataValidation>
    <dataValidation type="list" allowBlank="1" showInputMessage="1" showErrorMessage="1" sqref="N2:N13 N24:N45 L2:M115 N98:N100 N103:N115 N56:N89" xr:uid="{77C31BD8-DA5B-4BF8-ADA7-71E8A42A698C}">
      <formula1>"Alex Raff, Deep Gajjar, Xin Liu, Pierre Damis, Andrea Hosna, Kenleigh Dickinson, Rasmus Sorensen, James Bragg, David Blanco, Svaraj Patel, Jameson Fitzpatrick"</formula1>
    </dataValidation>
    <dataValidation type="list" allowBlank="1" showInputMessage="1" showErrorMessage="1" sqref="G2:G115" xr:uid="{69AFEEFE-0E06-45FF-876C-4A8426FF4A38}">
      <formula1>"System Components, System Layouts, Installation Drawings, Chute Design, Detail Design, Documentation, MRF"</formula1>
    </dataValidation>
    <dataValidation type="list" allowBlank="1" showInputMessage="1" showErrorMessage="1" sqref="F2:F115" xr:uid="{4A3E100D-0955-4E7E-9D48-370E800A2DAC}">
      <formula1>"Project Engineering, Project Layouts, Design Engineering, Documentation"</formula1>
    </dataValidation>
    <dataValidation type="list" allowBlank="1" showInputMessage="1" showErrorMessage="1" sqref="N14:N23 N46:N55 N90:N97 N101:N102" xr:uid="{715D17C3-EB6F-4D6B-AFE2-34735352729F}">
      <formula1>"Alex Raff, Deep Gajjar, Xin Liu, Pierre Damis, Andrea Hosna, Kenleigh Dickinson, Rasmus Sorensen, James Bragg, David Blanco, Svaraj Patel, Jameson Fitzpatrick, Bert Ellard (Prolann)"</formula1>
    </dataValidation>
  </dataValidations>
  <hyperlinks>
    <hyperlink ref="O89" r:id="rId1" display="https://projects.beumer.com/sites/902044761/Reports/Forms/AllItems.aspx?RootFolder=/sites/902044761/Reports/2026-02-18%20SGA6%20Initial%20Site%20Survey" xr:uid="{D778838D-2B1D-4880-9A43-5EE94D5A65D7}"/>
    <hyperlink ref="O91" r:id="rId2" display="https://projects.beumer.com/sites/902061093/Reports/Forms/AllItems.aspx?RootFolder=%2Fsites%2F902061093%2FReports%2F2026%2D03%2D11%20SWI2%20Initial%20Site%20Survey&amp;FolderCTID=0x012000D778E0E83DB04449B51209B98D4CBD7A&amp;View=%7BB3494936%2D2186%2D4356%2D8E1B%2D92EE6FC9B6D8%7D" xr:uid="{545848F3-E5AE-4111-9B6A-BA59B6F6406C}"/>
  </hyperlinks>
  <pageMargins left="0.7" right="0.7" top="0.75" bottom="0.75" header="0.3" footer="0.3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25174-BBF9-4C66-BB14-34BADF411D6F}">
  <sheetPr>
    <tabColor rgb="FFFFC000"/>
  </sheetPr>
  <dimension ref="A1:O137"/>
  <sheetViews>
    <sheetView workbookViewId="0">
      <selection activeCell="F37" sqref="F37"/>
    </sheetView>
  </sheetViews>
  <sheetFormatPr defaultRowHeight="14.25"/>
  <cols>
    <col min="1" max="1" width="10.5703125" customWidth="1"/>
    <col min="2" max="2" width="12.28515625" customWidth="1"/>
    <col min="3" max="3" width="7.85546875" bestFit="1" customWidth="1"/>
    <col min="4" max="4" width="8.7109375" customWidth="1"/>
    <col min="5" max="5" width="10.140625" customWidth="1"/>
    <col min="6" max="6" width="18.140625" bestFit="1" customWidth="1"/>
    <col min="7" max="7" width="20.140625" bestFit="1" customWidth="1"/>
    <col min="8" max="8" width="28" bestFit="1" customWidth="1"/>
    <col min="9" max="9" width="12" bestFit="1" customWidth="1"/>
    <col min="10" max="10" width="14.7109375" customWidth="1"/>
    <col min="11" max="11" width="11.7109375" customWidth="1"/>
    <col min="12" max="12" width="14.7109375" customWidth="1"/>
    <col min="13" max="13" width="18.7109375" bestFit="1" customWidth="1"/>
    <col min="14" max="14" width="18.85546875" customWidth="1"/>
    <col min="15" max="15" width="45.42578125" customWidth="1"/>
  </cols>
  <sheetData>
    <row r="1" spans="1:15" ht="15.75">
      <c r="A1" s="6" t="s">
        <v>316</v>
      </c>
      <c r="B1" s="6" t="s">
        <v>317</v>
      </c>
      <c r="C1" s="6" t="s">
        <v>318</v>
      </c>
      <c r="D1" s="6" t="s">
        <v>15</v>
      </c>
      <c r="E1" s="6" t="s">
        <v>319</v>
      </c>
      <c r="F1" s="6" t="s">
        <v>320</v>
      </c>
      <c r="G1" s="6" t="s">
        <v>321</v>
      </c>
      <c r="H1" s="6" t="s">
        <v>322</v>
      </c>
      <c r="I1" s="6" t="s">
        <v>323</v>
      </c>
      <c r="J1" s="6" t="s">
        <v>324</v>
      </c>
      <c r="K1" s="6" t="s">
        <v>325</v>
      </c>
      <c r="L1" s="6" t="s">
        <v>326</v>
      </c>
      <c r="M1" s="6" t="s">
        <v>327</v>
      </c>
      <c r="N1" s="6" t="s">
        <v>328</v>
      </c>
      <c r="O1" s="6" t="s">
        <v>329</v>
      </c>
    </row>
    <row r="2" spans="1:15">
      <c r="A2" s="1" t="s">
        <v>16</v>
      </c>
      <c r="B2" s="1" t="s">
        <v>17</v>
      </c>
      <c r="C2" s="1" t="s">
        <v>71</v>
      </c>
      <c r="D2" s="1" t="s">
        <v>72</v>
      </c>
      <c r="E2" s="1" t="s">
        <v>20</v>
      </c>
      <c r="F2" s="1" t="s">
        <v>101</v>
      </c>
      <c r="G2" s="1" t="s">
        <v>22</v>
      </c>
      <c r="H2" s="3" t="s">
        <v>224</v>
      </c>
      <c r="I2" s="1" t="s">
        <v>112</v>
      </c>
      <c r="J2" s="2"/>
      <c r="K2" s="2" t="s">
        <v>227</v>
      </c>
      <c r="L2" s="1" t="s">
        <v>25</v>
      </c>
      <c r="M2" s="1"/>
      <c r="N2" s="1"/>
    </row>
    <row r="3" spans="1:15">
      <c r="A3" s="1" t="s">
        <v>16</v>
      </c>
      <c r="B3" s="1" t="s">
        <v>17</v>
      </c>
      <c r="C3" s="1" t="s">
        <v>71</v>
      </c>
      <c r="D3" s="1" t="s">
        <v>182</v>
      </c>
      <c r="E3" s="1" t="s">
        <v>20</v>
      </c>
      <c r="F3" s="1" t="s">
        <v>101</v>
      </c>
      <c r="G3" s="1" t="s">
        <v>22</v>
      </c>
      <c r="H3" s="3" t="s">
        <v>224</v>
      </c>
      <c r="I3" s="1" t="s">
        <v>112</v>
      </c>
      <c r="J3" s="2"/>
      <c r="K3" s="2" t="s">
        <v>227</v>
      </c>
      <c r="L3" s="1" t="s">
        <v>25</v>
      </c>
      <c r="M3" s="1"/>
      <c r="N3" s="1"/>
    </row>
    <row r="4" spans="1:15">
      <c r="A4" s="1" t="s">
        <v>16</v>
      </c>
      <c r="B4" s="1" t="s">
        <v>17</v>
      </c>
      <c r="C4" s="1" t="s">
        <v>71</v>
      </c>
      <c r="D4" s="1" t="s">
        <v>181</v>
      </c>
      <c r="E4" s="1" t="s">
        <v>20</v>
      </c>
      <c r="F4" s="1" t="s">
        <v>101</v>
      </c>
      <c r="G4" s="1" t="s">
        <v>22</v>
      </c>
      <c r="H4" s="3" t="s">
        <v>224</v>
      </c>
      <c r="I4" s="1" t="s">
        <v>112</v>
      </c>
      <c r="J4" s="2"/>
      <c r="K4" s="2" t="s">
        <v>227</v>
      </c>
      <c r="L4" s="1" t="s">
        <v>25</v>
      </c>
      <c r="M4" s="1"/>
      <c r="N4" s="1"/>
    </row>
    <row r="5" spans="1:15">
      <c r="A5" s="1" t="s">
        <v>16</v>
      </c>
      <c r="B5" s="1" t="s">
        <v>17</v>
      </c>
      <c r="C5" s="1" t="s">
        <v>71</v>
      </c>
      <c r="D5" s="1" t="s">
        <v>161</v>
      </c>
      <c r="E5" s="1" t="s">
        <v>20</v>
      </c>
      <c r="F5" s="1" t="s">
        <v>101</v>
      </c>
      <c r="G5" s="1" t="s">
        <v>22</v>
      </c>
      <c r="H5" s="3" t="s">
        <v>224</v>
      </c>
      <c r="I5" s="1" t="s">
        <v>112</v>
      </c>
      <c r="J5" s="2"/>
      <c r="K5" s="2" t="s">
        <v>227</v>
      </c>
      <c r="L5" s="1" t="s">
        <v>25</v>
      </c>
      <c r="M5" s="1"/>
      <c r="N5" s="1"/>
    </row>
    <row r="6" spans="1:15">
      <c r="A6" s="1" t="s">
        <v>16</v>
      </c>
      <c r="B6" s="1" t="s">
        <v>17</v>
      </c>
      <c r="C6" s="1" t="s">
        <v>71</v>
      </c>
      <c r="D6" s="1" t="s">
        <v>72</v>
      </c>
      <c r="E6" s="1" t="s">
        <v>20</v>
      </c>
      <c r="F6" s="1" t="s">
        <v>21</v>
      </c>
      <c r="G6" s="1" t="s">
        <v>22</v>
      </c>
      <c r="H6" s="3" t="s">
        <v>45</v>
      </c>
      <c r="I6" s="1" t="s">
        <v>112</v>
      </c>
      <c r="J6" s="2"/>
      <c r="K6" s="2" t="s">
        <v>227</v>
      </c>
      <c r="L6" s="1" t="s">
        <v>25</v>
      </c>
      <c r="M6" s="1"/>
      <c r="N6" s="1"/>
    </row>
    <row r="7" spans="1:15">
      <c r="A7" s="1" t="s">
        <v>16</v>
      </c>
      <c r="B7" s="1" t="s">
        <v>17</v>
      </c>
      <c r="C7" s="1" t="s">
        <v>71</v>
      </c>
      <c r="D7" s="1" t="s">
        <v>182</v>
      </c>
      <c r="E7" s="1" t="s">
        <v>20</v>
      </c>
      <c r="F7" s="1" t="s">
        <v>21</v>
      </c>
      <c r="G7" s="1" t="s">
        <v>22</v>
      </c>
      <c r="H7" s="3" t="s">
        <v>45</v>
      </c>
      <c r="I7" s="1" t="s">
        <v>112</v>
      </c>
      <c r="J7" s="2"/>
      <c r="K7" s="2" t="s">
        <v>227</v>
      </c>
      <c r="L7" s="1" t="s">
        <v>25</v>
      </c>
      <c r="M7" s="1"/>
      <c r="N7" s="1"/>
    </row>
    <row r="8" spans="1:15">
      <c r="A8" s="1" t="s">
        <v>16</v>
      </c>
      <c r="B8" s="1" t="s">
        <v>17</v>
      </c>
      <c r="C8" s="1" t="s">
        <v>71</v>
      </c>
      <c r="D8" s="1" t="s">
        <v>181</v>
      </c>
      <c r="E8" s="1" t="s">
        <v>20</v>
      </c>
      <c r="F8" s="1" t="s">
        <v>21</v>
      </c>
      <c r="G8" s="1" t="s">
        <v>22</v>
      </c>
      <c r="H8" s="3" t="s">
        <v>45</v>
      </c>
      <c r="I8" s="1" t="s">
        <v>112</v>
      </c>
      <c r="J8" s="2"/>
      <c r="K8" s="2" t="s">
        <v>227</v>
      </c>
      <c r="L8" s="1" t="s">
        <v>25</v>
      </c>
      <c r="M8" s="1"/>
      <c r="N8" s="1"/>
    </row>
    <row r="9" spans="1:15">
      <c r="A9" s="1" t="s">
        <v>16</v>
      </c>
      <c r="B9" s="1" t="s">
        <v>17</v>
      </c>
      <c r="C9" s="1" t="s">
        <v>71</v>
      </c>
      <c r="D9" s="1" t="s">
        <v>161</v>
      </c>
      <c r="E9" s="1" t="s">
        <v>20</v>
      </c>
      <c r="F9" s="1" t="s">
        <v>21</v>
      </c>
      <c r="G9" s="1" t="s">
        <v>22</v>
      </c>
      <c r="H9" s="3" t="s">
        <v>45</v>
      </c>
      <c r="I9" s="1" t="s">
        <v>112</v>
      </c>
      <c r="J9" s="2"/>
      <c r="K9" s="2" t="s">
        <v>227</v>
      </c>
      <c r="L9" s="1" t="s">
        <v>25</v>
      </c>
      <c r="M9" s="1"/>
      <c r="N9" s="1"/>
    </row>
    <row r="10" spans="1:15">
      <c r="A10" s="1" t="s">
        <v>16</v>
      </c>
      <c r="B10" s="1" t="s">
        <v>17</v>
      </c>
      <c r="C10" s="1" t="s">
        <v>71</v>
      </c>
      <c r="D10" s="1" t="s">
        <v>72</v>
      </c>
      <c r="E10" s="1" t="s">
        <v>20</v>
      </c>
      <c r="F10" s="1" t="s">
        <v>21</v>
      </c>
      <c r="G10" s="1" t="s">
        <v>51</v>
      </c>
      <c r="H10" s="3" t="s">
        <v>52</v>
      </c>
      <c r="I10" s="1" t="s">
        <v>24</v>
      </c>
      <c r="J10" s="2"/>
      <c r="K10" s="2"/>
      <c r="L10" s="1" t="s">
        <v>25</v>
      </c>
      <c r="M10" s="1" t="s">
        <v>25</v>
      </c>
      <c r="N10" s="1" t="s">
        <v>25</v>
      </c>
    </row>
    <row r="11" spans="1:15">
      <c r="A11" s="1" t="s">
        <v>16</v>
      </c>
      <c r="B11" s="1" t="s">
        <v>17</v>
      </c>
      <c r="C11" s="1" t="s">
        <v>71</v>
      </c>
      <c r="D11" s="1" t="s">
        <v>182</v>
      </c>
      <c r="E11" s="1" t="s">
        <v>20</v>
      </c>
      <c r="F11" s="1" t="s">
        <v>21</v>
      </c>
      <c r="G11" s="1" t="s">
        <v>51</v>
      </c>
      <c r="H11" s="3" t="s">
        <v>52</v>
      </c>
      <c r="I11" s="1" t="s">
        <v>24</v>
      </c>
      <c r="J11" s="2"/>
      <c r="K11" s="2"/>
      <c r="L11" s="1" t="s">
        <v>25</v>
      </c>
      <c r="M11" s="1" t="s">
        <v>25</v>
      </c>
      <c r="N11" s="1" t="s">
        <v>25</v>
      </c>
    </row>
    <row r="12" spans="1:15">
      <c r="A12" s="1" t="s">
        <v>16</v>
      </c>
      <c r="B12" s="1" t="s">
        <v>17</v>
      </c>
      <c r="C12" s="1" t="s">
        <v>71</v>
      </c>
      <c r="D12" s="1" t="s">
        <v>181</v>
      </c>
      <c r="E12" s="1" t="s">
        <v>20</v>
      </c>
      <c r="F12" s="1" t="s">
        <v>21</v>
      </c>
      <c r="G12" s="1" t="s">
        <v>51</v>
      </c>
      <c r="H12" s="3" t="s">
        <v>52</v>
      </c>
      <c r="I12" s="1" t="s">
        <v>24</v>
      </c>
      <c r="J12" s="2"/>
      <c r="K12" s="2"/>
      <c r="L12" s="1" t="s">
        <v>25</v>
      </c>
      <c r="M12" s="1" t="s">
        <v>25</v>
      </c>
      <c r="N12" s="1" t="s">
        <v>25</v>
      </c>
    </row>
    <row r="13" spans="1:15">
      <c r="A13" s="1" t="s">
        <v>16</v>
      </c>
      <c r="B13" s="1" t="s">
        <v>17</v>
      </c>
      <c r="C13" s="1" t="s">
        <v>71</v>
      </c>
      <c r="D13" s="1" t="s">
        <v>161</v>
      </c>
      <c r="E13" s="1" t="s">
        <v>20</v>
      </c>
      <c r="F13" s="1" t="s">
        <v>21</v>
      </c>
      <c r="G13" s="1" t="s">
        <v>51</v>
      </c>
      <c r="H13" s="3" t="s">
        <v>52</v>
      </c>
      <c r="I13" s="1" t="s">
        <v>24</v>
      </c>
      <c r="J13" s="2"/>
      <c r="K13" s="2"/>
      <c r="L13" s="1" t="s">
        <v>25</v>
      </c>
      <c r="M13" s="1" t="s">
        <v>25</v>
      </c>
      <c r="N13" s="1" t="s">
        <v>25</v>
      </c>
    </row>
    <row r="14" spans="1:15">
      <c r="A14" s="1" t="s">
        <v>16</v>
      </c>
      <c r="B14" s="1" t="s">
        <v>17</v>
      </c>
      <c r="C14" s="1" t="s">
        <v>71</v>
      </c>
      <c r="D14" s="1" t="s">
        <v>72</v>
      </c>
      <c r="E14" s="1" t="s">
        <v>20</v>
      </c>
      <c r="F14" s="1" t="s">
        <v>101</v>
      </c>
      <c r="G14" s="1" t="s">
        <v>105</v>
      </c>
      <c r="H14" s="3" t="s">
        <v>162</v>
      </c>
      <c r="I14" s="1" t="s">
        <v>112</v>
      </c>
      <c r="J14" s="2"/>
      <c r="K14" s="2">
        <v>46106</v>
      </c>
      <c r="L14" s="1" t="s">
        <v>25</v>
      </c>
      <c r="M14" s="1" t="s">
        <v>114</v>
      </c>
      <c r="N14" s="1"/>
    </row>
    <row r="15" spans="1:15">
      <c r="A15" s="1" t="s">
        <v>16</v>
      </c>
      <c r="B15" s="1" t="s">
        <v>17</v>
      </c>
      <c r="C15" s="1" t="s">
        <v>71</v>
      </c>
      <c r="D15" s="1" t="s">
        <v>182</v>
      </c>
      <c r="E15" s="1" t="s">
        <v>20</v>
      </c>
      <c r="F15" s="1" t="s">
        <v>101</v>
      </c>
      <c r="G15" s="1" t="s">
        <v>105</v>
      </c>
      <c r="H15" s="3" t="s">
        <v>162</v>
      </c>
      <c r="I15" s="1" t="s">
        <v>112</v>
      </c>
      <c r="J15" s="2"/>
      <c r="K15" s="2">
        <v>46106</v>
      </c>
      <c r="L15" s="1" t="s">
        <v>25</v>
      </c>
      <c r="M15" s="1" t="s">
        <v>114</v>
      </c>
      <c r="N15" s="1"/>
    </row>
    <row r="16" spans="1:15">
      <c r="A16" s="1" t="s">
        <v>16</v>
      </c>
      <c r="B16" s="1" t="s">
        <v>17</v>
      </c>
      <c r="C16" s="1" t="s">
        <v>71</v>
      </c>
      <c r="D16" s="1" t="s">
        <v>181</v>
      </c>
      <c r="E16" s="1" t="s">
        <v>20</v>
      </c>
      <c r="F16" s="1" t="s">
        <v>101</v>
      </c>
      <c r="G16" s="1" t="s">
        <v>105</v>
      </c>
      <c r="H16" s="3" t="s">
        <v>162</v>
      </c>
      <c r="I16" s="1" t="s">
        <v>112</v>
      </c>
      <c r="J16" s="2"/>
      <c r="K16" s="2">
        <v>46105</v>
      </c>
      <c r="L16" s="1" t="s">
        <v>25</v>
      </c>
      <c r="M16" s="1" t="s">
        <v>114</v>
      </c>
      <c r="N16" s="1"/>
    </row>
    <row r="17" spans="1:14">
      <c r="A17" s="1" t="s">
        <v>16</v>
      </c>
      <c r="B17" s="1" t="s">
        <v>17</v>
      </c>
      <c r="C17" s="1" t="s">
        <v>71</v>
      </c>
      <c r="D17" s="1" t="s">
        <v>161</v>
      </c>
      <c r="E17" s="1" t="s">
        <v>20</v>
      </c>
      <c r="F17" s="1" t="s">
        <v>101</v>
      </c>
      <c r="G17" s="1" t="s">
        <v>105</v>
      </c>
      <c r="H17" s="3" t="s">
        <v>162</v>
      </c>
      <c r="I17" s="1" t="s">
        <v>112</v>
      </c>
      <c r="J17" s="2"/>
      <c r="K17" s="2">
        <v>46090</v>
      </c>
      <c r="L17" s="1" t="s">
        <v>25</v>
      </c>
      <c r="M17" s="1" t="s">
        <v>114</v>
      </c>
      <c r="N17" s="1"/>
    </row>
    <row r="18" spans="1:14">
      <c r="A18" s="1" t="s">
        <v>16</v>
      </c>
      <c r="B18" s="1" t="s">
        <v>17</v>
      </c>
      <c r="C18" s="1" t="s">
        <v>71</v>
      </c>
      <c r="D18" s="1" t="s">
        <v>72</v>
      </c>
      <c r="E18" s="1" t="s">
        <v>20</v>
      </c>
      <c r="F18" s="1" t="s">
        <v>21</v>
      </c>
      <c r="G18" s="1" t="s">
        <v>51</v>
      </c>
      <c r="H18" s="3" t="s">
        <v>111</v>
      </c>
      <c r="I18" s="1" t="s">
        <v>112</v>
      </c>
      <c r="J18" s="2"/>
      <c r="K18" s="2"/>
      <c r="L18" s="1" t="s">
        <v>25</v>
      </c>
      <c r="M18" s="1" t="s">
        <v>31</v>
      </c>
      <c r="N18" s="1" t="s">
        <v>62</v>
      </c>
    </row>
    <row r="19" spans="1:14">
      <c r="A19" s="1" t="s">
        <v>16</v>
      </c>
      <c r="B19" s="1" t="s">
        <v>17</v>
      </c>
      <c r="C19" s="1" t="s">
        <v>71</v>
      </c>
      <c r="D19" s="1" t="s">
        <v>182</v>
      </c>
      <c r="E19" s="1" t="s">
        <v>20</v>
      </c>
      <c r="F19" s="1" t="s">
        <v>21</v>
      </c>
      <c r="G19" s="1" t="s">
        <v>51</v>
      </c>
      <c r="H19" s="3" t="s">
        <v>111</v>
      </c>
      <c r="I19" s="1" t="s">
        <v>112</v>
      </c>
      <c r="J19" s="2"/>
      <c r="K19" s="2"/>
      <c r="L19" s="1" t="s">
        <v>25</v>
      </c>
      <c r="M19" s="1" t="s">
        <v>31</v>
      </c>
      <c r="N19" s="1" t="s">
        <v>62</v>
      </c>
    </row>
    <row r="20" spans="1:14">
      <c r="A20" s="1" t="s">
        <v>16</v>
      </c>
      <c r="B20" s="1" t="s">
        <v>17</v>
      </c>
      <c r="C20" s="1" t="s">
        <v>71</v>
      </c>
      <c r="D20" s="1" t="s">
        <v>181</v>
      </c>
      <c r="E20" s="1" t="s">
        <v>20</v>
      </c>
      <c r="F20" s="1" t="s">
        <v>21</v>
      </c>
      <c r="G20" s="1" t="s">
        <v>51</v>
      </c>
      <c r="H20" s="3" t="s">
        <v>111</v>
      </c>
      <c r="I20" s="1" t="s">
        <v>112</v>
      </c>
      <c r="J20" s="2"/>
      <c r="K20" s="2"/>
      <c r="L20" s="1" t="s">
        <v>25</v>
      </c>
      <c r="M20" s="1" t="s">
        <v>31</v>
      </c>
      <c r="N20" s="1" t="s">
        <v>62</v>
      </c>
    </row>
    <row r="21" spans="1:14">
      <c r="A21" s="1" t="s">
        <v>16</v>
      </c>
      <c r="B21" s="1" t="s">
        <v>17</v>
      </c>
      <c r="C21" s="1" t="s">
        <v>71</v>
      </c>
      <c r="D21" s="1" t="s">
        <v>161</v>
      </c>
      <c r="E21" s="1" t="s">
        <v>20</v>
      </c>
      <c r="F21" s="1" t="s">
        <v>21</v>
      </c>
      <c r="G21" s="1" t="s">
        <v>51</v>
      </c>
      <c r="H21" s="3" t="s">
        <v>111</v>
      </c>
      <c r="I21" s="1" t="s">
        <v>112</v>
      </c>
      <c r="J21" s="2"/>
      <c r="K21" s="2"/>
      <c r="L21" s="1" t="s">
        <v>25</v>
      </c>
      <c r="M21" s="1" t="s">
        <v>31</v>
      </c>
      <c r="N21" s="1" t="s">
        <v>62</v>
      </c>
    </row>
    <row r="22" spans="1:14">
      <c r="A22" s="1" t="s">
        <v>16</v>
      </c>
      <c r="B22" s="1" t="s">
        <v>17</v>
      </c>
      <c r="C22" s="1" t="s">
        <v>71</v>
      </c>
      <c r="D22" s="1" t="s">
        <v>72</v>
      </c>
      <c r="E22" s="1" t="s">
        <v>20</v>
      </c>
      <c r="F22" s="1" t="s">
        <v>101</v>
      </c>
      <c r="G22" s="1" t="s">
        <v>105</v>
      </c>
      <c r="H22" s="3" t="s">
        <v>163</v>
      </c>
      <c r="I22" s="1" t="s">
        <v>112</v>
      </c>
      <c r="J22" s="2"/>
      <c r="K22" s="2">
        <v>46106</v>
      </c>
      <c r="L22" s="1" t="s">
        <v>25</v>
      </c>
      <c r="M22" s="1" t="s">
        <v>62</v>
      </c>
      <c r="N22" s="1" t="s">
        <v>164</v>
      </c>
    </row>
    <row r="23" spans="1:14">
      <c r="A23" s="1" t="s">
        <v>16</v>
      </c>
      <c r="B23" s="1" t="s">
        <v>17</v>
      </c>
      <c r="C23" s="1" t="s">
        <v>71</v>
      </c>
      <c r="D23" s="1" t="s">
        <v>182</v>
      </c>
      <c r="E23" s="1" t="s">
        <v>20</v>
      </c>
      <c r="F23" s="1" t="s">
        <v>101</v>
      </c>
      <c r="G23" s="1" t="s">
        <v>105</v>
      </c>
      <c r="H23" s="3" t="s">
        <v>163</v>
      </c>
      <c r="I23" s="1" t="s">
        <v>112</v>
      </c>
      <c r="J23" s="2"/>
      <c r="K23" s="2">
        <v>46106</v>
      </c>
      <c r="L23" s="1" t="s">
        <v>25</v>
      </c>
      <c r="M23" s="1" t="s">
        <v>62</v>
      </c>
      <c r="N23" s="1" t="s">
        <v>164</v>
      </c>
    </row>
    <row r="24" spans="1:14">
      <c r="A24" s="1" t="s">
        <v>16</v>
      </c>
      <c r="B24" s="1" t="s">
        <v>17</v>
      </c>
      <c r="C24" s="1" t="s">
        <v>71</v>
      </c>
      <c r="D24" s="1" t="s">
        <v>181</v>
      </c>
      <c r="E24" s="1" t="s">
        <v>20</v>
      </c>
      <c r="F24" s="1" t="s">
        <v>101</v>
      </c>
      <c r="G24" s="1" t="s">
        <v>105</v>
      </c>
      <c r="H24" s="3" t="s">
        <v>163</v>
      </c>
      <c r="I24" s="1" t="s">
        <v>112</v>
      </c>
      <c r="J24" s="2"/>
      <c r="K24" s="2">
        <v>46105</v>
      </c>
      <c r="L24" s="1" t="s">
        <v>25</v>
      </c>
      <c r="M24" s="1" t="s">
        <v>62</v>
      </c>
      <c r="N24" s="1" t="s">
        <v>164</v>
      </c>
    </row>
    <row r="25" spans="1:14">
      <c r="A25" s="1" t="s">
        <v>16</v>
      </c>
      <c r="B25" s="1" t="s">
        <v>17</v>
      </c>
      <c r="C25" s="1" t="s">
        <v>71</v>
      </c>
      <c r="D25" s="1" t="s">
        <v>161</v>
      </c>
      <c r="E25" s="1" t="s">
        <v>20</v>
      </c>
      <c r="F25" s="1" t="s">
        <v>101</v>
      </c>
      <c r="G25" s="1" t="s">
        <v>105</v>
      </c>
      <c r="H25" s="3" t="s">
        <v>163</v>
      </c>
      <c r="I25" s="1" t="s">
        <v>112</v>
      </c>
      <c r="J25" s="2"/>
      <c r="K25" s="2">
        <v>46090</v>
      </c>
      <c r="L25" s="1" t="s">
        <v>25</v>
      </c>
      <c r="M25" s="1" t="s">
        <v>62</v>
      </c>
      <c r="N25" s="1" t="s">
        <v>164</v>
      </c>
    </row>
    <row r="26" spans="1:14">
      <c r="A26" s="1" t="s">
        <v>16</v>
      </c>
      <c r="B26" s="1" t="s">
        <v>17</v>
      </c>
      <c r="C26" s="1" t="s">
        <v>71</v>
      </c>
      <c r="D26" s="1" t="s">
        <v>72</v>
      </c>
      <c r="E26" s="1" t="s">
        <v>20</v>
      </c>
      <c r="F26" s="1" t="s">
        <v>101</v>
      </c>
      <c r="G26" s="1" t="s">
        <v>105</v>
      </c>
      <c r="H26" s="3" t="s">
        <v>166</v>
      </c>
      <c r="I26" s="1" t="s">
        <v>112</v>
      </c>
      <c r="J26" s="2"/>
      <c r="K26" s="2">
        <v>46106</v>
      </c>
      <c r="L26" s="1" t="s">
        <v>25</v>
      </c>
      <c r="M26" s="1" t="s">
        <v>62</v>
      </c>
      <c r="N26" s="1" t="s">
        <v>164</v>
      </c>
    </row>
    <row r="27" spans="1:14">
      <c r="A27" s="1" t="s">
        <v>16</v>
      </c>
      <c r="B27" s="1" t="s">
        <v>17</v>
      </c>
      <c r="C27" s="1" t="s">
        <v>71</v>
      </c>
      <c r="D27" s="1" t="s">
        <v>182</v>
      </c>
      <c r="E27" s="1" t="s">
        <v>20</v>
      </c>
      <c r="F27" s="1" t="s">
        <v>101</v>
      </c>
      <c r="G27" s="1" t="s">
        <v>105</v>
      </c>
      <c r="H27" s="3" t="s">
        <v>166</v>
      </c>
      <c r="I27" s="1" t="s">
        <v>112</v>
      </c>
      <c r="J27" s="2"/>
      <c r="K27" s="2">
        <v>46106</v>
      </c>
      <c r="L27" s="1" t="s">
        <v>25</v>
      </c>
      <c r="M27" s="1" t="s">
        <v>62</v>
      </c>
      <c r="N27" s="1" t="s">
        <v>164</v>
      </c>
    </row>
    <row r="28" spans="1:14">
      <c r="A28" s="1" t="s">
        <v>16</v>
      </c>
      <c r="B28" s="1" t="s">
        <v>17</v>
      </c>
      <c r="C28" s="1" t="s">
        <v>71</v>
      </c>
      <c r="D28" s="1" t="s">
        <v>181</v>
      </c>
      <c r="E28" s="1" t="s">
        <v>20</v>
      </c>
      <c r="F28" s="1" t="s">
        <v>101</v>
      </c>
      <c r="G28" s="1" t="s">
        <v>105</v>
      </c>
      <c r="H28" s="3" t="s">
        <v>166</v>
      </c>
      <c r="I28" s="1" t="s">
        <v>112</v>
      </c>
      <c r="J28" s="2"/>
      <c r="K28" s="2">
        <v>46105</v>
      </c>
      <c r="L28" s="1" t="s">
        <v>25</v>
      </c>
      <c r="M28" s="1" t="s">
        <v>62</v>
      </c>
      <c r="N28" s="1" t="s">
        <v>164</v>
      </c>
    </row>
    <row r="29" spans="1:14">
      <c r="A29" s="1" t="s">
        <v>16</v>
      </c>
      <c r="B29" s="1" t="s">
        <v>17</v>
      </c>
      <c r="C29" s="1" t="s">
        <v>71</v>
      </c>
      <c r="D29" s="1" t="s">
        <v>161</v>
      </c>
      <c r="E29" s="1" t="s">
        <v>20</v>
      </c>
      <c r="F29" s="1" t="s">
        <v>101</v>
      </c>
      <c r="G29" s="1" t="s">
        <v>105</v>
      </c>
      <c r="H29" s="3" t="s">
        <v>166</v>
      </c>
      <c r="I29" s="1" t="s">
        <v>112</v>
      </c>
      <c r="J29" s="2"/>
      <c r="K29" s="2">
        <v>46090</v>
      </c>
      <c r="L29" s="1" t="s">
        <v>25</v>
      </c>
      <c r="M29" s="1" t="s">
        <v>62</v>
      </c>
      <c r="N29" s="1" t="s">
        <v>164</v>
      </c>
    </row>
    <row r="30" spans="1:14">
      <c r="A30" s="1" t="s">
        <v>16</v>
      </c>
      <c r="B30" s="1" t="s">
        <v>17</v>
      </c>
      <c r="C30" s="1" t="s">
        <v>71</v>
      </c>
      <c r="D30" s="1" t="s">
        <v>72</v>
      </c>
      <c r="E30" s="1" t="s">
        <v>20</v>
      </c>
      <c r="F30" s="1" t="s">
        <v>21</v>
      </c>
      <c r="G30" s="1" t="s">
        <v>51</v>
      </c>
      <c r="H30" s="3" t="s">
        <v>113</v>
      </c>
      <c r="I30" s="1" t="s">
        <v>112</v>
      </c>
      <c r="J30" s="2"/>
      <c r="K30" s="2"/>
      <c r="L30" s="1" t="s">
        <v>25</v>
      </c>
      <c r="M30" s="1" t="s">
        <v>25</v>
      </c>
      <c r="N30" s="1" t="s">
        <v>114</v>
      </c>
    </row>
    <row r="31" spans="1:14">
      <c r="A31" s="1" t="s">
        <v>16</v>
      </c>
      <c r="B31" s="1" t="s">
        <v>17</v>
      </c>
      <c r="C31" s="1" t="s">
        <v>71</v>
      </c>
      <c r="D31" s="1" t="s">
        <v>182</v>
      </c>
      <c r="E31" s="1" t="s">
        <v>20</v>
      </c>
      <c r="F31" s="1" t="s">
        <v>21</v>
      </c>
      <c r="G31" s="1" t="s">
        <v>51</v>
      </c>
      <c r="H31" s="3" t="s">
        <v>113</v>
      </c>
      <c r="I31" s="1" t="s">
        <v>112</v>
      </c>
      <c r="J31" s="2"/>
      <c r="K31" s="2"/>
      <c r="L31" s="1" t="s">
        <v>25</v>
      </c>
      <c r="M31" s="1" t="s">
        <v>25</v>
      </c>
      <c r="N31" s="1" t="s">
        <v>114</v>
      </c>
    </row>
    <row r="32" spans="1:14">
      <c r="A32" s="1" t="s">
        <v>16</v>
      </c>
      <c r="B32" s="1" t="s">
        <v>17</v>
      </c>
      <c r="C32" s="1" t="s">
        <v>71</v>
      </c>
      <c r="D32" s="1" t="s">
        <v>181</v>
      </c>
      <c r="E32" s="1" t="s">
        <v>20</v>
      </c>
      <c r="F32" s="1" t="s">
        <v>21</v>
      </c>
      <c r="G32" s="1" t="s">
        <v>51</v>
      </c>
      <c r="H32" s="3" t="s">
        <v>113</v>
      </c>
      <c r="I32" s="1" t="s">
        <v>112</v>
      </c>
      <c r="J32" s="2"/>
      <c r="K32" s="2"/>
      <c r="L32" s="1" t="s">
        <v>25</v>
      </c>
      <c r="M32" s="1" t="s">
        <v>25</v>
      </c>
      <c r="N32" s="1" t="s">
        <v>114</v>
      </c>
    </row>
    <row r="33" spans="1:14">
      <c r="A33" s="1" t="s">
        <v>16</v>
      </c>
      <c r="B33" s="1" t="s">
        <v>17</v>
      </c>
      <c r="C33" s="1" t="s">
        <v>71</v>
      </c>
      <c r="D33" s="1" t="s">
        <v>161</v>
      </c>
      <c r="E33" s="1" t="s">
        <v>20</v>
      </c>
      <c r="F33" s="1" t="s">
        <v>21</v>
      </c>
      <c r="G33" s="1" t="s">
        <v>51</v>
      </c>
      <c r="H33" s="3" t="s">
        <v>113</v>
      </c>
      <c r="I33" s="1" t="s">
        <v>112</v>
      </c>
      <c r="J33" s="2"/>
      <c r="K33" s="2"/>
      <c r="L33" s="1" t="s">
        <v>25</v>
      </c>
      <c r="M33" s="1" t="s">
        <v>25</v>
      </c>
      <c r="N33" s="1" t="s">
        <v>114</v>
      </c>
    </row>
    <row r="34" spans="1:14">
      <c r="A34" s="1" t="s">
        <v>16</v>
      </c>
      <c r="B34" s="1" t="s">
        <v>17</v>
      </c>
      <c r="C34" s="1" t="s">
        <v>71</v>
      </c>
      <c r="D34" s="1" t="s">
        <v>72</v>
      </c>
      <c r="E34" s="1" t="s">
        <v>20</v>
      </c>
      <c r="F34" s="1" t="s">
        <v>33</v>
      </c>
      <c r="G34" s="1" t="s">
        <v>34</v>
      </c>
      <c r="H34" s="3" t="s">
        <v>146</v>
      </c>
      <c r="I34" s="1" t="s">
        <v>112</v>
      </c>
      <c r="J34" s="2"/>
      <c r="K34" s="2"/>
      <c r="L34" s="1" t="s">
        <v>25</v>
      </c>
      <c r="M34" s="1" t="s">
        <v>25</v>
      </c>
      <c r="N34" s="1"/>
    </row>
    <row r="35" spans="1:14">
      <c r="A35" s="1" t="s">
        <v>16</v>
      </c>
      <c r="B35" s="1" t="s">
        <v>17</v>
      </c>
      <c r="C35" s="1" t="s">
        <v>71</v>
      </c>
      <c r="D35" s="1" t="s">
        <v>182</v>
      </c>
      <c r="E35" s="1" t="s">
        <v>20</v>
      </c>
      <c r="F35" s="1" t="s">
        <v>33</v>
      </c>
      <c r="G35" s="1" t="s">
        <v>34</v>
      </c>
      <c r="H35" s="3" t="s">
        <v>146</v>
      </c>
      <c r="I35" s="1" t="s">
        <v>112</v>
      </c>
      <c r="J35" s="2"/>
      <c r="K35" s="2"/>
      <c r="L35" s="1" t="s">
        <v>25</v>
      </c>
      <c r="M35" s="1" t="s">
        <v>25</v>
      </c>
      <c r="N35" s="1"/>
    </row>
    <row r="36" spans="1:14">
      <c r="A36" s="1" t="s">
        <v>16</v>
      </c>
      <c r="B36" s="1" t="s">
        <v>17</v>
      </c>
      <c r="C36" s="1" t="s">
        <v>71</v>
      </c>
      <c r="D36" s="1" t="s">
        <v>181</v>
      </c>
      <c r="E36" s="1" t="s">
        <v>20</v>
      </c>
      <c r="F36" s="1" t="s">
        <v>33</v>
      </c>
      <c r="G36" s="1" t="s">
        <v>34</v>
      </c>
      <c r="H36" s="3" t="s">
        <v>146</v>
      </c>
      <c r="I36" s="1" t="s">
        <v>112</v>
      </c>
      <c r="J36" s="2"/>
      <c r="K36" s="2"/>
      <c r="L36" s="1" t="s">
        <v>25</v>
      </c>
      <c r="M36" s="1" t="s">
        <v>25</v>
      </c>
      <c r="N36" s="1"/>
    </row>
    <row r="37" spans="1:14">
      <c r="A37" s="1" t="s">
        <v>16</v>
      </c>
      <c r="B37" s="1" t="s">
        <v>17</v>
      </c>
      <c r="C37" s="1" t="s">
        <v>71</v>
      </c>
      <c r="D37" s="1" t="s">
        <v>161</v>
      </c>
      <c r="E37" s="1" t="s">
        <v>20</v>
      </c>
      <c r="F37" s="1" t="s">
        <v>33</v>
      </c>
      <c r="G37" s="1" t="s">
        <v>34</v>
      </c>
      <c r="H37" s="3" t="s">
        <v>146</v>
      </c>
      <c r="I37" s="1" t="s">
        <v>112</v>
      </c>
      <c r="J37" s="2"/>
      <c r="K37" s="2"/>
      <c r="L37" s="1" t="s">
        <v>25</v>
      </c>
      <c r="M37" s="1" t="s">
        <v>25</v>
      </c>
      <c r="N37" s="1"/>
    </row>
    <row r="38" spans="1:14">
      <c r="A38" s="1" t="s">
        <v>16</v>
      </c>
      <c r="B38" s="1" t="s">
        <v>17</v>
      </c>
      <c r="C38" s="1" t="s">
        <v>71</v>
      </c>
      <c r="D38" s="1" t="s">
        <v>72</v>
      </c>
      <c r="E38" s="1" t="s">
        <v>20</v>
      </c>
      <c r="F38" s="1" t="s">
        <v>101</v>
      </c>
      <c r="G38" s="1" t="s">
        <v>105</v>
      </c>
      <c r="H38" s="3" t="s">
        <v>167</v>
      </c>
      <c r="I38" s="1" t="s">
        <v>112</v>
      </c>
      <c r="J38" s="2"/>
      <c r="K38" s="2">
        <v>46106</v>
      </c>
      <c r="L38" s="1" t="s">
        <v>25</v>
      </c>
      <c r="M38" s="1" t="s">
        <v>42</v>
      </c>
      <c r="N38" s="1" t="s">
        <v>164</v>
      </c>
    </row>
    <row r="39" spans="1:14">
      <c r="A39" s="1" t="s">
        <v>16</v>
      </c>
      <c r="B39" s="1" t="s">
        <v>17</v>
      </c>
      <c r="C39" s="1" t="s">
        <v>71</v>
      </c>
      <c r="D39" s="1" t="s">
        <v>182</v>
      </c>
      <c r="E39" s="1" t="s">
        <v>20</v>
      </c>
      <c r="F39" s="1" t="s">
        <v>101</v>
      </c>
      <c r="G39" s="1" t="s">
        <v>105</v>
      </c>
      <c r="H39" s="3" t="s">
        <v>167</v>
      </c>
      <c r="I39" s="1" t="s">
        <v>112</v>
      </c>
      <c r="J39" s="2"/>
      <c r="K39" s="2">
        <v>46106</v>
      </c>
      <c r="L39" s="1" t="s">
        <v>25</v>
      </c>
      <c r="M39" s="1" t="s">
        <v>42</v>
      </c>
      <c r="N39" s="1" t="s">
        <v>164</v>
      </c>
    </row>
    <row r="40" spans="1:14">
      <c r="A40" s="1" t="s">
        <v>16</v>
      </c>
      <c r="B40" s="1" t="s">
        <v>17</v>
      </c>
      <c r="C40" s="1" t="s">
        <v>71</v>
      </c>
      <c r="D40" s="1" t="s">
        <v>181</v>
      </c>
      <c r="E40" s="1" t="s">
        <v>20</v>
      </c>
      <c r="F40" s="1" t="s">
        <v>101</v>
      </c>
      <c r="G40" s="1" t="s">
        <v>105</v>
      </c>
      <c r="H40" s="3" t="s">
        <v>167</v>
      </c>
      <c r="I40" s="1" t="s">
        <v>112</v>
      </c>
      <c r="J40" s="2"/>
      <c r="K40" s="2">
        <v>46105</v>
      </c>
      <c r="L40" s="1" t="s">
        <v>25</v>
      </c>
      <c r="M40" s="1" t="s">
        <v>42</v>
      </c>
      <c r="N40" s="1" t="s">
        <v>164</v>
      </c>
    </row>
    <row r="41" spans="1:14">
      <c r="A41" s="1" t="s">
        <v>16</v>
      </c>
      <c r="B41" s="1" t="s">
        <v>17</v>
      </c>
      <c r="C41" s="1" t="s">
        <v>71</v>
      </c>
      <c r="D41" s="1" t="s">
        <v>161</v>
      </c>
      <c r="E41" s="1" t="s">
        <v>20</v>
      </c>
      <c r="F41" s="1" t="s">
        <v>101</v>
      </c>
      <c r="G41" s="1" t="s">
        <v>105</v>
      </c>
      <c r="H41" s="3" t="s">
        <v>167</v>
      </c>
      <c r="I41" s="1" t="s">
        <v>112</v>
      </c>
      <c r="J41" s="2"/>
      <c r="K41" s="2">
        <v>46090</v>
      </c>
      <c r="L41" s="1" t="s">
        <v>25</v>
      </c>
      <c r="M41" s="1" t="s">
        <v>42</v>
      </c>
      <c r="N41" s="1" t="s">
        <v>164</v>
      </c>
    </row>
    <row r="42" spans="1:14">
      <c r="A42" s="1" t="s">
        <v>16</v>
      </c>
      <c r="B42" s="1" t="s">
        <v>17</v>
      </c>
      <c r="C42" s="1" t="s">
        <v>71</v>
      </c>
      <c r="D42" s="1" t="s">
        <v>72</v>
      </c>
      <c r="E42" s="1" t="s">
        <v>20</v>
      </c>
      <c r="F42" s="1" t="s">
        <v>33</v>
      </c>
      <c r="G42" s="1" t="s">
        <v>82</v>
      </c>
      <c r="H42" s="3" t="s">
        <v>143</v>
      </c>
      <c r="I42" s="1" t="s">
        <v>112</v>
      </c>
      <c r="J42" s="2"/>
      <c r="K42" s="2"/>
      <c r="L42" s="1" t="s">
        <v>25</v>
      </c>
      <c r="M42" s="1" t="s">
        <v>66</v>
      </c>
      <c r="N42" s="1" t="s">
        <v>66</v>
      </c>
    </row>
    <row r="43" spans="1:14">
      <c r="A43" s="1" t="s">
        <v>16</v>
      </c>
      <c r="B43" s="1" t="s">
        <v>17</v>
      </c>
      <c r="C43" s="1" t="s">
        <v>71</v>
      </c>
      <c r="D43" s="1" t="s">
        <v>182</v>
      </c>
      <c r="E43" s="1" t="s">
        <v>20</v>
      </c>
      <c r="F43" s="1" t="s">
        <v>33</v>
      </c>
      <c r="G43" s="1" t="s">
        <v>82</v>
      </c>
      <c r="H43" s="3" t="s">
        <v>143</v>
      </c>
      <c r="I43" s="1" t="s">
        <v>112</v>
      </c>
      <c r="J43" s="2"/>
      <c r="K43" s="2"/>
      <c r="L43" s="1" t="s">
        <v>25</v>
      </c>
      <c r="M43" s="1" t="s">
        <v>66</v>
      </c>
      <c r="N43" s="1" t="s">
        <v>66</v>
      </c>
    </row>
    <row r="44" spans="1:14">
      <c r="A44" s="1" t="s">
        <v>16</v>
      </c>
      <c r="B44" s="1" t="s">
        <v>17</v>
      </c>
      <c r="C44" s="1" t="s">
        <v>71</v>
      </c>
      <c r="D44" s="1" t="s">
        <v>181</v>
      </c>
      <c r="E44" s="1" t="s">
        <v>20</v>
      </c>
      <c r="F44" s="1" t="s">
        <v>33</v>
      </c>
      <c r="G44" s="1" t="s">
        <v>82</v>
      </c>
      <c r="H44" s="3" t="s">
        <v>143</v>
      </c>
      <c r="I44" s="1" t="s">
        <v>112</v>
      </c>
      <c r="J44" s="2"/>
      <c r="K44" s="2"/>
      <c r="L44" s="1" t="s">
        <v>25</v>
      </c>
      <c r="M44" s="1" t="s">
        <v>66</v>
      </c>
      <c r="N44" s="1" t="s">
        <v>66</v>
      </c>
    </row>
    <row r="45" spans="1:14">
      <c r="A45" s="1" t="s">
        <v>16</v>
      </c>
      <c r="B45" s="1" t="s">
        <v>17</v>
      </c>
      <c r="C45" s="1" t="s">
        <v>71</v>
      </c>
      <c r="D45" s="1" t="s">
        <v>161</v>
      </c>
      <c r="E45" s="1" t="s">
        <v>20</v>
      </c>
      <c r="F45" s="1" t="s">
        <v>33</v>
      </c>
      <c r="G45" s="1" t="s">
        <v>82</v>
      </c>
      <c r="H45" s="3" t="s">
        <v>143</v>
      </c>
      <c r="I45" s="1" t="s">
        <v>112</v>
      </c>
      <c r="J45" s="2"/>
      <c r="K45" s="2"/>
      <c r="L45" s="1" t="s">
        <v>25</v>
      </c>
      <c r="M45" s="1" t="s">
        <v>66</v>
      </c>
      <c r="N45" s="1" t="s">
        <v>66</v>
      </c>
    </row>
    <row r="46" spans="1:14">
      <c r="A46" s="1" t="s">
        <v>16</v>
      </c>
      <c r="B46" s="1" t="s">
        <v>17</v>
      </c>
      <c r="C46" s="1" t="s">
        <v>71</v>
      </c>
      <c r="D46" s="1" t="s">
        <v>72</v>
      </c>
      <c r="E46" s="1" t="s">
        <v>20</v>
      </c>
      <c r="F46" s="1" t="s">
        <v>33</v>
      </c>
      <c r="G46" s="1" t="s">
        <v>82</v>
      </c>
      <c r="H46" s="3" t="s">
        <v>98</v>
      </c>
      <c r="I46" s="1" t="s">
        <v>24</v>
      </c>
      <c r="J46" s="2"/>
      <c r="K46" s="2"/>
      <c r="L46" s="1" t="s">
        <v>25</v>
      </c>
      <c r="M46" s="1" t="s">
        <v>66</v>
      </c>
      <c r="N46" s="1" t="s">
        <v>66</v>
      </c>
    </row>
    <row r="47" spans="1:14">
      <c r="A47" s="1" t="s">
        <v>16</v>
      </c>
      <c r="B47" s="1" t="s">
        <v>17</v>
      </c>
      <c r="C47" s="1" t="s">
        <v>71</v>
      </c>
      <c r="D47" s="1" t="s">
        <v>182</v>
      </c>
      <c r="E47" s="1" t="s">
        <v>20</v>
      </c>
      <c r="F47" s="1" t="s">
        <v>33</v>
      </c>
      <c r="G47" s="1" t="s">
        <v>82</v>
      </c>
      <c r="H47" s="3" t="s">
        <v>98</v>
      </c>
      <c r="I47" s="1" t="s">
        <v>24</v>
      </c>
      <c r="J47" s="2"/>
      <c r="K47" s="2"/>
      <c r="L47" s="1" t="s">
        <v>25</v>
      </c>
      <c r="M47" s="1" t="s">
        <v>66</v>
      </c>
      <c r="N47" s="1" t="s">
        <v>66</v>
      </c>
    </row>
    <row r="48" spans="1:14">
      <c r="A48" s="1" t="s">
        <v>16</v>
      </c>
      <c r="B48" s="1" t="s">
        <v>17</v>
      </c>
      <c r="C48" s="1" t="s">
        <v>71</v>
      </c>
      <c r="D48" s="1" t="s">
        <v>181</v>
      </c>
      <c r="E48" s="1" t="s">
        <v>20</v>
      </c>
      <c r="F48" s="1" t="s">
        <v>33</v>
      </c>
      <c r="G48" s="1" t="s">
        <v>82</v>
      </c>
      <c r="H48" s="3" t="s">
        <v>98</v>
      </c>
      <c r="I48" s="1" t="s">
        <v>24</v>
      </c>
      <c r="J48" s="2"/>
      <c r="K48" s="2"/>
      <c r="L48" s="1" t="s">
        <v>25</v>
      </c>
      <c r="M48" s="1" t="s">
        <v>66</v>
      </c>
      <c r="N48" s="1" t="s">
        <v>66</v>
      </c>
    </row>
    <row r="49" spans="1:14">
      <c r="A49" s="1" t="s">
        <v>16</v>
      </c>
      <c r="B49" s="1" t="s">
        <v>17</v>
      </c>
      <c r="C49" s="1" t="s">
        <v>71</v>
      </c>
      <c r="D49" s="1" t="s">
        <v>161</v>
      </c>
      <c r="E49" s="1" t="s">
        <v>20</v>
      </c>
      <c r="F49" s="1" t="s">
        <v>33</v>
      </c>
      <c r="G49" s="1" t="s">
        <v>82</v>
      </c>
      <c r="H49" s="3" t="s">
        <v>98</v>
      </c>
      <c r="I49" s="1" t="s">
        <v>24</v>
      </c>
      <c r="J49" s="2"/>
      <c r="K49" s="2"/>
      <c r="L49" s="1" t="s">
        <v>25</v>
      </c>
      <c r="M49" s="1" t="s">
        <v>66</v>
      </c>
      <c r="N49" s="1" t="s">
        <v>66</v>
      </c>
    </row>
    <row r="50" spans="1:14">
      <c r="A50" s="1" t="s">
        <v>16</v>
      </c>
      <c r="B50" s="1" t="s">
        <v>17</v>
      </c>
      <c r="C50" s="1" t="s">
        <v>71</v>
      </c>
      <c r="D50" s="1" t="s">
        <v>72</v>
      </c>
      <c r="E50" s="1" t="s">
        <v>20</v>
      </c>
      <c r="F50" s="1" t="s">
        <v>101</v>
      </c>
      <c r="G50" s="1" t="s">
        <v>105</v>
      </c>
      <c r="H50" s="3" t="s">
        <v>103</v>
      </c>
      <c r="I50" s="1" t="s">
        <v>112</v>
      </c>
      <c r="J50" s="2"/>
      <c r="K50" s="2">
        <v>46106</v>
      </c>
      <c r="L50" s="1" t="s">
        <v>25</v>
      </c>
      <c r="M50" s="1" t="s">
        <v>43</v>
      </c>
      <c r="N50" s="1" t="s">
        <v>164</v>
      </c>
    </row>
    <row r="51" spans="1:14">
      <c r="A51" s="1" t="s">
        <v>16</v>
      </c>
      <c r="B51" s="1" t="s">
        <v>17</v>
      </c>
      <c r="C51" s="1" t="s">
        <v>71</v>
      </c>
      <c r="D51" s="1" t="s">
        <v>72</v>
      </c>
      <c r="E51" s="1" t="s">
        <v>20</v>
      </c>
      <c r="F51" s="1" t="s">
        <v>21</v>
      </c>
      <c r="G51" s="1" t="s">
        <v>51</v>
      </c>
      <c r="H51" s="3" t="s">
        <v>103</v>
      </c>
      <c r="I51" s="1" t="s">
        <v>112</v>
      </c>
      <c r="J51" s="2"/>
      <c r="K51" s="2"/>
      <c r="L51" s="1" t="s">
        <v>25</v>
      </c>
      <c r="M51" s="1" t="s">
        <v>31</v>
      </c>
      <c r="N51" s="1" t="s">
        <v>43</v>
      </c>
    </row>
    <row r="52" spans="1:14">
      <c r="A52" s="1" t="s">
        <v>16</v>
      </c>
      <c r="B52" s="1" t="s">
        <v>17</v>
      </c>
      <c r="C52" s="1" t="s">
        <v>71</v>
      </c>
      <c r="D52" s="1" t="s">
        <v>182</v>
      </c>
      <c r="E52" s="1" t="s">
        <v>20</v>
      </c>
      <c r="F52" s="1" t="s">
        <v>21</v>
      </c>
      <c r="G52" s="1" t="s">
        <v>51</v>
      </c>
      <c r="H52" s="3" t="s">
        <v>103</v>
      </c>
      <c r="I52" s="1" t="s">
        <v>112</v>
      </c>
      <c r="J52" s="2"/>
      <c r="K52" s="2"/>
      <c r="L52" s="1" t="s">
        <v>25</v>
      </c>
      <c r="M52" s="1" t="s">
        <v>31</v>
      </c>
      <c r="N52" s="1" t="s">
        <v>43</v>
      </c>
    </row>
    <row r="53" spans="1:14">
      <c r="A53" s="1" t="s">
        <v>16</v>
      </c>
      <c r="B53" s="1" t="s">
        <v>17</v>
      </c>
      <c r="C53" s="1" t="s">
        <v>71</v>
      </c>
      <c r="D53" s="1" t="s">
        <v>182</v>
      </c>
      <c r="E53" s="1" t="s">
        <v>20</v>
      </c>
      <c r="F53" s="1" t="s">
        <v>101</v>
      </c>
      <c r="G53" s="1" t="s">
        <v>105</v>
      </c>
      <c r="H53" s="3" t="s">
        <v>103</v>
      </c>
      <c r="I53" s="1" t="s">
        <v>112</v>
      </c>
      <c r="J53" s="2"/>
      <c r="K53" s="2">
        <v>46106</v>
      </c>
      <c r="L53" s="1" t="s">
        <v>25</v>
      </c>
      <c r="M53" s="1" t="s">
        <v>43</v>
      </c>
      <c r="N53" s="1" t="s">
        <v>164</v>
      </c>
    </row>
    <row r="54" spans="1:14">
      <c r="A54" s="1" t="s">
        <v>16</v>
      </c>
      <c r="B54" s="1" t="s">
        <v>17</v>
      </c>
      <c r="C54" s="1" t="s">
        <v>71</v>
      </c>
      <c r="D54" s="1" t="s">
        <v>181</v>
      </c>
      <c r="E54" s="1" t="s">
        <v>20</v>
      </c>
      <c r="F54" s="1" t="s">
        <v>21</v>
      </c>
      <c r="G54" s="1" t="s">
        <v>51</v>
      </c>
      <c r="H54" s="3" t="s">
        <v>103</v>
      </c>
      <c r="I54" s="1" t="s">
        <v>112</v>
      </c>
      <c r="J54" s="2"/>
      <c r="K54" s="2"/>
      <c r="L54" s="1" t="s">
        <v>25</v>
      </c>
      <c r="M54" s="1" t="s">
        <v>31</v>
      </c>
      <c r="N54" s="1" t="s">
        <v>43</v>
      </c>
    </row>
    <row r="55" spans="1:14">
      <c r="A55" s="1" t="s">
        <v>16</v>
      </c>
      <c r="B55" s="1" t="s">
        <v>17</v>
      </c>
      <c r="C55" s="1" t="s">
        <v>71</v>
      </c>
      <c r="D55" s="1" t="s">
        <v>181</v>
      </c>
      <c r="E55" s="1" t="s">
        <v>20</v>
      </c>
      <c r="F55" s="1" t="s">
        <v>101</v>
      </c>
      <c r="G55" s="1" t="s">
        <v>105</v>
      </c>
      <c r="H55" s="3" t="s">
        <v>103</v>
      </c>
      <c r="I55" s="1" t="s">
        <v>112</v>
      </c>
      <c r="J55" s="2"/>
      <c r="K55" s="2">
        <v>46105</v>
      </c>
      <c r="L55" s="1" t="s">
        <v>25</v>
      </c>
      <c r="M55" s="1" t="s">
        <v>43</v>
      </c>
      <c r="N55" s="1" t="s">
        <v>164</v>
      </c>
    </row>
    <row r="56" spans="1:14">
      <c r="A56" s="1" t="s">
        <v>16</v>
      </c>
      <c r="B56" s="1" t="s">
        <v>17</v>
      </c>
      <c r="C56" s="1" t="s">
        <v>71</v>
      </c>
      <c r="D56" s="1" t="s">
        <v>161</v>
      </c>
      <c r="E56" s="1" t="s">
        <v>20</v>
      </c>
      <c r="F56" s="1" t="s">
        <v>21</v>
      </c>
      <c r="G56" s="1" t="s">
        <v>51</v>
      </c>
      <c r="H56" s="3" t="s">
        <v>103</v>
      </c>
      <c r="I56" s="1" t="s">
        <v>112</v>
      </c>
      <c r="J56" s="2"/>
      <c r="K56" s="2"/>
      <c r="L56" s="1" t="s">
        <v>25</v>
      </c>
      <c r="M56" s="1" t="s">
        <v>31</v>
      </c>
      <c r="N56" s="1" t="s">
        <v>43</v>
      </c>
    </row>
    <row r="57" spans="1:14">
      <c r="A57" s="1" t="s">
        <v>16</v>
      </c>
      <c r="B57" s="1" t="s">
        <v>17</v>
      </c>
      <c r="C57" s="1" t="s">
        <v>71</v>
      </c>
      <c r="D57" s="1" t="s">
        <v>161</v>
      </c>
      <c r="E57" s="1" t="s">
        <v>20</v>
      </c>
      <c r="F57" s="1" t="s">
        <v>101</v>
      </c>
      <c r="G57" s="1" t="s">
        <v>105</v>
      </c>
      <c r="H57" s="3" t="s">
        <v>103</v>
      </c>
      <c r="I57" s="1" t="s">
        <v>112</v>
      </c>
      <c r="J57" s="2"/>
      <c r="K57" s="2">
        <v>46090</v>
      </c>
      <c r="L57" s="1" t="s">
        <v>25</v>
      </c>
      <c r="M57" s="1" t="s">
        <v>43</v>
      </c>
      <c r="N57" s="1" t="s">
        <v>164</v>
      </c>
    </row>
    <row r="58" spans="1:14">
      <c r="A58" s="1" t="s">
        <v>16</v>
      </c>
      <c r="B58" s="1" t="s">
        <v>17</v>
      </c>
      <c r="C58" s="1" t="s">
        <v>71</v>
      </c>
      <c r="D58" s="1" t="s">
        <v>72</v>
      </c>
      <c r="E58" s="1" t="s">
        <v>20</v>
      </c>
      <c r="F58" s="1" t="s">
        <v>21</v>
      </c>
      <c r="G58" s="1" t="s">
        <v>22</v>
      </c>
      <c r="H58" s="3" t="s">
        <v>177</v>
      </c>
      <c r="I58" s="1" t="s">
        <v>112</v>
      </c>
      <c r="J58" s="2"/>
      <c r="K58" s="2"/>
      <c r="L58" s="1" t="s">
        <v>25</v>
      </c>
      <c r="M58" s="1" t="s">
        <v>25</v>
      </c>
      <c r="N58" s="1"/>
    </row>
    <row r="59" spans="1:14">
      <c r="A59" s="1" t="s">
        <v>16</v>
      </c>
      <c r="B59" s="1" t="s">
        <v>17</v>
      </c>
      <c r="C59" s="1" t="s">
        <v>71</v>
      </c>
      <c r="D59" s="1" t="s">
        <v>182</v>
      </c>
      <c r="E59" s="1" t="s">
        <v>20</v>
      </c>
      <c r="F59" s="1" t="s">
        <v>21</v>
      </c>
      <c r="G59" s="1" t="s">
        <v>22</v>
      </c>
      <c r="H59" s="3" t="s">
        <v>177</v>
      </c>
      <c r="I59" s="1" t="s">
        <v>112</v>
      </c>
      <c r="J59" s="2"/>
      <c r="K59" s="2"/>
      <c r="L59" s="1" t="s">
        <v>25</v>
      </c>
      <c r="M59" s="1" t="s">
        <v>25</v>
      </c>
      <c r="N59" s="1"/>
    </row>
    <row r="60" spans="1:14">
      <c r="A60" s="1" t="s">
        <v>16</v>
      </c>
      <c r="B60" s="1" t="s">
        <v>17</v>
      </c>
      <c r="C60" s="1" t="s">
        <v>71</v>
      </c>
      <c r="D60" s="1" t="s">
        <v>181</v>
      </c>
      <c r="E60" s="1" t="s">
        <v>20</v>
      </c>
      <c r="F60" s="1" t="s">
        <v>21</v>
      </c>
      <c r="G60" s="1" t="s">
        <v>22</v>
      </c>
      <c r="H60" s="3" t="s">
        <v>177</v>
      </c>
      <c r="I60" s="1" t="s">
        <v>112</v>
      </c>
      <c r="J60" s="2"/>
      <c r="K60" s="2"/>
      <c r="L60" s="1" t="s">
        <v>25</v>
      </c>
      <c r="M60" s="1" t="s">
        <v>25</v>
      </c>
      <c r="N60" s="1"/>
    </row>
    <row r="61" spans="1:14">
      <c r="A61" s="1" t="s">
        <v>16</v>
      </c>
      <c r="B61" s="1" t="s">
        <v>17</v>
      </c>
      <c r="C61" s="1" t="s">
        <v>71</v>
      </c>
      <c r="D61" s="1" t="s">
        <v>161</v>
      </c>
      <c r="E61" s="1" t="s">
        <v>20</v>
      </c>
      <c r="F61" s="1" t="s">
        <v>21</v>
      </c>
      <c r="G61" s="1" t="s">
        <v>22</v>
      </c>
      <c r="H61" s="3" t="s">
        <v>177</v>
      </c>
      <c r="I61" s="1" t="s">
        <v>112</v>
      </c>
      <c r="J61" s="2"/>
      <c r="K61" s="2"/>
      <c r="L61" s="1" t="s">
        <v>25</v>
      </c>
      <c r="M61" s="1" t="s">
        <v>25</v>
      </c>
      <c r="N61" s="1"/>
    </row>
    <row r="62" spans="1:14">
      <c r="A62" s="1" t="s">
        <v>16</v>
      </c>
      <c r="B62" s="1" t="s">
        <v>17</v>
      </c>
      <c r="C62" s="1" t="s">
        <v>71</v>
      </c>
      <c r="D62" s="1" t="s">
        <v>72</v>
      </c>
      <c r="E62" s="1" t="s">
        <v>20</v>
      </c>
      <c r="F62" s="1" t="s">
        <v>101</v>
      </c>
      <c r="G62" s="1" t="s">
        <v>105</v>
      </c>
      <c r="H62" s="3" t="s">
        <v>168</v>
      </c>
      <c r="I62" s="1" t="s">
        <v>112</v>
      </c>
      <c r="J62" s="2"/>
      <c r="K62" s="2">
        <v>46106</v>
      </c>
      <c r="L62" s="1" t="s">
        <v>25</v>
      </c>
      <c r="M62" s="1" t="s">
        <v>114</v>
      </c>
      <c r="N62" s="1" t="s">
        <v>164</v>
      </c>
    </row>
    <row r="63" spans="1:14">
      <c r="A63" s="1" t="s">
        <v>16</v>
      </c>
      <c r="B63" s="1" t="s">
        <v>17</v>
      </c>
      <c r="C63" s="1" t="s">
        <v>71</v>
      </c>
      <c r="D63" s="1" t="s">
        <v>182</v>
      </c>
      <c r="E63" s="1" t="s">
        <v>20</v>
      </c>
      <c r="F63" s="1" t="s">
        <v>101</v>
      </c>
      <c r="G63" s="1" t="s">
        <v>105</v>
      </c>
      <c r="H63" s="3" t="s">
        <v>168</v>
      </c>
      <c r="I63" s="1" t="s">
        <v>112</v>
      </c>
      <c r="J63" s="2"/>
      <c r="K63" s="2">
        <v>46106</v>
      </c>
      <c r="L63" s="1" t="s">
        <v>25</v>
      </c>
      <c r="M63" s="1" t="s">
        <v>114</v>
      </c>
      <c r="N63" s="1" t="s">
        <v>164</v>
      </c>
    </row>
    <row r="64" spans="1:14">
      <c r="A64" s="1" t="s">
        <v>16</v>
      </c>
      <c r="B64" s="1" t="s">
        <v>17</v>
      </c>
      <c r="C64" s="1" t="s">
        <v>71</v>
      </c>
      <c r="D64" s="1" t="s">
        <v>181</v>
      </c>
      <c r="E64" s="1" t="s">
        <v>20</v>
      </c>
      <c r="F64" s="1" t="s">
        <v>101</v>
      </c>
      <c r="G64" s="1" t="s">
        <v>105</v>
      </c>
      <c r="H64" s="3" t="s">
        <v>168</v>
      </c>
      <c r="I64" s="1" t="s">
        <v>112</v>
      </c>
      <c r="J64" s="2"/>
      <c r="K64" s="2">
        <v>46105</v>
      </c>
      <c r="L64" s="1" t="s">
        <v>25</v>
      </c>
      <c r="M64" s="1" t="s">
        <v>114</v>
      </c>
      <c r="N64" s="1" t="s">
        <v>164</v>
      </c>
    </row>
    <row r="65" spans="1:14">
      <c r="A65" s="1" t="s">
        <v>16</v>
      </c>
      <c r="B65" s="1" t="s">
        <v>17</v>
      </c>
      <c r="C65" s="1" t="s">
        <v>71</v>
      </c>
      <c r="D65" s="1" t="s">
        <v>161</v>
      </c>
      <c r="E65" s="1" t="s">
        <v>20</v>
      </c>
      <c r="F65" s="1" t="s">
        <v>101</v>
      </c>
      <c r="G65" s="1" t="s">
        <v>105</v>
      </c>
      <c r="H65" s="3" t="s">
        <v>168</v>
      </c>
      <c r="I65" s="1" t="s">
        <v>112</v>
      </c>
      <c r="J65" s="2"/>
      <c r="K65" s="2">
        <v>46090</v>
      </c>
      <c r="L65" s="1" t="s">
        <v>25</v>
      </c>
      <c r="M65" s="1" t="s">
        <v>114</v>
      </c>
      <c r="N65" s="1" t="s">
        <v>164</v>
      </c>
    </row>
    <row r="66" spans="1:14">
      <c r="A66" s="1" t="s">
        <v>16</v>
      </c>
      <c r="B66" s="1" t="s">
        <v>17</v>
      </c>
      <c r="C66" s="1" t="s">
        <v>71</v>
      </c>
      <c r="D66" s="1" t="s">
        <v>72</v>
      </c>
      <c r="E66" s="1" t="s">
        <v>20</v>
      </c>
      <c r="F66" s="1" t="s">
        <v>101</v>
      </c>
      <c r="G66" s="1" t="s">
        <v>105</v>
      </c>
      <c r="H66" s="3" t="s">
        <v>169</v>
      </c>
      <c r="I66" s="1" t="s">
        <v>112</v>
      </c>
      <c r="J66" s="2"/>
      <c r="K66" s="2">
        <v>46106</v>
      </c>
      <c r="L66" s="1" t="s">
        <v>25</v>
      </c>
      <c r="M66" s="1" t="s">
        <v>43</v>
      </c>
      <c r="N66" s="1"/>
    </row>
    <row r="67" spans="1:14">
      <c r="A67" s="1" t="s">
        <v>16</v>
      </c>
      <c r="B67" s="1" t="s">
        <v>17</v>
      </c>
      <c r="C67" s="1" t="s">
        <v>71</v>
      </c>
      <c r="D67" s="1" t="s">
        <v>182</v>
      </c>
      <c r="E67" s="1" t="s">
        <v>20</v>
      </c>
      <c r="F67" s="1" t="s">
        <v>101</v>
      </c>
      <c r="G67" s="1" t="s">
        <v>105</v>
      </c>
      <c r="H67" s="3" t="s">
        <v>169</v>
      </c>
      <c r="I67" s="1" t="s">
        <v>112</v>
      </c>
      <c r="J67" s="2"/>
      <c r="K67" s="2">
        <v>46106</v>
      </c>
      <c r="L67" s="1" t="s">
        <v>25</v>
      </c>
      <c r="M67" s="1" t="s">
        <v>43</v>
      </c>
      <c r="N67" s="1"/>
    </row>
    <row r="68" spans="1:14">
      <c r="A68" s="1" t="s">
        <v>16</v>
      </c>
      <c r="B68" s="1" t="s">
        <v>17</v>
      </c>
      <c r="C68" s="1" t="s">
        <v>71</v>
      </c>
      <c r="D68" s="1" t="s">
        <v>181</v>
      </c>
      <c r="E68" s="1" t="s">
        <v>20</v>
      </c>
      <c r="F68" s="1" t="s">
        <v>101</v>
      </c>
      <c r="G68" s="1" t="s">
        <v>105</v>
      </c>
      <c r="H68" s="3" t="s">
        <v>169</v>
      </c>
      <c r="I68" s="1" t="s">
        <v>112</v>
      </c>
      <c r="J68" s="2"/>
      <c r="K68" s="2">
        <v>46105</v>
      </c>
      <c r="L68" s="1" t="s">
        <v>25</v>
      </c>
      <c r="M68" s="1" t="s">
        <v>43</v>
      </c>
      <c r="N68" s="1"/>
    </row>
    <row r="69" spans="1:14">
      <c r="A69" s="1" t="s">
        <v>16</v>
      </c>
      <c r="B69" s="1" t="s">
        <v>17</v>
      </c>
      <c r="C69" s="1" t="s">
        <v>71</v>
      </c>
      <c r="D69" s="1" t="s">
        <v>161</v>
      </c>
      <c r="E69" s="1" t="s">
        <v>20</v>
      </c>
      <c r="F69" s="1" t="s">
        <v>101</v>
      </c>
      <c r="G69" s="1" t="s">
        <v>105</v>
      </c>
      <c r="H69" s="3" t="s">
        <v>169</v>
      </c>
      <c r="I69" s="1" t="s">
        <v>112</v>
      </c>
      <c r="J69" s="2"/>
      <c r="K69" s="2">
        <v>46090</v>
      </c>
      <c r="L69" s="1" t="s">
        <v>25</v>
      </c>
      <c r="M69" s="1" t="s">
        <v>43</v>
      </c>
      <c r="N69" s="1"/>
    </row>
    <row r="70" spans="1:14">
      <c r="A70" s="1" t="s">
        <v>16</v>
      </c>
      <c r="B70" s="1" t="s">
        <v>17</v>
      </c>
      <c r="C70" s="1" t="s">
        <v>71</v>
      </c>
      <c r="D70" s="1" t="s">
        <v>72</v>
      </c>
      <c r="E70" s="1" t="s">
        <v>20</v>
      </c>
      <c r="F70" s="1" t="s">
        <v>33</v>
      </c>
      <c r="G70" s="1" t="s">
        <v>82</v>
      </c>
      <c r="H70" s="3" t="s">
        <v>99</v>
      </c>
      <c r="I70" s="1" t="s">
        <v>24</v>
      </c>
      <c r="J70" s="2"/>
      <c r="K70" s="2"/>
      <c r="L70" s="1" t="s">
        <v>25</v>
      </c>
      <c r="M70" s="1" t="s">
        <v>66</v>
      </c>
      <c r="N70" s="1" t="s">
        <v>66</v>
      </c>
    </row>
    <row r="71" spans="1:14">
      <c r="A71" s="1" t="s">
        <v>16</v>
      </c>
      <c r="B71" s="1" t="s">
        <v>17</v>
      </c>
      <c r="C71" s="1" t="s">
        <v>71</v>
      </c>
      <c r="D71" s="1" t="s">
        <v>182</v>
      </c>
      <c r="E71" s="1" t="s">
        <v>20</v>
      </c>
      <c r="F71" s="1" t="s">
        <v>33</v>
      </c>
      <c r="G71" s="1" t="s">
        <v>82</v>
      </c>
      <c r="H71" s="3" t="s">
        <v>99</v>
      </c>
      <c r="I71" s="1" t="s">
        <v>24</v>
      </c>
      <c r="J71" s="2"/>
      <c r="K71" s="2"/>
      <c r="L71" s="1" t="s">
        <v>25</v>
      </c>
      <c r="M71" s="1" t="s">
        <v>66</v>
      </c>
      <c r="N71" s="1" t="s">
        <v>66</v>
      </c>
    </row>
    <row r="72" spans="1:14">
      <c r="A72" s="1" t="s">
        <v>16</v>
      </c>
      <c r="B72" s="1" t="s">
        <v>17</v>
      </c>
      <c r="C72" s="1" t="s">
        <v>71</v>
      </c>
      <c r="D72" s="1" t="s">
        <v>181</v>
      </c>
      <c r="E72" s="1" t="s">
        <v>20</v>
      </c>
      <c r="F72" s="1" t="s">
        <v>33</v>
      </c>
      <c r="G72" s="1" t="s">
        <v>82</v>
      </c>
      <c r="H72" s="3" t="s">
        <v>99</v>
      </c>
      <c r="I72" s="1" t="s">
        <v>24</v>
      </c>
      <c r="J72" s="2"/>
      <c r="K72" s="2"/>
      <c r="L72" s="1" t="s">
        <v>25</v>
      </c>
      <c r="M72" s="1" t="s">
        <v>66</v>
      </c>
      <c r="N72" s="1" t="s">
        <v>66</v>
      </c>
    </row>
    <row r="73" spans="1:14">
      <c r="A73" s="1" t="s">
        <v>16</v>
      </c>
      <c r="B73" s="1" t="s">
        <v>17</v>
      </c>
      <c r="C73" s="1" t="s">
        <v>71</v>
      </c>
      <c r="D73" s="1" t="s">
        <v>161</v>
      </c>
      <c r="E73" s="1" t="s">
        <v>20</v>
      </c>
      <c r="F73" s="1" t="s">
        <v>33</v>
      </c>
      <c r="G73" s="1" t="s">
        <v>82</v>
      </c>
      <c r="H73" s="3" t="s">
        <v>99</v>
      </c>
      <c r="I73" s="1" t="s">
        <v>24</v>
      </c>
      <c r="J73" s="2"/>
      <c r="K73" s="2"/>
      <c r="L73" s="1" t="s">
        <v>25</v>
      </c>
      <c r="M73" s="1" t="s">
        <v>66</v>
      </c>
      <c r="N73" s="1" t="s">
        <v>66</v>
      </c>
    </row>
    <row r="74" spans="1:14">
      <c r="A74" s="1" t="s">
        <v>16</v>
      </c>
      <c r="B74" s="1" t="s">
        <v>17</v>
      </c>
      <c r="C74" s="1" t="s">
        <v>71</v>
      </c>
      <c r="D74" s="1" t="s">
        <v>72</v>
      </c>
      <c r="E74" s="1" t="s">
        <v>20</v>
      </c>
      <c r="F74" s="1" t="s">
        <v>21</v>
      </c>
      <c r="G74" s="1" t="s">
        <v>51</v>
      </c>
      <c r="H74" s="3" t="s">
        <v>57</v>
      </c>
      <c r="I74" s="1" t="s">
        <v>112</v>
      </c>
      <c r="J74" s="2"/>
      <c r="K74" s="2"/>
      <c r="L74" s="1" t="s">
        <v>25</v>
      </c>
      <c r="M74" s="1" t="s">
        <v>25</v>
      </c>
      <c r="N74" s="1" t="s">
        <v>25</v>
      </c>
    </row>
    <row r="75" spans="1:14">
      <c r="A75" s="1" t="s">
        <v>16</v>
      </c>
      <c r="B75" s="1" t="s">
        <v>17</v>
      </c>
      <c r="C75" s="1" t="s">
        <v>71</v>
      </c>
      <c r="D75" s="1" t="s">
        <v>182</v>
      </c>
      <c r="E75" s="1" t="s">
        <v>20</v>
      </c>
      <c r="F75" s="1" t="s">
        <v>21</v>
      </c>
      <c r="G75" s="1" t="s">
        <v>51</v>
      </c>
      <c r="H75" s="3" t="s">
        <v>57</v>
      </c>
      <c r="I75" s="1" t="s">
        <v>112</v>
      </c>
      <c r="J75" s="2"/>
      <c r="K75" s="2"/>
      <c r="L75" s="1" t="s">
        <v>25</v>
      </c>
      <c r="M75" s="1" t="s">
        <v>25</v>
      </c>
      <c r="N75" s="1" t="s">
        <v>25</v>
      </c>
    </row>
    <row r="76" spans="1:14">
      <c r="A76" s="1" t="s">
        <v>16</v>
      </c>
      <c r="B76" s="1" t="s">
        <v>17</v>
      </c>
      <c r="C76" s="1" t="s">
        <v>71</v>
      </c>
      <c r="D76" s="1" t="s">
        <v>181</v>
      </c>
      <c r="E76" s="1" t="s">
        <v>20</v>
      </c>
      <c r="F76" s="1" t="s">
        <v>21</v>
      </c>
      <c r="G76" s="1" t="s">
        <v>51</v>
      </c>
      <c r="H76" s="3" t="s">
        <v>57</v>
      </c>
      <c r="I76" s="1" t="s">
        <v>112</v>
      </c>
      <c r="J76" s="2"/>
      <c r="K76" s="2"/>
      <c r="L76" s="1" t="s">
        <v>25</v>
      </c>
      <c r="M76" s="1" t="s">
        <v>25</v>
      </c>
      <c r="N76" s="1" t="s">
        <v>25</v>
      </c>
    </row>
    <row r="77" spans="1:14">
      <c r="A77" s="1" t="s">
        <v>16</v>
      </c>
      <c r="B77" s="1" t="s">
        <v>17</v>
      </c>
      <c r="C77" s="1" t="s">
        <v>71</v>
      </c>
      <c r="D77" s="1" t="s">
        <v>161</v>
      </c>
      <c r="E77" s="1" t="s">
        <v>20</v>
      </c>
      <c r="F77" s="1" t="s">
        <v>21</v>
      </c>
      <c r="G77" s="1" t="s">
        <v>51</v>
      </c>
      <c r="H77" s="3" t="s">
        <v>57</v>
      </c>
      <c r="I77" s="1" t="s">
        <v>112</v>
      </c>
      <c r="J77" s="2"/>
      <c r="K77" s="2"/>
      <c r="L77" s="1" t="s">
        <v>25</v>
      </c>
      <c r="M77" s="1" t="s">
        <v>25</v>
      </c>
      <c r="N77" s="1" t="s">
        <v>25</v>
      </c>
    </row>
    <row r="78" spans="1:14">
      <c r="A78" s="1" t="s">
        <v>16</v>
      </c>
      <c r="B78" s="1" t="s">
        <v>17</v>
      </c>
      <c r="C78" s="1" t="s">
        <v>71</v>
      </c>
      <c r="D78" s="1" t="s">
        <v>72</v>
      </c>
      <c r="E78" s="1" t="s">
        <v>20</v>
      </c>
      <c r="F78" s="1" t="s">
        <v>33</v>
      </c>
      <c r="G78" s="1" t="s">
        <v>82</v>
      </c>
      <c r="H78" s="3" t="s">
        <v>144</v>
      </c>
      <c r="I78" s="1" t="s">
        <v>112</v>
      </c>
      <c r="J78" s="2"/>
      <c r="K78" s="2"/>
      <c r="L78" s="1" t="s">
        <v>25</v>
      </c>
      <c r="M78" s="1" t="s">
        <v>25</v>
      </c>
      <c r="N78" s="1" t="s">
        <v>114</v>
      </c>
    </row>
    <row r="79" spans="1:14">
      <c r="A79" s="1" t="s">
        <v>16</v>
      </c>
      <c r="B79" s="1" t="s">
        <v>17</v>
      </c>
      <c r="C79" s="1" t="s">
        <v>71</v>
      </c>
      <c r="D79" s="1" t="s">
        <v>182</v>
      </c>
      <c r="E79" s="1" t="s">
        <v>20</v>
      </c>
      <c r="F79" s="1" t="s">
        <v>33</v>
      </c>
      <c r="G79" s="1" t="s">
        <v>82</v>
      </c>
      <c r="H79" s="3" t="s">
        <v>144</v>
      </c>
      <c r="I79" s="1" t="s">
        <v>112</v>
      </c>
      <c r="J79" s="2"/>
      <c r="K79" s="2"/>
      <c r="L79" s="1" t="s">
        <v>25</v>
      </c>
      <c r="M79" s="1" t="s">
        <v>25</v>
      </c>
      <c r="N79" s="1" t="s">
        <v>114</v>
      </c>
    </row>
    <row r="80" spans="1:14">
      <c r="A80" s="1" t="s">
        <v>16</v>
      </c>
      <c r="B80" s="1" t="s">
        <v>17</v>
      </c>
      <c r="C80" s="1" t="s">
        <v>71</v>
      </c>
      <c r="D80" s="1" t="s">
        <v>181</v>
      </c>
      <c r="E80" s="1" t="s">
        <v>20</v>
      </c>
      <c r="F80" s="1" t="s">
        <v>33</v>
      </c>
      <c r="G80" s="1" t="s">
        <v>82</v>
      </c>
      <c r="H80" s="3" t="s">
        <v>144</v>
      </c>
      <c r="I80" s="1" t="s">
        <v>112</v>
      </c>
      <c r="J80" s="2"/>
      <c r="K80" s="2"/>
      <c r="L80" s="1" t="s">
        <v>25</v>
      </c>
      <c r="M80" s="1" t="s">
        <v>25</v>
      </c>
      <c r="N80" s="1" t="s">
        <v>114</v>
      </c>
    </row>
    <row r="81" spans="1:14">
      <c r="A81" s="1" t="s">
        <v>16</v>
      </c>
      <c r="B81" s="1" t="s">
        <v>17</v>
      </c>
      <c r="C81" s="1" t="s">
        <v>71</v>
      </c>
      <c r="D81" s="1" t="s">
        <v>161</v>
      </c>
      <c r="E81" s="1" t="s">
        <v>20</v>
      </c>
      <c r="F81" s="1" t="s">
        <v>33</v>
      </c>
      <c r="G81" s="1" t="s">
        <v>82</v>
      </c>
      <c r="H81" s="3" t="s">
        <v>144</v>
      </c>
      <c r="I81" s="1" t="s">
        <v>112</v>
      </c>
      <c r="J81" s="2"/>
      <c r="K81" s="2"/>
      <c r="L81" s="1" t="s">
        <v>25</v>
      </c>
      <c r="M81" s="1" t="s">
        <v>25</v>
      </c>
      <c r="N81" s="1" t="s">
        <v>114</v>
      </c>
    </row>
    <row r="82" spans="1:14">
      <c r="A82" s="1" t="s">
        <v>16</v>
      </c>
      <c r="B82" s="1" t="s">
        <v>17</v>
      </c>
      <c r="C82" s="1" t="s">
        <v>71</v>
      </c>
      <c r="D82" s="1" t="s">
        <v>72</v>
      </c>
      <c r="E82" s="1" t="s">
        <v>20</v>
      </c>
      <c r="F82" s="1" t="s">
        <v>21</v>
      </c>
      <c r="G82" s="1" t="s">
        <v>22</v>
      </c>
      <c r="H82" s="3" t="s">
        <v>148</v>
      </c>
      <c r="I82" s="1" t="s">
        <v>112</v>
      </c>
      <c r="J82" s="2"/>
      <c r="K82" s="2"/>
      <c r="L82" s="1" t="s">
        <v>25</v>
      </c>
      <c r="M82" s="1" t="s">
        <v>66</v>
      </c>
      <c r="N82" s="1"/>
    </row>
    <row r="83" spans="1:14">
      <c r="A83" s="1" t="s">
        <v>16</v>
      </c>
      <c r="B83" s="1" t="s">
        <v>17</v>
      </c>
      <c r="C83" s="1" t="s">
        <v>71</v>
      </c>
      <c r="D83" s="1" t="s">
        <v>182</v>
      </c>
      <c r="E83" s="1" t="s">
        <v>20</v>
      </c>
      <c r="F83" s="1" t="s">
        <v>21</v>
      </c>
      <c r="G83" s="1" t="s">
        <v>22</v>
      </c>
      <c r="H83" s="3" t="s">
        <v>148</v>
      </c>
      <c r="I83" s="1" t="s">
        <v>112</v>
      </c>
      <c r="J83" s="2"/>
      <c r="K83" s="2"/>
      <c r="L83" s="1" t="s">
        <v>25</v>
      </c>
      <c r="M83" s="1" t="s">
        <v>66</v>
      </c>
      <c r="N83" s="1"/>
    </row>
    <row r="84" spans="1:14">
      <c r="A84" s="1" t="s">
        <v>16</v>
      </c>
      <c r="B84" s="1" t="s">
        <v>17</v>
      </c>
      <c r="C84" s="1" t="s">
        <v>71</v>
      </c>
      <c r="D84" s="1" t="s">
        <v>181</v>
      </c>
      <c r="E84" s="1" t="s">
        <v>20</v>
      </c>
      <c r="F84" s="1" t="s">
        <v>21</v>
      </c>
      <c r="G84" s="1" t="s">
        <v>22</v>
      </c>
      <c r="H84" s="3" t="s">
        <v>148</v>
      </c>
      <c r="I84" s="1" t="s">
        <v>112</v>
      </c>
      <c r="J84" s="2"/>
      <c r="K84" s="2"/>
      <c r="L84" s="1" t="s">
        <v>25</v>
      </c>
      <c r="M84" s="1" t="s">
        <v>66</v>
      </c>
      <c r="N84" s="1"/>
    </row>
    <row r="85" spans="1:14">
      <c r="A85" s="1" t="s">
        <v>16</v>
      </c>
      <c r="B85" s="1" t="s">
        <v>17</v>
      </c>
      <c r="C85" s="1" t="s">
        <v>71</v>
      </c>
      <c r="D85" s="1" t="s">
        <v>161</v>
      </c>
      <c r="E85" s="1" t="s">
        <v>20</v>
      </c>
      <c r="F85" s="1" t="s">
        <v>21</v>
      </c>
      <c r="G85" s="1" t="s">
        <v>22</v>
      </c>
      <c r="H85" s="3" t="s">
        <v>148</v>
      </c>
      <c r="I85" s="1" t="s">
        <v>112</v>
      </c>
      <c r="J85" s="2"/>
      <c r="K85" s="2"/>
      <c r="L85" s="1" t="s">
        <v>25</v>
      </c>
      <c r="M85" s="1" t="s">
        <v>66</v>
      </c>
      <c r="N85" s="1"/>
    </row>
    <row r="86" spans="1:14">
      <c r="A86" s="1" t="s">
        <v>16</v>
      </c>
      <c r="B86" s="1" t="s">
        <v>17</v>
      </c>
      <c r="C86" s="1" t="s">
        <v>71</v>
      </c>
      <c r="D86" s="1" t="s">
        <v>72</v>
      </c>
      <c r="E86" s="1" t="s">
        <v>20</v>
      </c>
      <c r="F86" s="1" t="s">
        <v>21</v>
      </c>
      <c r="G86" s="1" t="s">
        <v>51</v>
      </c>
      <c r="H86" s="3" t="s">
        <v>116</v>
      </c>
      <c r="I86" s="1" t="s">
        <v>112</v>
      </c>
      <c r="J86" s="2"/>
      <c r="K86" s="2"/>
      <c r="L86" s="1" t="s">
        <v>25</v>
      </c>
      <c r="M86" s="1" t="s">
        <v>25</v>
      </c>
      <c r="N86" s="1"/>
    </row>
    <row r="87" spans="1:14">
      <c r="A87" s="1" t="s">
        <v>16</v>
      </c>
      <c r="B87" s="1" t="s">
        <v>17</v>
      </c>
      <c r="C87" s="1" t="s">
        <v>71</v>
      </c>
      <c r="D87" s="1" t="s">
        <v>182</v>
      </c>
      <c r="E87" s="1" t="s">
        <v>20</v>
      </c>
      <c r="F87" s="1" t="s">
        <v>21</v>
      </c>
      <c r="G87" s="1" t="s">
        <v>51</v>
      </c>
      <c r="H87" s="3" t="s">
        <v>116</v>
      </c>
      <c r="I87" s="1" t="s">
        <v>112</v>
      </c>
      <c r="J87" s="2"/>
      <c r="K87" s="2"/>
      <c r="L87" s="1" t="s">
        <v>25</v>
      </c>
      <c r="M87" s="1" t="s">
        <v>25</v>
      </c>
      <c r="N87" s="1"/>
    </row>
    <row r="88" spans="1:14">
      <c r="A88" s="1" t="s">
        <v>16</v>
      </c>
      <c r="B88" s="1" t="s">
        <v>17</v>
      </c>
      <c r="C88" s="1" t="s">
        <v>71</v>
      </c>
      <c r="D88" s="1" t="s">
        <v>181</v>
      </c>
      <c r="E88" s="1" t="s">
        <v>20</v>
      </c>
      <c r="F88" s="1" t="s">
        <v>21</v>
      </c>
      <c r="G88" s="1" t="s">
        <v>51</v>
      </c>
      <c r="H88" s="3" t="s">
        <v>116</v>
      </c>
      <c r="I88" s="1" t="s">
        <v>112</v>
      </c>
      <c r="J88" s="2"/>
      <c r="K88" s="2"/>
      <c r="L88" s="1" t="s">
        <v>25</v>
      </c>
      <c r="M88" s="1" t="s">
        <v>25</v>
      </c>
      <c r="N88" s="1"/>
    </row>
    <row r="89" spans="1:14">
      <c r="A89" s="1" t="s">
        <v>16</v>
      </c>
      <c r="B89" s="1" t="s">
        <v>17</v>
      </c>
      <c r="C89" s="1" t="s">
        <v>71</v>
      </c>
      <c r="D89" s="1" t="s">
        <v>161</v>
      </c>
      <c r="E89" s="1" t="s">
        <v>20</v>
      </c>
      <c r="F89" s="1" t="s">
        <v>21</v>
      </c>
      <c r="G89" s="1" t="s">
        <v>51</v>
      </c>
      <c r="H89" s="3" t="s">
        <v>116</v>
      </c>
      <c r="I89" s="1" t="s">
        <v>112</v>
      </c>
      <c r="J89" s="2"/>
      <c r="K89" s="2"/>
      <c r="L89" s="1" t="s">
        <v>25</v>
      </c>
      <c r="M89" s="1" t="s">
        <v>25</v>
      </c>
      <c r="N89" s="1"/>
    </row>
    <row r="90" spans="1:14">
      <c r="A90" s="1" t="s">
        <v>16</v>
      </c>
      <c r="B90" s="1" t="s">
        <v>17</v>
      </c>
      <c r="C90" s="1" t="s">
        <v>71</v>
      </c>
      <c r="D90" s="1" t="s">
        <v>72</v>
      </c>
      <c r="E90" s="1" t="s">
        <v>20</v>
      </c>
      <c r="F90" s="1" t="s">
        <v>101</v>
      </c>
      <c r="G90" s="1" t="s">
        <v>105</v>
      </c>
      <c r="H90" s="3" t="s">
        <v>49</v>
      </c>
      <c r="I90" s="1" t="s">
        <v>112</v>
      </c>
      <c r="J90" s="2"/>
      <c r="K90" s="2">
        <v>46106</v>
      </c>
      <c r="L90" s="1" t="s">
        <v>25</v>
      </c>
      <c r="M90" s="1" t="s">
        <v>124</v>
      </c>
      <c r="N90" s="1" t="s">
        <v>164</v>
      </c>
    </row>
    <row r="91" spans="1:14">
      <c r="A91" s="1" t="s">
        <v>16</v>
      </c>
      <c r="B91" s="1" t="s">
        <v>17</v>
      </c>
      <c r="C91" s="1" t="s">
        <v>71</v>
      </c>
      <c r="D91" s="1" t="s">
        <v>72</v>
      </c>
      <c r="E91" s="1" t="s">
        <v>20</v>
      </c>
      <c r="F91" s="1" t="s">
        <v>21</v>
      </c>
      <c r="G91" s="1" t="s">
        <v>51</v>
      </c>
      <c r="H91" s="3" t="s">
        <v>49</v>
      </c>
      <c r="I91" s="1" t="s">
        <v>112</v>
      </c>
      <c r="J91" s="2"/>
      <c r="K91" s="2"/>
      <c r="L91" s="1" t="s">
        <v>25</v>
      </c>
      <c r="M91" s="1" t="s">
        <v>31</v>
      </c>
      <c r="N91" s="1" t="s">
        <v>124</v>
      </c>
    </row>
    <row r="92" spans="1:14">
      <c r="A92" s="1" t="s">
        <v>16</v>
      </c>
      <c r="B92" s="1" t="s">
        <v>17</v>
      </c>
      <c r="C92" s="1" t="s">
        <v>71</v>
      </c>
      <c r="D92" s="1" t="s">
        <v>182</v>
      </c>
      <c r="E92" s="1" t="s">
        <v>20</v>
      </c>
      <c r="F92" s="1" t="s">
        <v>101</v>
      </c>
      <c r="G92" s="1" t="s">
        <v>105</v>
      </c>
      <c r="H92" s="3" t="s">
        <v>49</v>
      </c>
      <c r="I92" s="1" t="s">
        <v>112</v>
      </c>
      <c r="J92" s="2"/>
      <c r="K92" s="2">
        <v>46106</v>
      </c>
      <c r="L92" s="1" t="s">
        <v>25</v>
      </c>
      <c r="M92" s="1" t="s">
        <v>124</v>
      </c>
      <c r="N92" s="1" t="s">
        <v>164</v>
      </c>
    </row>
    <row r="93" spans="1:14">
      <c r="A93" s="1" t="s">
        <v>16</v>
      </c>
      <c r="B93" s="1" t="s">
        <v>17</v>
      </c>
      <c r="C93" s="1" t="s">
        <v>71</v>
      </c>
      <c r="D93" s="1" t="s">
        <v>182</v>
      </c>
      <c r="E93" s="1" t="s">
        <v>20</v>
      </c>
      <c r="F93" s="1" t="s">
        <v>21</v>
      </c>
      <c r="G93" s="1" t="s">
        <v>51</v>
      </c>
      <c r="H93" s="3" t="s">
        <v>49</v>
      </c>
      <c r="I93" s="1" t="s">
        <v>112</v>
      </c>
      <c r="J93" s="2"/>
      <c r="K93" s="2"/>
      <c r="L93" s="1" t="s">
        <v>25</v>
      </c>
      <c r="M93" s="1" t="s">
        <v>31</v>
      </c>
      <c r="N93" s="1" t="s">
        <v>124</v>
      </c>
    </row>
    <row r="94" spans="1:14">
      <c r="A94" s="1" t="s">
        <v>16</v>
      </c>
      <c r="B94" s="1" t="s">
        <v>17</v>
      </c>
      <c r="C94" s="1" t="s">
        <v>71</v>
      </c>
      <c r="D94" s="1" t="s">
        <v>181</v>
      </c>
      <c r="E94" s="1" t="s">
        <v>20</v>
      </c>
      <c r="F94" s="1" t="s">
        <v>21</v>
      </c>
      <c r="G94" s="1" t="s">
        <v>51</v>
      </c>
      <c r="H94" s="3" t="s">
        <v>49</v>
      </c>
      <c r="I94" s="1" t="s">
        <v>112</v>
      </c>
      <c r="J94" s="2"/>
      <c r="K94" s="2"/>
      <c r="L94" s="1" t="s">
        <v>25</v>
      </c>
      <c r="M94" s="1" t="s">
        <v>31</v>
      </c>
      <c r="N94" s="1" t="s">
        <v>124</v>
      </c>
    </row>
    <row r="95" spans="1:14">
      <c r="A95" s="1" t="s">
        <v>16</v>
      </c>
      <c r="B95" s="1" t="s">
        <v>17</v>
      </c>
      <c r="C95" s="1" t="s">
        <v>71</v>
      </c>
      <c r="D95" s="1" t="s">
        <v>181</v>
      </c>
      <c r="E95" s="1" t="s">
        <v>20</v>
      </c>
      <c r="F95" s="1" t="s">
        <v>101</v>
      </c>
      <c r="G95" s="1" t="s">
        <v>105</v>
      </c>
      <c r="H95" s="3" t="s">
        <v>49</v>
      </c>
      <c r="I95" s="1" t="s">
        <v>112</v>
      </c>
      <c r="J95" s="2"/>
      <c r="K95" s="2">
        <v>46105</v>
      </c>
      <c r="L95" s="1" t="s">
        <v>25</v>
      </c>
      <c r="M95" s="1" t="s">
        <v>124</v>
      </c>
      <c r="N95" s="1" t="s">
        <v>164</v>
      </c>
    </row>
    <row r="96" spans="1:14">
      <c r="A96" s="1" t="s">
        <v>16</v>
      </c>
      <c r="B96" s="1" t="s">
        <v>17</v>
      </c>
      <c r="C96" s="1" t="s">
        <v>71</v>
      </c>
      <c r="D96" s="1" t="s">
        <v>161</v>
      </c>
      <c r="E96" s="1" t="s">
        <v>20</v>
      </c>
      <c r="F96" s="1" t="s">
        <v>21</v>
      </c>
      <c r="G96" s="1" t="s">
        <v>51</v>
      </c>
      <c r="H96" s="3" t="s">
        <v>49</v>
      </c>
      <c r="I96" s="1" t="s">
        <v>112</v>
      </c>
      <c r="J96" s="2"/>
      <c r="K96" s="2"/>
      <c r="L96" s="1" t="s">
        <v>25</v>
      </c>
      <c r="M96" s="1" t="s">
        <v>31</v>
      </c>
      <c r="N96" s="1" t="s">
        <v>124</v>
      </c>
    </row>
    <row r="97" spans="1:15">
      <c r="A97" s="1" t="s">
        <v>16</v>
      </c>
      <c r="B97" s="1" t="s">
        <v>17</v>
      </c>
      <c r="C97" s="1" t="s">
        <v>71</v>
      </c>
      <c r="D97" s="1" t="s">
        <v>161</v>
      </c>
      <c r="E97" s="1" t="s">
        <v>20</v>
      </c>
      <c r="F97" s="1" t="s">
        <v>101</v>
      </c>
      <c r="G97" s="1" t="s">
        <v>105</v>
      </c>
      <c r="H97" s="3" t="s">
        <v>49</v>
      </c>
      <c r="I97" s="1" t="s">
        <v>112</v>
      </c>
      <c r="J97" s="2"/>
      <c r="K97" s="2">
        <v>46090</v>
      </c>
      <c r="L97" s="1" t="s">
        <v>25</v>
      </c>
      <c r="M97" s="1" t="s">
        <v>124</v>
      </c>
      <c r="N97" s="1" t="s">
        <v>164</v>
      </c>
    </row>
    <row r="98" spans="1:15">
      <c r="A98" s="1" t="s">
        <v>16</v>
      </c>
      <c r="B98" s="1" t="s">
        <v>17</v>
      </c>
      <c r="C98" s="1" t="s">
        <v>71</v>
      </c>
      <c r="D98" s="1" t="s">
        <v>72</v>
      </c>
      <c r="E98" s="1" t="s">
        <v>20</v>
      </c>
      <c r="F98" s="1" t="s">
        <v>101</v>
      </c>
      <c r="G98" s="1" t="s">
        <v>105</v>
      </c>
      <c r="H98" s="3" t="s">
        <v>122</v>
      </c>
      <c r="I98" s="1" t="s">
        <v>112</v>
      </c>
      <c r="J98" s="2"/>
      <c r="K98" s="2">
        <v>46106</v>
      </c>
      <c r="L98" s="1" t="s">
        <v>25</v>
      </c>
      <c r="M98" s="1" t="s">
        <v>42</v>
      </c>
      <c r="N98" s="1" t="s">
        <v>164</v>
      </c>
    </row>
    <row r="99" spans="1:15">
      <c r="A99" s="1" t="s">
        <v>16</v>
      </c>
      <c r="B99" s="1" t="s">
        <v>17</v>
      </c>
      <c r="C99" s="1" t="s">
        <v>71</v>
      </c>
      <c r="D99" s="1" t="s">
        <v>72</v>
      </c>
      <c r="E99" s="1" t="s">
        <v>20</v>
      </c>
      <c r="F99" s="1" t="s">
        <v>21</v>
      </c>
      <c r="G99" s="1" t="s">
        <v>51</v>
      </c>
      <c r="H99" s="3" t="s">
        <v>122</v>
      </c>
      <c r="I99" s="1" t="s">
        <v>112</v>
      </c>
      <c r="J99" s="2"/>
      <c r="K99" s="2"/>
      <c r="L99" s="1" t="s">
        <v>25</v>
      </c>
      <c r="M99" s="1" t="s">
        <v>25</v>
      </c>
      <c r="N99" s="1" t="s">
        <v>42</v>
      </c>
    </row>
    <row r="100" spans="1:15">
      <c r="A100" s="1" t="s">
        <v>16</v>
      </c>
      <c r="B100" s="1" t="s">
        <v>17</v>
      </c>
      <c r="C100" s="1" t="s">
        <v>71</v>
      </c>
      <c r="D100" s="1" t="s">
        <v>182</v>
      </c>
      <c r="E100" s="1" t="s">
        <v>20</v>
      </c>
      <c r="F100" s="1" t="s">
        <v>101</v>
      </c>
      <c r="G100" s="1" t="s">
        <v>105</v>
      </c>
      <c r="H100" s="3" t="s">
        <v>122</v>
      </c>
      <c r="I100" s="1" t="s">
        <v>112</v>
      </c>
      <c r="J100" s="2"/>
      <c r="K100" s="2">
        <v>46106</v>
      </c>
      <c r="L100" s="1" t="s">
        <v>25</v>
      </c>
      <c r="M100" s="1" t="s">
        <v>42</v>
      </c>
      <c r="N100" s="1" t="s">
        <v>164</v>
      </c>
    </row>
    <row r="101" spans="1:15">
      <c r="A101" s="1" t="s">
        <v>16</v>
      </c>
      <c r="B101" s="1" t="s">
        <v>17</v>
      </c>
      <c r="C101" s="1" t="s">
        <v>71</v>
      </c>
      <c r="D101" s="1" t="s">
        <v>182</v>
      </c>
      <c r="E101" s="1" t="s">
        <v>20</v>
      </c>
      <c r="F101" s="1" t="s">
        <v>21</v>
      </c>
      <c r="G101" s="1" t="s">
        <v>51</v>
      </c>
      <c r="H101" s="3" t="s">
        <v>122</v>
      </c>
      <c r="I101" s="1" t="s">
        <v>112</v>
      </c>
      <c r="J101" s="2"/>
      <c r="K101" s="2"/>
      <c r="L101" s="1" t="s">
        <v>25</v>
      </c>
      <c r="M101" s="1" t="s">
        <v>25</v>
      </c>
      <c r="N101" s="1" t="s">
        <v>42</v>
      </c>
    </row>
    <row r="102" spans="1:15">
      <c r="A102" s="1" t="s">
        <v>16</v>
      </c>
      <c r="B102" s="1" t="s">
        <v>17</v>
      </c>
      <c r="C102" s="1" t="s">
        <v>71</v>
      </c>
      <c r="D102" s="1" t="s">
        <v>181</v>
      </c>
      <c r="E102" s="1" t="s">
        <v>20</v>
      </c>
      <c r="F102" s="1" t="s">
        <v>101</v>
      </c>
      <c r="G102" s="1" t="s">
        <v>105</v>
      </c>
      <c r="H102" s="3" t="s">
        <v>122</v>
      </c>
      <c r="I102" s="1" t="s">
        <v>112</v>
      </c>
      <c r="J102" s="2"/>
      <c r="K102" s="2">
        <v>46105</v>
      </c>
      <c r="L102" s="1" t="s">
        <v>25</v>
      </c>
      <c r="M102" s="1" t="s">
        <v>42</v>
      </c>
      <c r="N102" s="1" t="s">
        <v>164</v>
      </c>
    </row>
    <row r="103" spans="1:15">
      <c r="A103" s="1" t="s">
        <v>16</v>
      </c>
      <c r="B103" s="1" t="s">
        <v>17</v>
      </c>
      <c r="C103" s="1" t="s">
        <v>71</v>
      </c>
      <c r="D103" s="1" t="s">
        <v>181</v>
      </c>
      <c r="E103" s="1" t="s">
        <v>20</v>
      </c>
      <c r="F103" s="1" t="s">
        <v>21</v>
      </c>
      <c r="G103" s="1" t="s">
        <v>51</v>
      </c>
      <c r="H103" s="3" t="s">
        <v>122</v>
      </c>
      <c r="I103" s="1" t="s">
        <v>112</v>
      </c>
      <c r="J103" s="2"/>
      <c r="K103" s="2"/>
      <c r="L103" s="1" t="s">
        <v>25</v>
      </c>
      <c r="M103" s="1" t="s">
        <v>25</v>
      </c>
      <c r="N103" s="1" t="s">
        <v>42</v>
      </c>
    </row>
    <row r="104" spans="1:15">
      <c r="A104" s="1" t="s">
        <v>16</v>
      </c>
      <c r="B104" s="1" t="s">
        <v>17</v>
      </c>
      <c r="C104" s="1" t="s">
        <v>71</v>
      </c>
      <c r="D104" s="1" t="s">
        <v>161</v>
      </c>
      <c r="E104" s="1" t="s">
        <v>20</v>
      </c>
      <c r="F104" s="1" t="s">
        <v>21</v>
      </c>
      <c r="G104" s="1" t="s">
        <v>51</v>
      </c>
      <c r="H104" s="3" t="s">
        <v>122</v>
      </c>
      <c r="I104" s="1" t="s">
        <v>112</v>
      </c>
      <c r="J104" s="2"/>
      <c r="K104" s="2"/>
      <c r="L104" s="1" t="s">
        <v>25</v>
      </c>
      <c r="M104" s="1" t="s">
        <v>25</v>
      </c>
      <c r="N104" s="1" t="s">
        <v>42</v>
      </c>
    </row>
    <row r="105" spans="1:15">
      <c r="A105" s="1" t="s">
        <v>16</v>
      </c>
      <c r="B105" s="1" t="s">
        <v>17</v>
      </c>
      <c r="C105" s="1" t="s">
        <v>71</v>
      </c>
      <c r="D105" s="1" t="s">
        <v>161</v>
      </c>
      <c r="E105" s="1" t="s">
        <v>20</v>
      </c>
      <c r="F105" s="1" t="s">
        <v>101</v>
      </c>
      <c r="G105" s="1" t="s">
        <v>105</v>
      </c>
      <c r="H105" s="3" t="s">
        <v>122</v>
      </c>
      <c r="I105" s="1" t="s">
        <v>112</v>
      </c>
      <c r="J105" s="2"/>
      <c r="K105" s="2">
        <v>46090</v>
      </c>
      <c r="L105" s="1" t="s">
        <v>25</v>
      </c>
      <c r="M105" s="1" t="s">
        <v>42</v>
      </c>
      <c r="N105" s="1" t="s">
        <v>164</v>
      </c>
    </row>
    <row r="106" spans="1:15">
      <c r="A106" s="1" t="s">
        <v>16</v>
      </c>
      <c r="B106" s="1" t="s">
        <v>17</v>
      </c>
      <c r="C106" s="1" t="s">
        <v>71</v>
      </c>
      <c r="D106" s="1" t="s">
        <v>72</v>
      </c>
      <c r="E106" s="1" t="s">
        <v>20</v>
      </c>
      <c r="F106" s="1" t="s">
        <v>21</v>
      </c>
      <c r="G106" s="1" t="s">
        <v>22</v>
      </c>
      <c r="H106" s="3" t="s">
        <v>23</v>
      </c>
      <c r="I106" s="1" t="s">
        <v>24</v>
      </c>
      <c r="J106" s="2"/>
      <c r="K106" s="2">
        <v>46036</v>
      </c>
      <c r="L106" s="1" t="s">
        <v>25</v>
      </c>
      <c r="M106" s="1" t="s">
        <v>31</v>
      </c>
      <c r="N106" s="1" t="s">
        <v>31</v>
      </c>
      <c r="O106" s="15" t="s">
        <v>73</v>
      </c>
    </row>
    <row r="107" spans="1:15">
      <c r="A107" s="1" t="s">
        <v>16</v>
      </c>
      <c r="B107" s="1" t="s">
        <v>17</v>
      </c>
      <c r="C107" s="1" t="s">
        <v>71</v>
      </c>
      <c r="D107" s="1" t="s">
        <v>182</v>
      </c>
      <c r="E107" s="1" t="s">
        <v>20</v>
      </c>
      <c r="F107" s="1" t="s">
        <v>21</v>
      </c>
      <c r="G107" s="1" t="s">
        <v>22</v>
      </c>
      <c r="H107" s="3" t="s">
        <v>23</v>
      </c>
      <c r="I107" s="1" t="s">
        <v>112</v>
      </c>
      <c r="J107" s="2"/>
      <c r="K107" s="2" t="s">
        <v>227</v>
      </c>
      <c r="L107" s="1" t="s">
        <v>25</v>
      </c>
      <c r="M107" s="1" t="s">
        <v>25</v>
      </c>
      <c r="N107" s="1"/>
    </row>
    <row r="108" spans="1:15">
      <c r="A108" s="1" t="s">
        <v>16</v>
      </c>
      <c r="B108" s="1" t="s">
        <v>17</v>
      </c>
      <c r="C108" s="1" t="s">
        <v>71</v>
      </c>
      <c r="D108" s="1" t="s">
        <v>181</v>
      </c>
      <c r="E108" s="1" t="s">
        <v>20</v>
      </c>
      <c r="F108" s="1" t="s">
        <v>21</v>
      </c>
      <c r="G108" s="1" t="s">
        <v>22</v>
      </c>
      <c r="H108" s="3" t="s">
        <v>23</v>
      </c>
      <c r="I108" s="1" t="s">
        <v>112</v>
      </c>
      <c r="J108" s="2"/>
      <c r="K108" s="2" t="s">
        <v>227</v>
      </c>
      <c r="L108" s="1" t="s">
        <v>25</v>
      </c>
      <c r="M108" s="1" t="s">
        <v>25</v>
      </c>
      <c r="N108" s="1"/>
    </row>
    <row r="109" spans="1:15">
      <c r="A109" s="1" t="s">
        <v>16</v>
      </c>
      <c r="B109" s="1" t="s">
        <v>17</v>
      </c>
      <c r="C109" s="1" t="s">
        <v>71</v>
      </c>
      <c r="D109" s="1" t="s">
        <v>161</v>
      </c>
      <c r="E109" s="1" t="s">
        <v>20</v>
      </c>
      <c r="F109" s="1" t="s">
        <v>21</v>
      </c>
      <c r="G109" s="1" t="s">
        <v>22</v>
      </c>
      <c r="H109" s="3" t="s">
        <v>23</v>
      </c>
      <c r="I109" s="1" t="s">
        <v>112</v>
      </c>
      <c r="J109" s="2"/>
      <c r="K109" s="2" t="s">
        <v>227</v>
      </c>
      <c r="L109" s="1" t="s">
        <v>25</v>
      </c>
      <c r="M109" s="1" t="s">
        <v>31</v>
      </c>
      <c r="N109" s="1" t="s">
        <v>114</v>
      </c>
      <c r="O109" s="15" t="s">
        <v>234</v>
      </c>
    </row>
    <row r="110" spans="1:15" ht="16.5" customHeight="1">
      <c r="A110" s="1" t="s">
        <v>16</v>
      </c>
      <c r="B110" s="1" t="s">
        <v>17</v>
      </c>
      <c r="C110" s="1" t="s">
        <v>71</v>
      </c>
      <c r="D110" s="1" t="s">
        <v>72</v>
      </c>
      <c r="E110" s="1" t="s">
        <v>20</v>
      </c>
      <c r="F110" s="1" t="s">
        <v>21</v>
      </c>
      <c r="G110" s="1" t="s">
        <v>51</v>
      </c>
      <c r="H110" s="3" t="s">
        <v>126</v>
      </c>
      <c r="I110" s="1" t="s">
        <v>112</v>
      </c>
      <c r="J110" s="2"/>
      <c r="K110" s="2"/>
      <c r="L110" s="1" t="s">
        <v>25</v>
      </c>
      <c r="M110" s="1" t="s">
        <v>31</v>
      </c>
      <c r="N110" s="1" t="s">
        <v>43</v>
      </c>
    </row>
    <row r="111" spans="1:15">
      <c r="A111" s="1" t="s">
        <v>16</v>
      </c>
      <c r="B111" s="1" t="s">
        <v>17</v>
      </c>
      <c r="C111" s="1" t="s">
        <v>71</v>
      </c>
      <c r="D111" s="1" t="s">
        <v>182</v>
      </c>
      <c r="E111" s="1" t="s">
        <v>20</v>
      </c>
      <c r="F111" s="1" t="s">
        <v>21</v>
      </c>
      <c r="G111" s="1" t="s">
        <v>51</v>
      </c>
      <c r="H111" s="3" t="s">
        <v>126</v>
      </c>
      <c r="I111" s="1" t="s">
        <v>112</v>
      </c>
      <c r="J111" s="2"/>
      <c r="K111" s="2"/>
      <c r="L111" s="1" t="s">
        <v>25</v>
      </c>
      <c r="M111" s="1" t="s">
        <v>31</v>
      </c>
      <c r="N111" s="1" t="s">
        <v>43</v>
      </c>
    </row>
    <row r="112" spans="1:15">
      <c r="A112" s="1" t="s">
        <v>16</v>
      </c>
      <c r="B112" s="1" t="s">
        <v>17</v>
      </c>
      <c r="C112" s="1" t="s">
        <v>71</v>
      </c>
      <c r="D112" s="1" t="s">
        <v>181</v>
      </c>
      <c r="E112" s="1" t="s">
        <v>20</v>
      </c>
      <c r="F112" s="1" t="s">
        <v>21</v>
      </c>
      <c r="G112" s="1" t="s">
        <v>51</v>
      </c>
      <c r="H112" s="3" t="s">
        <v>126</v>
      </c>
      <c r="I112" s="1" t="s">
        <v>112</v>
      </c>
      <c r="J112" s="2"/>
      <c r="K112" s="2"/>
      <c r="L112" s="1" t="s">
        <v>25</v>
      </c>
      <c r="M112" s="1" t="s">
        <v>31</v>
      </c>
      <c r="N112" s="1" t="s">
        <v>43</v>
      </c>
    </row>
    <row r="113" spans="1:14">
      <c r="A113" s="1" t="s">
        <v>16</v>
      </c>
      <c r="B113" s="1" t="s">
        <v>17</v>
      </c>
      <c r="C113" s="1" t="s">
        <v>71</v>
      </c>
      <c r="D113" s="1" t="s">
        <v>161</v>
      </c>
      <c r="E113" s="1" t="s">
        <v>20</v>
      </c>
      <c r="F113" s="1" t="s">
        <v>21</v>
      </c>
      <c r="G113" s="1" t="s">
        <v>51</v>
      </c>
      <c r="H113" s="3" t="s">
        <v>126</v>
      </c>
      <c r="I113" s="1" t="s">
        <v>112</v>
      </c>
      <c r="J113" s="2"/>
      <c r="K113" s="2"/>
      <c r="L113" s="1" t="s">
        <v>25</v>
      </c>
      <c r="M113" s="1" t="s">
        <v>31</v>
      </c>
      <c r="N113" s="1" t="s">
        <v>43</v>
      </c>
    </row>
    <row r="114" spans="1:14">
      <c r="A114" s="1" t="s">
        <v>16</v>
      </c>
      <c r="B114" s="1" t="s">
        <v>17</v>
      </c>
      <c r="C114" s="1" t="s">
        <v>71</v>
      </c>
      <c r="D114" s="1" t="s">
        <v>72</v>
      </c>
      <c r="E114" s="1" t="s">
        <v>20</v>
      </c>
      <c r="F114" s="1" t="s">
        <v>101</v>
      </c>
      <c r="G114" s="1" t="s">
        <v>105</v>
      </c>
      <c r="H114" s="3" t="s">
        <v>118</v>
      </c>
      <c r="I114" s="1" t="s">
        <v>112</v>
      </c>
      <c r="J114" s="2"/>
      <c r="K114" s="2">
        <v>46106</v>
      </c>
      <c r="L114" s="1" t="s">
        <v>25</v>
      </c>
      <c r="M114" s="1" t="s">
        <v>114</v>
      </c>
      <c r="N114" s="1" t="s">
        <v>164</v>
      </c>
    </row>
    <row r="115" spans="1:14">
      <c r="A115" s="1" t="s">
        <v>16</v>
      </c>
      <c r="B115" s="1" t="s">
        <v>17</v>
      </c>
      <c r="C115" s="1" t="s">
        <v>71</v>
      </c>
      <c r="D115" s="1" t="s">
        <v>72</v>
      </c>
      <c r="E115" s="1" t="s">
        <v>20</v>
      </c>
      <c r="F115" s="1" t="s">
        <v>21</v>
      </c>
      <c r="G115" s="1" t="s">
        <v>51</v>
      </c>
      <c r="H115" s="3" t="s">
        <v>118</v>
      </c>
      <c r="I115" s="1" t="s">
        <v>112</v>
      </c>
      <c r="J115" s="2"/>
      <c r="K115" s="2"/>
      <c r="L115" s="1" t="s">
        <v>25</v>
      </c>
      <c r="M115" s="1" t="s">
        <v>25</v>
      </c>
      <c r="N115" s="1" t="s">
        <v>114</v>
      </c>
    </row>
    <row r="116" spans="1:14">
      <c r="A116" s="1" t="s">
        <v>16</v>
      </c>
      <c r="B116" s="1" t="s">
        <v>17</v>
      </c>
      <c r="C116" s="1" t="s">
        <v>71</v>
      </c>
      <c r="D116" s="1" t="s">
        <v>182</v>
      </c>
      <c r="E116" s="1" t="s">
        <v>20</v>
      </c>
      <c r="F116" s="1" t="s">
        <v>101</v>
      </c>
      <c r="G116" s="1" t="s">
        <v>105</v>
      </c>
      <c r="H116" s="3" t="s">
        <v>118</v>
      </c>
      <c r="I116" s="1" t="s">
        <v>112</v>
      </c>
      <c r="J116" s="2"/>
      <c r="K116" s="2">
        <v>46106</v>
      </c>
      <c r="L116" s="1" t="s">
        <v>25</v>
      </c>
      <c r="M116" s="1" t="s">
        <v>114</v>
      </c>
      <c r="N116" s="1" t="s">
        <v>164</v>
      </c>
    </row>
    <row r="117" spans="1:14">
      <c r="A117" s="1" t="s">
        <v>16</v>
      </c>
      <c r="B117" s="1" t="s">
        <v>17</v>
      </c>
      <c r="C117" s="1" t="s">
        <v>71</v>
      </c>
      <c r="D117" s="1" t="s">
        <v>182</v>
      </c>
      <c r="E117" s="1" t="s">
        <v>20</v>
      </c>
      <c r="F117" s="1" t="s">
        <v>21</v>
      </c>
      <c r="G117" s="1" t="s">
        <v>51</v>
      </c>
      <c r="H117" s="3" t="s">
        <v>118</v>
      </c>
      <c r="I117" s="1" t="s">
        <v>112</v>
      </c>
      <c r="J117" s="2"/>
      <c r="K117" s="2"/>
      <c r="L117" s="1" t="s">
        <v>25</v>
      </c>
      <c r="M117" s="1" t="s">
        <v>25</v>
      </c>
      <c r="N117" s="1" t="s">
        <v>114</v>
      </c>
    </row>
    <row r="118" spans="1:14">
      <c r="A118" s="1" t="s">
        <v>16</v>
      </c>
      <c r="B118" s="1" t="s">
        <v>17</v>
      </c>
      <c r="C118" s="1" t="s">
        <v>71</v>
      </c>
      <c r="D118" s="1" t="s">
        <v>181</v>
      </c>
      <c r="E118" s="1" t="s">
        <v>20</v>
      </c>
      <c r="F118" s="1" t="s">
        <v>101</v>
      </c>
      <c r="G118" s="1" t="s">
        <v>105</v>
      </c>
      <c r="H118" s="3" t="s">
        <v>118</v>
      </c>
      <c r="I118" s="1" t="s">
        <v>112</v>
      </c>
      <c r="J118" s="2"/>
      <c r="K118" s="2">
        <v>46105</v>
      </c>
      <c r="L118" s="1" t="s">
        <v>25</v>
      </c>
      <c r="M118" s="1" t="s">
        <v>114</v>
      </c>
      <c r="N118" s="1" t="s">
        <v>164</v>
      </c>
    </row>
    <row r="119" spans="1:14">
      <c r="A119" s="1" t="s">
        <v>16</v>
      </c>
      <c r="B119" s="1" t="s">
        <v>17</v>
      </c>
      <c r="C119" s="1" t="s">
        <v>71</v>
      </c>
      <c r="D119" s="1" t="s">
        <v>181</v>
      </c>
      <c r="E119" s="1" t="s">
        <v>20</v>
      </c>
      <c r="F119" s="1" t="s">
        <v>21</v>
      </c>
      <c r="G119" s="1" t="s">
        <v>51</v>
      </c>
      <c r="H119" s="3" t="s">
        <v>118</v>
      </c>
      <c r="I119" s="1" t="s">
        <v>112</v>
      </c>
      <c r="J119" s="2"/>
      <c r="K119" s="2"/>
      <c r="L119" s="1" t="s">
        <v>25</v>
      </c>
      <c r="M119" s="1" t="s">
        <v>25</v>
      </c>
      <c r="N119" s="1" t="s">
        <v>114</v>
      </c>
    </row>
    <row r="120" spans="1:14">
      <c r="A120" s="1" t="s">
        <v>16</v>
      </c>
      <c r="B120" s="1" t="s">
        <v>17</v>
      </c>
      <c r="C120" s="1" t="s">
        <v>71</v>
      </c>
      <c r="D120" s="1" t="s">
        <v>161</v>
      </c>
      <c r="E120" s="1" t="s">
        <v>20</v>
      </c>
      <c r="F120" s="1" t="s">
        <v>21</v>
      </c>
      <c r="G120" s="1" t="s">
        <v>51</v>
      </c>
      <c r="H120" s="3" t="s">
        <v>118</v>
      </c>
      <c r="I120" s="1" t="s">
        <v>112</v>
      </c>
      <c r="J120" s="2"/>
      <c r="K120" s="2"/>
      <c r="L120" s="1" t="s">
        <v>25</v>
      </c>
      <c r="M120" s="1" t="s">
        <v>25</v>
      </c>
      <c r="N120" s="1" t="s">
        <v>114</v>
      </c>
    </row>
    <row r="121" spans="1:14">
      <c r="A121" s="1" t="s">
        <v>16</v>
      </c>
      <c r="B121" s="1" t="s">
        <v>17</v>
      </c>
      <c r="C121" s="1" t="s">
        <v>71</v>
      </c>
      <c r="D121" s="1" t="s">
        <v>161</v>
      </c>
      <c r="E121" s="1" t="s">
        <v>20</v>
      </c>
      <c r="F121" s="1" t="s">
        <v>101</v>
      </c>
      <c r="G121" s="1" t="s">
        <v>105</v>
      </c>
      <c r="H121" s="3" t="s">
        <v>118</v>
      </c>
      <c r="I121" s="1" t="s">
        <v>112</v>
      </c>
      <c r="J121" s="2"/>
      <c r="K121" s="2">
        <v>46090</v>
      </c>
      <c r="L121" s="1" t="s">
        <v>25</v>
      </c>
      <c r="M121" s="1" t="s">
        <v>114</v>
      </c>
      <c r="N121" s="1" t="s">
        <v>164</v>
      </c>
    </row>
    <row r="122" spans="1:14">
      <c r="A122" s="1" t="s">
        <v>16</v>
      </c>
      <c r="B122" s="1" t="s">
        <v>17</v>
      </c>
      <c r="C122" s="1" t="s">
        <v>71</v>
      </c>
      <c r="D122" s="1" t="s">
        <v>72</v>
      </c>
      <c r="E122" s="1" t="s">
        <v>20</v>
      </c>
      <c r="F122" s="1" t="s">
        <v>33</v>
      </c>
      <c r="G122" s="1" t="s">
        <v>34</v>
      </c>
      <c r="H122" s="3" t="s">
        <v>35</v>
      </c>
      <c r="I122" s="1" t="s">
        <v>24</v>
      </c>
      <c r="J122" s="2"/>
      <c r="K122" s="2"/>
      <c r="L122" s="1" t="s">
        <v>25</v>
      </c>
      <c r="M122" s="1" t="s">
        <v>25</v>
      </c>
      <c r="N122" s="1" t="s">
        <v>25</v>
      </c>
    </row>
    <row r="123" spans="1:14">
      <c r="A123" s="1" t="s">
        <v>16</v>
      </c>
      <c r="B123" s="1" t="s">
        <v>17</v>
      </c>
      <c r="C123" s="1" t="s">
        <v>71</v>
      </c>
      <c r="D123" s="1" t="s">
        <v>182</v>
      </c>
      <c r="E123" s="1" t="s">
        <v>20</v>
      </c>
      <c r="F123" s="1" t="s">
        <v>33</v>
      </c>
      <c r="G123" s="1" t="s">
        <v>34</v>
      </c>
      <c r="H123" s="3" t="s">
        <v>35</v>
      </c>
      <c r="I123" s="1" t="s">
        <v>24</v>
      </c>
      <c r="J123" s="2"/>
      <c r="K123" s="2"/>
      <c r="L123" s="1" t="s">
        <v>25</v>
      </c>
      <c r="M123" s="1" t="s">
        <v>25</v>
      </c>
      <c r="N123" s="1" t="s">
        <v>25</v>
      </c>
    </row>
    <row r="124" spans="1:14">
      <c r="A124" s="1" t="s">
        <v>16</v>
      </c>
      <c r="B124" s="1" t="s">
        <v>17</v>
      </c>
      <c r="C124" s="1" t="s">
        <v>71</v>
      </c>
      <c r="D124" s="1" t="s">
        <v>181</v>
      </c>
      <c r="E124" s="1" t="s">
        <v>20</v>
      </c>
      <c r="F124" s="1" t="s">
        <v>33</v>
      </c>
      <c r="G124" s="1" t="s">
        <v>34</v>
      </c>
      <c r="H124" s="3" t="s">
        <v>35</v>
      </c>
      <c r="I124" s="1" t="s">
        <v>24</v>
      </c>
      <c r="J124" s="2"/>
      <c r="K124" s="2"/>
      <c r="L124" s="1" t="s">
        <v>25</v>
      </c>
      <c r="M124" s="1" t="s">
        <v>25</v>
      </c>
      <c r="N124" s="1" t="s">
        <v>25</v>
      </c>
    </row>
    <row r="125" spans="1:14">
      <c r="A125" s="1" t="s">
        <v>16</v>
      </c>
      <c r="B125" s="1" t="s">
        <v>17</v>
      </c>
      <c r="C125" s="1" t="s">
        <v>71</v>
      </c>
      <c r="D125" s="1" t="s">
        <v>161</v>
      </c>
      <c r="E125" s="1" t="s">
        <v>20</v>
      </c>
      <c r="F125" s="1" t="s">
        <v>33</v>
      </c>
      <c r="G125" s="1" t="s">
        <v>34</v>
      </c>
      <c r="H125" s="3" t="s">
        <v>35</v>
      </c>
      <c r="I125" s="1" t="s">
        <v>24</v>
      </c>
      <c r="J125" s="2"/>
      <c r="K125" s="2"/>
      <c r="L125" s="1" t="s">
        <v>25</v>
      </c>
      <c r="M125" s="1" t="s">
        <v>25</v>
      </c>
      <c r="N125" s="1" t="s">
        <v>25</v>
      </c>
    </row>
    <row r="126" spans="1:14">
      <c r="A126" s="1" t="s">
        <v>16</v>
      </c>
      <c r="B126" s="1" t="s">
        <v>17</v>
      </c>
      <c r="C126" s="1" t="s">
        <v>71</v>
      </c>
      <c r="D126" s="1" t="s">
        <v>72</v>
      </c>
      <c r="E126" s="1" t="s">
        <v>20</v>
      </c>
      <c r="F126" s="1" t="s">
        <v>21</v>
      </c>
      <c r="G126" s="1" t="s">
        <v>22</v>
      </c>
      <c r="H126" s="3" t="s">
        <v>47</v>
      </c>
      <c r="I126" s="1" t="s">
        <v>112</v>
      </c>
      <c r="J126" s="2"/>
      <c r="K126" s="2"/>
      <c r="L126" s="1" t="s">
        <v>25</v>
      </c>
      <c r="M126" s="1" t="s">
        <v>25</v>
      </c>
      <c r="N126" s="1" t="s">
        <v>25</v>
      </c>
    </row>
    <row r="127" spans="1:14">
      <c r="A127" s="1" t="s">
        <v>16</v>
      </c>
      <c r="B127" s="1" t="s">
        <v>17</v>
      </c>
      <c r="C127" s="1" t="s">
        <v>71</v>
      </c>
      <c r="D127" s="1" t="s">
        <v>182</v>
      </c>
      <c r="E127" s="1" t="s">
        <v>20</v>
      </c>
      <c r="F127" s="1" t="s">
        <v>21</v>
      </c>
      <c r="G127" s="1" t="s">
        <v>22</v>
      </c>
      <c r="H127" s="3" t="s">
        <v>47</v>
      </c>
      <c r="I127" s="1" t="s">
        <v>112</v>
      </c>
      <c r="J127" s="2"/>
      <c r="K127" s="2"/>
      <c r="L127" s="1" t="s">
        <v>25</v>
      </c>
      <c r="M127" s="1" t="s">
        <v>25</v>
      </c>
      <c r="N127" s="1" t="s">
        <v>25</v>
      </c>
    </row>
    <row r="128" spans="1:14">
      <c r="A128" s="1" t="s">
        <v>16</v>
      </c>
      <c r="B128" s="1" t="s">
        <v>17</v>
      </c>
      <c r="C128" s="1" t="s">
        <v>71</v>
      </c>
      <c r="D128" s="1" t="s">
        <v>181</v>
      </c>
      <c r="E128" s="1" t="s">
        <v>20</v>
      </c>
      <c r="F128" s="1" t="s">
        <v>21</v>
      </c>
      <c r="G128" s="1" t="s">
        <v>22</v>
      </c>
      <c r="H128" s="3" t="s">
        <v>47</v>
      </c>
      <c r="I128" s="1" t="s">
        <v>112</v>
      </c>
      <c r="J128" s="2"/>
      <c r="K128" s="2"/>
      <c r="L128" s="1" t="s">
        <v>25</v>
      </c>
      <c r="M128" s="1" t="s">
        <v>25</v>
      </c>
      <c r="N128" s="1" t="s">
        <v>25</v>
      </c>
    </row>
    <row r="129" spans="1:14">
      <c r="A129" s="1" t="s">
        <v>16</v>
      </c>
      <c r="B129" s="1" t="s">
        <v>17</v>
      </c>
      <c r="C129" s="1" t="s">
        <v>71</v>
      </c>
      <c r="D129" s="1" t="s">
        <v>161</v>
      </c>
      <c r="E129" s="1" t="s">
        <v>20</v>
      </c>
      <c r="F129" s="1" t="s">
        <v>21</v>
      </c>
      <c r="G129" s="1" t="s">
        <v>22</v>
      </c>
      <c r="H129" s="3" t="s">
        <v>47</v>
      </c>
      <c r="I129" s="1" t="s">
        <v>112</v>
      </c>
      <c r="J129" s="2"/>
      <c r="K129" s="2"/>
      <c r="L129" s="1" t="s">
        <v>25</v>
      </c>
      <c r="M129" s="1" t="s">
        <v>25</v>
      </c>
      <c r="N129" s="1" t="s">
        <v>25</v>
      </c>
    </row>
    <row r="130" spans="1:14">
      <c r="A130" s="1" t="s">
        <v>16</v>
      </c>
      <c r="B130" s="1" t="s">
        <v>17</v>
      </c>
      <c r="C130" s="1" t="s">
        <v>71</v>
      </c>
      <c r="D130" s="1" t="s">
        <v>72</v>
      </c>
      <c r="E130" s="1" t="s">
        <v>20</v>
      </c>
      <c r="F130" s="1" t="s">
        <v>33</v>
      </c>
      <c r="G130" s="1" t="s">
        <v>82</v>
      </c>
      <c r="H130" s="3" t="s">
        <v>100</v>
      </c>
      <c r="I130" s="1" t="s">
        <v>24</v>
      </c>
      <c r="J130" s="2"/>
      <c r="K130" s="2"/>
      <c r="L130" s="1" t="s">
        <v>25</v>
      </c>
      <c r="M130" s="1" t="s">
        <v>66</v>
      </c>
      <c r="N130" s="1" t="s">
        <v>66</v>
      </c>
    </row>
    <row r="131" spans="1:14">
      <c r="A131" s="1" t="s">
        <v>16</v>
      </c>
      <c r="B131" s="1" t="s">
        <v>17</v>
      </c>
      <c r="C131" s="1" t="s">
        <v>71</v>
      </c>
      <c r="D131" s="1" t="s">
        <v>182</v>
      </c>
      <c r="E131" s="1" t="s">
        <v>20</v>
      </c>
      <c r="F131" s="1" t="s">
        <v>33</v>
      </c>
      <c r="G131" s="1" t="s">
        <v>82</v>
      </c>
      <c r="H131" s="3" t="s">
        <v>100</v>
      </c>
      <c r="I131" s="1" t="s">
        <v>24</v>
      </c>
      <c r="J131" s="2"/>
      <c r="K131" s="2"/>
      <c r="L131" s="1" t="s">
        <v>25</v>
      </c>
      <c r="M131" s="1" t="s">
        <v>66</v>
      </c>
      <c r="N131" s="1" t="s">
        <v>66</v>
      </c>
    </row>
    <row r="132" spans="1:14">
      <c r="A132" s="1" t="s">
        <v>16</v>
      </c>
      <c r="B132" s="1" t="s">
        <v>17</v>
      </c>
      <c r="C132" s="1" t="s">
        <v>71</v>
      </c>
      <c r="D132" s="1" t="s">
        <v>181</v>
      </c>
      <c r="E132" s="1" t="s">
        <v>20</v>
      </c>
      <c r="F132" s="1" t="s">
        <v>33</v>
      </c>
      <c r="G132" s="1" t="s">
        <v>82</v>
      </c>
      <c r="H132" s="3" t="s">
        <v>100</v>
      </c>
      <c r="I132" s="1" t="s">
        <v>24</v>
      </c>
      <c r="J132" s="2"/>
      <c r="K132" s="2"/>
      <c r="L132" s="1" t="s">
        <v>25</v>
      </c>
      <c r="M132" s="1" t="s">
        <v>66</v>
      </c>
      <c r="N132" s="1" t="s">
        <v>66</v>
      </c>
    </row>
    <row r="133" spans="1:14">
      <c r="A133" s="1" t="s">
        <v>16</v>
      </c>
      <c r="B133" s="1" t="s">
        <v>17</v>
      </c>
      <c r="C133" s="1" t="s">
        <v>71</v>
      </c>
      <c r="D133" s="1" t="s">
        <v>161</v>
      </c>
      <c r="E133" s="1" t="s">
        <v>20</v>
      </c>
      <c r="F133" s="1" t="s">
        <v>33</v>
      </c>
      <c r="G133" s="1" t="s">
        <v>82</v>
      </c>
      <c r="H133" s="3" t="s">
        <v>100</v>
      </c>
      <c r="I133" s="1" t="s">
        <v>24</v>
      </c>
      <c r="J133" s="2"/>
      <c r="K133" s="2"/>
      <c r="L133" s="1" t="s">
        <v>25</v>
      </c>
      <c r="M133" s="1" t="s">
        <v>66</v>
      </c>
      <c r="N133" s="1" t="s">
        <v>66</v>
      </c>
    </row>
    <row r="134" spans="1:14">
      <c r="A134" s="1" t="s">
        <v>16</v>
      </c>
      <c r="B134" s="1" t="s">
        <v>17</v>
      </c>
      <c r="C134" s="1" t="s">
        <v>71</v>
      </c>
      <c r="D134" s="1" t="s">
        <v>72</v>
      </c>
      <c r="E134" s="1" t="s">
        <v>20</v>
      </c>
      <c r="F134" s="1" t="s">
        <v>21</v>
      </c>
      <c r="G134" s="1" t="s">
        <v>51</v>
      </c>
      <c r="H134" s="3" t="s">
        <v>120</v>
      </c>
      <c r="I134" s="1" t="s">
        <v>112</v>
      </c>
      <c r="J134" s="2"/>
      <c r="K134" s="2"/>
      <c r="L134" s="1" t="s">
        <v>25</v>
      </c>
      <c r="M134" s="1" t="s">
        <v>25</v>
      </c>
      <c r="N134" s="1" t="s">
        <v>25</v>
      </c>
    </row>
    <row r="135" spans="1:14">
      <c r="A135" s="1" t="s">
        <v>16</v>
      </c>
      <c r="B135" s="1" t="s">
        <v>17</v>
      </c>
      <c r="C135" s="1" t="s">
        <v>71</v>
      </c>
      <c r="D135" s="1" t="s">
        <v>182</v>
      </c>
      <c r="E135" s="1" t="s">
        <v>20</v>
      </c>
      <c r="F135" s="1" t="s">
        <v>21</v>
      </c>
      <c r="G135" s="1" t="s">
        <v>51</v>
      </c>
      <c r="H135" s="3" t="s">
        <v>120</v>
      </c>
      <c r="I135" s="1" t="s">
        <v>112</v>
      </c>
      <c r="J135" s="2"/>
      <c r="K135" s="2"/>
      <c r="L135" s="1" t="s">
        <v>25</v>
      </c>
      <c r="M135" s="1" t="s">
        <v>25</v>
      </c>
      <c r="N135" s="1" t="s">
        <v>25</v>
      </c>
    </row>
    <row r="136" spans="1:14">
      <c r="A136" s="1" t="s">
        <v>16</v>
      </c>
      <c r="B136" s="1" t="s">
        <v>17</v>
      </c>
      <c r="C136" s="1" t="s">
        <v>71</v>
      </c>
      <c r="D136" s="1" t="s">
        <v>181</v>
      </c>
      <c r="E136" s="1" t="s">
        <v>20</v>
      </c>
      <c r="F136" s="1" t="s">
        <v>21</v>
      </c>
      <c r="G136" s="1" t="s">
        <v>51</v>
      </c>
      <c r="H136" s="3" t="s">
        <v>120</v>
      </c>
      <c r="I136" s="1" t="s">
        <v>112</v>
      </c>
      <c r="J136" s="2"/>
      <c r="K136" s="2"/>
      <c r="L136" s="1" t="s">
        <v>25</v>
      </c>
      <c r="M136" s="1" t="s">
        <v>25</v>
      </c>
      <c r="N136" s="1" t="s">
        <v>25</v>
      </c>
    </row>
    <row r="137" spans="1:14">
      <c r="A137" s="1" t="s">
        <v>16</v>
      </c>
      <c r="B137" s="1" t="s">
        <v>17</v>
      </c>
      <c r="C137" s="1" t="s">
        <v>71</v>
      </c>
      <c r="D137" s="1" t="s">
        <v>161</v>
      </c>
      <c r="E137" s="1" t="s">
        <v>20</v>
      </c>
      <c r="F137" s="1" t="s">
        <v>21</v>
      </c>
      <c r="G137" s="1" t="s">
        <v>51</v>
      </c>
      <c r="H137" s="3" t="s">
        <v>120</v>
      </c>
      <c r="I137" s="1" t="s">
        <v>112</v>
      </c>
      <c r="J137" s="2"/>
      <c r="K137" s="2"/>
      <c r="L137" s="1" t="s">
        <v>25</v>
      </c>
      <c r="M137" s="1" t="s">
        <v>25</v>
      </c>
      <c r="N137" s="1" t="s">
        <v>25</v>
      </c>
    </row>
  </sheetData>
  <phoneticPr fontId="1" type="noConversion"/>
  <dataValidations count="6">
    <dataValidation type="list" allowBlank="1" showInputMessage="1" showErrorMessage="1" sqref="N2:N9 N18:N32 N41:N58 L2:M137 N98:N118 N122:N137 N67:N88" xr:uid="{4FAEC3EC-1D77-42A7-A72A-9933DA24C0D6}">
      <formula1>"Alex Raff, Deep Gajjar, Xin Liu, Pierre Damis, Andrea Hosna, Kenleigh Dickinson, Rasmus Sorensen, James Bragg, David Blanco, Svaraj Patel, Jameson Fitzpatrick"</formula1>
    </dataValidation>
    <dataValidation type="list" allowBlank="1" showInputMessage="1" showErrorMessage="1" sqref="N59:N66 N119:N121 N10:N17 N33:N40 N89:N97" xr:uid="{81FACF7D-8812-4E28-9C13-3D7C1C30C3AE}">
      <formula1>"Alex Raff, Deep Gajjar, Xin Liu, Pierre Damis, Andrea Hosna, Kenleigh Dickinson, Rasmus Sorensen, James Bragg, David Blanco, Svaraj Patel, Jameson Fitzpatrick, Bert Ellard (Prolann)"</formula1>
    </dataValidation>
    <dataValidation type="list" allowBlank="1" showInputMessage="1" showErrorMessage="1" sqref="F2:F137" xr:uid="{234722BF-9613-41B7-996A-199A79089FCA}">
      <formula1>"Project Engineering, Project Layouts, Design Engineering, Documentation"</formula1>
    </dataValidation>
    <dataValidation type="list" allowBlank="1" showInputMessage="1" showErrorMessage="1" sqref="G2:G137" xr:uid="{109EDCF7-E12D-462E-B718-577E8AC5EFD0}">
      <formula1>"System Components, System Layouts, Installation Drawings, Chute Design, Detail Design, Documentation, MRF"</formula1>
    </dataValidation>
    <dataValidation type="list" allowBlank="1" showInputMessage="1" showErrorMessage="1" sqref="I2:I137" xr:uid="{FA703456-3BAC-4BFD-BB0B-1E2DEC7D27BB}">
      <formula1>"Pending Update, On schedule, Behind Schedule, Completed, N/A"</formula1>
    </dataValidation>
    <dataValidation type="list" allowBlank="1" showInputMessage="1" showErrorMessage="1" sqref="A2:A137" xr:uid="{FFD28B01-AB72-4E7C-AE6D-F7D32315F6F6}">
      <formula1>"Logistics, Customer Support"</formula1>
    </dataValidation>
  </dataValidations>
  <hyperlinks>
    <hyperlink ref="O106" r:id="rId1" display="https://projects.beumer.com/sites/902058907/Reports/Forms/AllItems.aspx?RootFolder=/sites/902058907/Reports/Site%20Survey/2026-01-14%20Initial%20Site%20Survey" xr:uid="{6E9BD655-8EF7-4371-9A8F-34508A06AB34}"/>
    <hyperlink ref="O109" r:id="rId2" display="https://projects.beumer.com/sites/902060644/Reports/Forms/AllItems.aspx?RootFolder=/sites/902060644/Reports/2026-03-06%20SNJ6%20Initial%20Site%20Survey" xr:uid="{0DE253CF-DB48-435F-A498-23EB9F734E7A}"/>
  </hyperlinks>
  <pageMargins left="0.7" right="0.7" top="0.75" bottom="0.75" header="0.3" footer="0.3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69FA2-4262-4650-946A-1C13B4707BD0}">
  <sheetPr>
    <tabColor rgb="FFFFC000"/>
  </sheetPr>
  <dimension ref="A1:O6"/>
  <sheetViews>
    <sheetView workbookViewId="0">
      <selection activeCell="A37" sqref="A37"/>
    </sheetView>
  </sheetViews>
  <sheetFormatPr defaultRowHeight="14.25"/>
  <cols>
    <col min="1" max="1" width="13" style="1" bestFit="1" customWidth="1"/>
    <col min="2" max="2" width="14.7109375" style="1" bestFit="1" customWidth="1"/>
    <col min="3" max="3" width="10.140625" style="1" bestFit="1" customWidth="1"/>
    <col min="4" max="4" width="11.140625" style="1" bestFit="1" customWidth="1"/>
    <col min="5" max="5" width="12.5703125" style="1" bestFit="1" customWidth="1"/>
    <col min="6" max="6" width="18.7109375" style="1" bestFit="1" customWidth="1"/>
    <col min="7" max="7" width="20.140625" style="1" bestFit="1" customWidth="1"/>
    <col min="8" max="8" width="23" style="1" customWidth="1"/>
    <col min="9" max="9" width="14.85546875" style="1" customWidth="1"/>
    <col min="10" max="10" width="17.140625" style="1" bestFit="1" customWidth="1"/>
    <col min="11" max="11" width="14.140625" style="1" bestFit="1" customWidth="1"/>
    <col min="12" max="12" width="18.42578125" style="1" customWidth="1"/>
    <col min="13" max="13" width="18.7109375" style="1" bestFit="1" customWidth="1"/>
    <col min="14" max="14" width="21.42578125" bestFit="1" customWidth="1"/>
    <col min="15" max="15" width="43.140625" customWidth="1"/>
  </cols>
  <sheetData>
    <row r="1" spans="1:15" s="5" customFormat="1" ht="15.75">
      <c r="A1" s="4" t="s">
        <v>316</v>
      </c>
      <c r="B1" s="4" t="s">
        <v>317</v>
      </c>
      <c r="C1" s="4" t="s">
        <v>318</v>
      </c>
      <c r="D1" s="4" t="s">
        <v>15</v>
      </c>
      <c r="E1" s="4" t="s">
        <v>319</v>
      </c>
      <c r="F1" s="4" t="s">
        <v>320</v>
      </c>
      <c r="G1" s="4" t="s">
        <v>321</v>
      </c>
      <c r="H1" s="4" t="s">
        <v>322</v>
      </c>
      <c r="I1" s="4" t="s">
        <v>323</v>
      </c>
      <c r="J1" s="4" t="s">
        <v>324</v>
      </c>
      <c r="K1" s="4" t="s">
        <v>325</v>
      </c>
      <c r="L1" s="4" t="s">
        <v>326</v>
      </c>
      <c r="M1" s="4" t="s">
        <v>327</v>
      </c>
      <c r="N1" s="4" t="s">
        <v>328</v>
      </c>
      <c r="O1" s="4" t="s">
        <v>329</v>
      </c>
    </row>
    <row r="2" spans="1:15">
      <c r="A2" s="1" t="s">
        <v>16</v>
      </c>
      <c r="B2" s="1" t="s">
        <v>17</v>
      </c>
      <c r="C2" s="1" t="s">
        <v>157</v>
      </c>
      <c r="D2" s="1" t="s">
        <v>158</v>
      </c>
      <c r="E2" s="1" t="s">
        <v>40</v>
      </c>
      <c r="F2" s="1" t="s">
        <v>21</v>
      </c>
      <c r="G2" s="1" t="s">
        <v>22</v>
      </c>
      <c r="H2" s="3" t="s">
        <v>148</v>
      </c>
      <c r="I2" s="1" t="s">
        <v>112</v>
      </c>
      <c r="J2" s="2"/>
      <c r="K2" s="2">
        <v>46113</v>
      </c>
      <c r="L2" s="1" t="s">
        <v>31</v>
      </c>
      <c r="M2" s="1" t="s">
        <v>31</v>
      </c>
      <c r="N2" s="1"/>
    </row>
    <row r="3" spans="1:15">
      <c r="A3" s="1" t="s">
        <v>16</v>
      </c>
      <c r="B3" s="1" t="s">
        <v>17</v>
      </c>
      <c r="C3" s="1" t="s">
        <v>157</v>
      </c>
      <c r="D3" s="1" t="s">
        <v>158</v>
      </c>
      <c r="E3" s="1" t="s">
        <v>40</v>
      </c>
      <c r="F3" s="1" t="s">
        <v>21</v>
      </c>
      <c r="G3" s="1" t="s">
        <v>105</v>
      </c>
      <c r="H3" s="3" t="s">
        <v>128</v>
      </c>
      <c r="I3" s="1" t="s">
        <v>112</v>
      </c>
      <c r="J3" s="2"/>
      <c r="K3" s="2">
        <v>46090</v>
      </c>
      <c r="L3" s="1" t="s">
        <v>31</v>
      </c>
      <c r="M3" s="1" t="s">
        <v>31</v>
      </c>
      <c r="N3" s="1" t="s">
        <v>124</v>
      </c>
      <c r="O3" t="s">
        <v>159</v>
      </c>
    </row>
    <row r="4" spans="1:15">
      <c r="A4" s="1" t="s">
        <v>16</v>
      </c>
      <c r="B4" s="1" t="s">
        <v>17</v>
      </c>
      <c r="C4" s="1" t="s">
        <v>157</v>
      </c>
      <c r="D4" s="1" t="s">
        <v>158</v>
      </c>
      <c r="E4" s="1" t="s">
        <v>40</v>
      </c>
      <c r="F4" s="1" t="s">
        <v>22</v>
      </c>
      <c r="G4" s="1" t="s">
        <v>48</v>
      </c>
      <c r="H4" s="3" t="s">
        <v>173</v>
      </c>
      <c r="I4" s="1" t="s">
        <v>24</v>
      </c>
      <c r="J4" s="2"/>
      <c r="K4" s="2">
        <v>46094</v>
      </c>
      <c r="L4" s="1" t="s">
        <v>31</v>
      </c>
      <c r="M4" s="1" t="s">
        <v>43</v>
      </c>
      <c r="N4" s="1"/>
      <c r="O4" t="s">
        <v>174</v>
      </c>
    </row>
    <row r="5" spans="1:15">
      <c r="A5" s="1" t="s">
        <v>16</v>
      </c>
      <c r="B5" s="1" t="s">
        <v>17</v>
      </c>
      <c r="C5" s="1" t="s">
        <v>157</v>
      </c>
      <c r="D5" s="1" t="s">
        <v>158</v>
      </c>
      <c r="E5" s="1" t="s">
        <v>40</v>
      </c>
      <c r="F5" s="1" t="s">
        <v>21</v>
      </c>
      <c r="G5" s="1" t="s">
        <v>22</v>
      </c>
      <c r="H5" s="3" t="s">
        <v>179</v>
      </c>
      <c r="I5" s="1" t="s">
        <v>112</v>
      </c>
      <c r="J5" s="2"/>
      <c r="K5" s="2">
        <v>46099</v>
      </c>
      <c r="L5" s="1" t="s">
        <v>31</v>
      </c>
      <c r="M5" s="1" t="s">
        <v>43</v>
      </c>
      <c r="N5" s="1" t="s">
        <v>43</v>
      </c>
      <c r="O5" t="s">
        <v>180</v>
      </c>
    </row>
    <row r="6" spans="1:15">
      <c r="I6" s="2"/>
      <c r="J6" s="2"/>
    </row>
  </sheetData>
  <phoneticPr fontId="1" type="noConversion"/>
  <dataValidations count="6">
    <dataValidation type="list" allowBlank="1" showInputMessage="1" showErrorMessage="1" sqref="E6 F2:F5" xr:uid="{A96A9FEB-79AF-459D-8257-1A0DCC1B5664}">
      <formula1>"Project Engineering, Project Layouts, Design Engineering, Documentation"</formula1>
    </dataValidation>
    <dataValidation type="list" allowBlank="1" showInputMessage="1" showErrorMessage="1" sqref="F6" xr:uid="{B0EB0DFB-4BEA-4E3E-AD44-C3633B15EED3}">
      <formula1>"System Components, System Layouts, Installation Drawings, Chute Design, Detail Design, Documentation"</formula1>
    </dataValidation>
    <dataValidation type="list" allowBlank="1" showInputMessage="1" showErrorMessage="1" sqref="K6:M6 L2:N5" xr:uid="{E6A05312-ECB2-42A2-9EFA-323AC4809CAF}">
      <formula1>"Alex Raff, Deep Gajjar, Xin Liu, Pierre Damis, Andrea Hosna, Kenleigh Dickinson, Rasmus Sorensen, James Bragg, David Blanco, Svaraj Patel, Jameson Fitzpatrick"</formula1>
    </dataValidation>
    <dataValidation type="list" allowBlank="1" showInputMessage="1" showErrorMessage="1" sqref="H6 I2:I5" xr:uid="{355CCD94-A979-4D99-81C5-9FDB839BD972}">
      <formula1>"Pending Update, On schedule, Behind Schedule, Completed, N/A"</formula1>
    </dataValidation>
    <dataValidation type="list" allowBlank="1" showInputMessage="1" showErrorMessage="1" sqref="A2:A5" xr:uid="{1A475006-D690-47CC-BADD-825D74065284}">
      <formula1>"Logistics, Customer Support"</formula1>
    </dataValidation>
    <dataValidation type="list" allowBlank="1" showInputMessage="1" showErrorMessage="1" sqref="G2:G5" xr:uid="{AD88E2B0-9E49-42F3-AA88-5F474A331899}">
      <formula1>"System Components, System Layouts, Installation Drawings, Chute Design, Detail Design, Documentation, MRF"</formula1>
    </dataValidation>
  </dataValidation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4D13D-6BCF-4DE8-94A5-B141B8E40F6C}">
  <sheetPr>
    <tabColor rgb="FFFFC000"/>
  </sheetPr>
  <dimension ref="A1:O19"/>
  <sheetViews>
    <sheetView workbookViewId="0">
      <selection activeCell="F37" sqref="F37"/>
    </sheetView>
  </sheetViews>
  <sheetFormatPr defaultRowHeight="14.25"/>
  <cols>
    <col min="1" max="1" width="13" style="1" bestFit="1" customWidth="1"/>
    <col min="2" max="2" width="14.7109375" style="1" bestFit="1" customWidth="1"/>
    <col min="3" max="3" width="10.140625" style="1" bestFit="1" customWidth="1"/>
    <col min="4" max="4" width="11.140625" style="1" bestFit="1" customWidth="1"/>
    <col min="5" max="5" width="12.5703125" style="1" bestFit="1" customWidth="1"/>
    <col min="6" max="6" width="18.7109375" style="1" bestFit="1" customWidth="1"/>
    <col min="7" max="7" width="20.140625" style="1" bestFit="1" customWidth="1"/>
    <col min="8" max="8" width="20.85546875" style="1" bestFit="1" customWidth="1"/>
    <col min="9" max="9" width="15" style="1" bestFit="1" customWidth="1"/>
    <col min="10" max="10" width="17.140625" style="1" bestFit="1" customWidth="1"/>
    <col min="11" max="11" width="14.140625" style="1" bestFit="1" customWidth="1"/>
    <col min="12" max="12" width="17.140625" style="1" bestFit="1" customWidth="1"/>
    <col min="13" max="13" width="16.42578125" style="1" bestFit="1" customWidth="1"/>
    <col min="14" max="14" width="21.42578125" bestFit="1" customWidth="1"/>
    <col min="15" max="15" width="46.5703125" customWidth="1"/>
  </cols>
  <sheetData>
    <row r="1" spans="1:15" s="5" customFormat="1" ht="15.75">
      <c r="A1" s="4" t="s">
        <v>316</v>
      </c>
      <c r="B1" s="4" t="s">
        <v>317</v>
      </c>
      <c r="C1" s="4" t="s">
        <v>318</v>
      </c>
      <c r="D1" s="4" t="s">
        <v>15</v>
      </c>
      <c r="E1" s="4" t="s">
        <v>319</v>
      </c>
      <c r="F1" s="4" t="s">
        <v>320</v>
      </c>
      <c r="G1" s="4" t="s">
        <v>321</v>
      </c>
      <c r="H1" s="4" t="s">
        <v>322</v>
      </c>
      <c r="I1" s="4" t="s">
        <v>323</v>
      </c>
      <c r="J1" s="4" t="s">
        <v>324</v>
      </c>
      <c r="K1" s="4" t="s">
        <v>325</v>
      </c>
      <c r="L1" s="4" t="s">
        <v>326</v>
      </c>
      <c r="M1" s="4" t="s">
        <v>327</v>
      </c>
      <c r="N1" s="4" t="s">
        <v>328</v>
      </c>
      <c r="O1" s="4" t="s">
        <v>329</v>
      </c>
    </row>
    <row r="2" spans="1:15">
      <c r="A2" s="1" t="s">
        <v>16</v>
      </c>
      <c r="B2" s="1" t="s">
        <v>17</v>
      </c>
      <c r="C2" s="1" t="s">
        <v>58</v>
      </c>
      <c r="D2" s="1" t="s">
        <v>216</v>
      </c>
      <c r="E2" s="1" t="s">
        <v>40</v>
      </c>
      <c r="F2" s="1" t="s">
        <v>21</v>
      </c>
      <c r="G2" s="1" t="s">
        <v>51</v>
      </c>
      <c r="H2" s="3" t="s">
        <v>314</v>
      </c>
      <c r="I2" s="1" t="s">
        <v>188</v>
      </c>
      <c r="J2" s="2"/>
      <c r="K2" s="2"/>
      <c r="L2" s="1" t="s">
        <v>62</v>
      </c>
      <c r="N2" s="1"/>
    </row>
    <row r="3" spans="1:15">
      <c r="A3" s="1" t="s">
        <v>16</v>
      </c>
      <c r="B3" s="1" t="s">
        <v>17</v>
      </c>
      <c r="C3" s="1" t="s">
        <v>58</v>
      </c>
      <c r="D3" s="1" t="s">
        <v>216</v>
      </c>
      <c r="E3" s="1" t="s">
        <v>40</v>
      </c>
      <c r="F3" s="1" t="s">
        <v>33</v>
      </c>
      <c r="G3" s="1" t="s">
        <v>82</v>
      </c>
      <c r="H3" s="3" t="s">
        <v>217</v>
      </c>
      <c r="I3" s="1" t="s">
        <v>112</v>
      </c>
      <c r="J3" s="2"/>
      <c r="K3" s="2">
        <v>46146</v>
      </c>
      <c r="L3" s="1" t="s">
        <v>62</v>
      </c>
      <c r="M3" s="1" t="s">
        <v>62</v>
      </c>
      <c r="N3" s="1" t="s">
        <v>86</v>
      </c>
      <c r="O3" t="s">
        <v>218</v>
      </c>
    </row>
    <row r="4" spans="1:15">
      <c r="A4" s="1" t="s">
        <v>16</v>
      </c>
      <c r="B4" s="1" t="s">
        <v>17</v>
      </c>
      <c r="C4" s="1" t="s">
        <v>58</v>
      </c>
      <c r="D4" s="1" t="s">
        <v>216</v>
      </c>
      <c r="E4" s="1" t="s">
        <v>40</v>
      </c>
      <c r="F4" s="1" t="s">
        <v>101</v>
      </c>
      <c r="G4" s="1" t="s">
        <v>105</v>
      </c>
      <c r="H4" s="3" t="s">
        <v>49</v>
      </c>
      <c r="I4" s="1" t="s">
        <v>188</v>
      </c>
      <c r="J4" s="2"/>
      <c r="K4" s="2"/>
      <c r="L4" s="1" t="s">
        <v>62</v>
      </c>
      <c r="N4" s="1"/>
    </row>
    <row r="5" spans="1:15">
      <c r="A5" s="1" t="s">
        <v>16</v>
      </c>
      <c r="B5" s="1" t="s">
        <v>17</v>
      </c>
      <c r="C5" s="1" t="s">
        <v>58</v>
      </c>
      <c r="D5" s="1" t="s">
        <v>216</v>
      </c>
      <c r="E5" s="1" t="s">
        <v>40</v>
      </c>
      <c r="F5" s="1" t="s">
        <v>101</v>
      </c>
      <c r="G5" s="1" t="s">
        <v>105</v>
      </c>
      <c r="H5" s="3" t="s">
        <v>315</v>
      </c>
      <c r="I5" s="1" t="s">
        <v>188</v>
      </c>
      <c r="J5" s="2"/>
      <c r="K5" s="2"/>
      <c r="L5" s="1" t="s">
        <v>62</v>
      </c>
      <c r="N5" s="1"/>
    </row>
    <row r="6" spans="1:15">
      <c r="I6" s="2"/>
      <c r="J6" s="2"/>
    </row>
    <row r="17" spans="10:10">
      <c r="J17" s="9"/>
    </row>
    <row r="19" spans="10:10">
      <c r="J19" s="9"/>
    </row>
  </sheetData>
  <phoneticPr fontId="1" type="noConversion"/>
  <dataValidations count="5">
    <dataValidation type="list" allowBlank="1" showInputMessage="1" showErrorMessage="1" sqref="H6 I2:I5" xr:uid="{B30ECE13-1DC0-4A37-B144-93D3365E3FCE}">
      <formula1>"Pending Update, On schedule, Behind Schedule, Completed, N/A"</formula1>
    </dataValidation>
    <dataValidation type="list" allowBlank="1" showInputMessage="1" showErrorMessage="1" sqref="K6:M6 L2:N5" xr:uid="{C3E8F0B3-A390-48D2-8FB2-C9AC39DACDAF}">
      <formula1>"Alex Raff, Deep Gajjar, Xin Liu, Pierre Damis, Andrea Hosna, Kenleigh Dickinson, Rasmus Sorensen, James Bragg, David Blanco, Svaraj Patel, Jameson Fitzpatrick"</formula1>
    </dataValidation>
    <dataValidation type="list" allowBlank="1" showInputMessage="1" showErrorMessage="1" sqref="F6 G2:G5" xr:uid="{0916619E-2CE8-4253-A652-62500F1D2461}">
      <formula1>"System Components, System Layouts, Installation Drawings, Chute Design, Detail Design, Documentation"</formula1>
    </dataValidation>
    <dataValidation type="list" allowBlank="1" showInputMessage="1" showErrorMessage="1" sqref="E6 F2:F5" xr:uid="{5A561A6A-2F6A-4777-BD69-8B022D190601}">
      <formula1>"Project Engineering, Project Layouts, Design Engineering, Documentation"</formula1>
    </dataValidation>
    <dataValidation type="list" allowBlank="1" showInputMessage="1" showErrorMessage="1" sqref="A2:A5" xr:uid="{D14FDF87-3EE9-4DF8-A8D2-32ADBBF17F3A}">
      <formula1>"Logistics, Customer Support"</formula1>
    </dataValidation>
  </dataValidation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60398-D2E8-4041-89E0-684220A44E5A}">
  <sheetPr>
    <tabColor rgb="FFFF0000"/>
  </sheetPr>
  <dimension ref="A1:O37"/>
  <sheetViews>
    <sheetView workbookViewId="0">
      <selection activeCell="C38" sqref="C38"/>
    </sheetView>
  </sheetViews>
  <sheetFormatPr defaultRowHeight="14.25"/>
  <cols>
    <col min="1" max="1" width="13" style="1" bestFit="1" customWidth="1"/>
    <col min="2" max="2" width="14.7109375" style="1" bestFit="1" customWidth="1"/>
    <col min="3" max="3" width="10.140625" style="1" bestFit="1" customWidth="1"/>
    <col min="4" max="4" width="11.140625" style="1" bestFit="1" customWidth="1"/>
    <col min="5" max="5" width="12.5703125" style="1" bestFit="1" customWidth="1"/>
    <col min="6" max="6" width="18.7109375" style="1" bestFit="1" customWidth="1"/>
    <col min="7" max="7" width="20.140625" style="1" bestFit="1" customWidth="1"/>
    <col min="8" max="8" width="32.7109375" style="1" bestFit="1" customWidth="1"/>
    <col min="9" max="9" width="11.5703125" style="1" bestFit="1" customWidth="1"/>
    <col min="10" max="10" width="17.140625" style="1" bestFit="1" customWidth="1"/>
    <col min="11" max="11" width="14.140625" style="1" bestFit="1" customWidth="1"/>
    <col min="12" max="12" width="17.140625" style="1" bestFit="1" customWidth="1"/>
    <col min="13" max="13" width="16.42578125" style="1" bestFit="1" customWidth="1"/>
    <col min="14" max="14" width="21.42578125" bestFit="1" customWidth="1"/>
    <col min="15" max="15" width="34.5703125" bestFit="1" customWidth="1"/>
  </cols>
  <sheetData>
    <row r="1" spans="1:15" s="5" customFormat="1" ht="15.75">
      <c r="A1" s="7" t="s">
        <v>316</v>
      </c>
      <c r="B1" s="7" t="s">
        <v>317</v>
      </c>
      <c r="C1" s="7" t="s">
        <v>318</v>
      </c>
      <c r="D1" s="7" t="s">
        <v>15</v>
      </c>
      <c r="E1" s="7" t="s">
        <v>319</v>
      </c>
      <c r="F1" s="7" t="s">
        <v>320</v>
      </c>
      <c r="G1" s="7" t="s">
        <v>321</v>
      </c>
      <c r="H1" s="7" t="s">
        <v>322</v>
      </c>
      <c r="I1" s="7" t="s">
        <v>323</v>
      </c>
      <c r="J1" s="7" t="s">
        <v>324</v>
      </c>
      <c r="K1" s="7" t="s">
        <v>325</v>
      </c>
      <c r="L1" s="7" t="s">
        <v>326</v>
      </c>
      <c r="M1" s="7" t="s">
        <v>327</v>
      </c>
      <c r="N1" s="7" t="s">
        <v>328</v>
      </c>
      <c r="O1" s="7" t="s">
        <v>329</v>
      </c>
    </row>
    <row r="2" spans="1:15">
      <c r="A2" s="1" t="s">
        <v>16</v>
      </c>
      <c r="B2" s="1" t="s">
        <v>17</v>
      </c>
      <c r="C2" s="1" t="s">
        <v>58</v>
      </c>
      <c r="D2" s="1" t="s">
        <v>131</v>
      </c>
      <c r="E2" s="1" t="s">
        <v>40</v>
      </c>
      <c r="F2" s="1" t="s">
        <v>101</v>
      </c>
      <c r="G2" s="1" t="s">
        <v>105</v>
      </c>
      <c r="H2" s="3" t="s">
        <v>204</v>
      </c>
      <c r="J2" s="2"/>
      <c r="K2" s="2">
        <v>46115</v>
      </c>
      <c r="L2" s="1" t="s">
        <v>61</v>
      </c>
      <c r="N2" s="1"/>
    </row>
    <row r="3" spans="1:15">
      <c r="A3" s="1" t="s">
        <v>16</v>
      </c>
      <c r="B3" s="1" t="s">
        <v>17</v>
      </c>
      <c r="C3" s="1" t="s">
        <v>58</v>
      </c>
      <c r="D3" s="1" t="s">
        <v>131</v>
      </c>
      <c r="E3" s="1" t="s">
        <v>40</v>
      </c>
      <c r="F3" s="1" t="s">
        <v>101</v>
      </c>
      <c r="G3" s="1" t="s">
        <v>105</v>
      </c>
      <c r="H3" s="3" t="s">
        <v>165</v>
      </c>
      <c r="J3" s="2"/>
      <c r="K3" s="2">
        <v>46115</v>
      </c>
      <c r="L3" s="1" t="s">
        <v>61</v>
      </c>
      <c r="N3" s="1"/>
    </row>
    <row r="4" spans="1:15">
      <c r="A4" s="1" t="s">
        <v>16</v>
      </c>
      <c r="B4" s="1" t="s">
        <v>17</v>
      </c>
      <c r="C4" s="1" t="s">
        <v>58</v>
      </c>
      <c r="D4" s="1" t="s">
        <v>131</v>
      </c>
      <c r="E4" s="1" t="s">
        <v>40</v>
      </c>
      <c r="F4" s="1" t="s">
        <v>101</v>
      </c>
      <c r="G4" s="1" t="s">
        <v>105</v>
      </c>
      <c r="H4" t="s">
        <v>206</v>
      </c>
      <c r="J4" s="2"/>
      <c r="K4" s="2">
        <v>46115</v>
      </c>
      <c r="L4" s="1" t="s">
        <v>61</v>
      </c>
      <c r="N4" s="1"/>
    </row>
    <row r="5" spans="1:15">
      <c r="A5" s="1" t="s">
        <v>16</v>
      </c>
      <c r="B5" s="1" t="s">
        <v>17</v>
      </c>
      <c r="C5" s="1" t="s">
        <v>58</v>
      </c>
      <c r="D5" s="1" t="s">
        <v>131</v>
      </c>
      <c r="E5" s="1" t="s">
        <v>40</v>
      </c>
      <c r="F5" s="1" t="s">
        <v>101</v>
      </c>
      <c r="G5" s="1" t="s">
        <v>105</v>
      </c>
      <c r="H5" t="s">
        <v>200</v>
      </c>
      <c r="J5" s="2"/>
      <c r="K5" s="2">
        <v>46115</v>
      </c>
      <c r="L5" s="1" t="s">
        <v>61</v>
      </c>
      <c r="N5" s="1"/>
    </row>
    <row r="6" spans="1:15">
      <c r="A6" s="1" t="s">
        <v>16</v>
      </c>
      <c r="B6" s="1" t="s">
        <v>17</v>
      </c>
      <c r="C6" s="1" t="s">
        <v>58</v>
      </c>
      <c r="D6" s="1" t="s">
        <v>131</v>
      </c>
      <c r="E6" s="1" t="s">
        <v>40</v>
      </c>
      <c r="F6" s="1" t="s">
        <v>101</v>
      </c>
      <c r="G6" s="1" t="s">
        <v>105</v>
      </c>
      <c r="H6" t="s">
        <v>205</v>
      </c>
      <c r="J6" s="2"/>
      <c r="K6" s="2">
        <v>46115</v>
      </c>
      <c r="L6" s="1" t="s">
        <v>61</v>
      </c>
      <c r="N6" s="1"/>
    </row>
    <row r="7" spans="1:15">
      <c r="A7" s="1" t="s">
        <v>16</v>
      </c>
      <c r="B7" s="1" t="s">
        <v>17</v>
      </c>
      <c r="C7" s="1" t="s">
        <v>58</v>
      </c>
      <c r="D7" s="1" t="s">
        <v>131</v>
      </c>
      <c r="E7" s="1" t="s">
        <v>40</v>
      </c>
      <c r="F7" s="1" t="s">
        <v>101</v>
      </c>
      <c r="G7" s="1" t="s">
        <v>105</v>
      </c>
      <c r="H7" t="s">
        <v>203</v>
      </c>
      <c r="J7" s="2"/>
      <c r="K7" s="2">
        <v>46115</v>
      </c>
      <c r="L7" s="1" t="s">
        <v>61</v>
      </c>
      <c r="N7" s="1"/>
    </row>
    <row r="8" spans="1:15">
      <c r="A8" s="1" t="s">
        <v>16</v>
      </c>
      <c r="B8" s="1" t="s">
        <v>17</v>
      </c>
      <c r="C8" s="1" t="s">
        <v>58</v>
      </c>
      <c r="D8" s="1" t="s">
        <v>131</v>
      </c>
      <c r="E8" s="1" t="s">
        <v>40</v>
      </c>
      <c r="F8" s="1" t="s">
        <v>101</v>
      </c>
      <c r="G8" s="1" t="s">
        <v>105</v>
      </c>
      <c r="H8" t="s">
        <v>190</v>
      </c>
      <c r="J8" s="2"/>
      <c r="K8" s="2">
        <v>46115</v>
      </c>
      <c r="L8" s="1" t="s">
        <v>61</v>
      </c>
      <c r="N8" s="1"/>
    </row>
    <row r="9" spans="1:15">
      <c r="A9" s="1" t="s">
        <v>16</v>
      </c>
      <c r="B9" s="1" t="s">
        <v>17</v>
      </c>
      <c r="C9" s="1" t="s">
        <v>58</v>
      </c>
      <c r="D9" s="1" t="s">
        <v>131</v>
      </c>
      <c r="E9" s="1" t="s">
        <v>40</v>
      </c>
      <c r="F9" s="1" t="s">
        <v>101</v>
      </c>
      <c r="G9" s="1" t="s">
        <v>105</v>
      </c>
      <c r="H9" t="s">
        <v>191</v>
      </c>
      <c r="J9" s="2"/>
      <c r="K9" s="2">
        <v>46115</v>
      </c>
      <c r="L9" s="1" t="s">
        <v>61</v>
      </c>
      <c r="N9" s="1"/>
    </row>
    <row r="10" spans="1:15">
      <c r="A10" s="1" t="s">
        <v>16</v>
      </c>
      <c r="B10" s="1" t="s">
        <v>17</v>
      </c>
      <c r="C10" s="1" t="s">
        <v>58</v>
      </c>
      <c r="D10" s="1" t="s">
        <v>131</v>
      </c>
      <c r="E10" s="1" t="s">
        <v>40</v>
      </c>
      <c r="F10" s="1" t="s">
        <v>101</v>
      </c>
      <c r="G10" s="1" t="s">
        <v>105</v>
      </c>
      <c r="H10" t="s">
        <v>196</v>
      </c>
      <c r="J10" s="2"/>
      <c r="K10" s="2">
        <v>46115</v>
      </c>
      <c r="L10" s="1" t="s">
        <v>61</v>
      </c>
      <c r="N10" s="1"/>
    </row>
    <row r="11" spans="1:15">
      <c r="A11" s="1" t="s">
        <v>16</v>
      </c>
      <c r="B11" s="1" t="s">
        <v>17</v>
      </c>
      <c r="C11" s="1" t="s">
        <v>58</v>
      </c>
      <c r="D11" s="1" t="s">
        <v>131</v>
      </c>
      <c r="E11" s="1" t="s">
        <v>40</v>
      </c>
      <c r="F11" s="1" t="s">
        <v>101</v>
      </c>
      <c r="G11" s="1" t="s">
        <v>105</v>
      </c>
      <c r="H11" t="s">
        <v>333</v>
      </c>
      <c r="J11" s="2"/>
      <c r="K11" s="2">
        <v>46115</v>
      </c>
      <c r="L11" s="1" t="s">
        <v>61</v>
      </c>
      <c r="N11" s="1"/>
    </row>
    <row r="12" spans="1:15">
      <c r="A12" s="1" t="s">
        <v>16</v>
      </c>
      <c r="B12" s="1" t="s">
        <v>17</v>
      </c>
      <c r="C12" s="1" t="s">
        <v>58</v>
      </c>
      <c r="D12" s="1" t="s">
        <v>131</v>
      </c>
      <c r="E12" s="1" t="s">
        <v>40</v>
      </c>
      <c r="F12" s="1" t="s">
        <v>101</v>
      </c>
      <c r="G12" s="1" t="s">
        <v>105</v>
      </c>
      <c r="H12" t="s">
        <v>195</v>
      </c>
      <c r="J12" s="2"/>
      <c r="K12" s="2">
        <v>46115</v>
      </c>
      <c r="L12" s="1" t="s">
        <v>61</v>
      </c>
      <c r="N12" s="1"/>
    </row>
    <row r="13" spans="1:15">
      <c r="A13" s="1" t="s">
        <v>16</v>
      </c>
      <c r="B13" s="1" t="s">
        <v>17</v>
      </c>
      <c r="C13" s="1" t="s">
        <v>58</v>
      </c>
      <c r="D13" s="1" t="s">
        <v>131</v>
      </c>
      <c r="E13" s="1" t="s">
        <v>40</v>
      </c>
      <c r="F13" s="1" t="s">
        <v>101</v>
      </c>
      <c r="G13" s="1" t="s">
        <v>105</v>
      </c>
      <c r="H13" t="s">
        <v>198</v>
      </c>
      <c r="J13" s="2"/>
      <c r="K13" s="2">
        <v>46115</v>
      </c>
      <c r="L13" s="1" t="s">
        <v>61</v>
      </c>
      <c r="N13" s="1"/>
    </row>
    <row r="14" spans="1:15">
      <c r="A14" s="1" t="s">
        <v>16</v>
      </c>
      <c r="B14" s="1" t="s">
        <v>17</v>
      </c>
      <c r="C14" s="1" t="s">
        <v>58</v>
      </c>
      <c r="D14" s="1" t="s">
        <v>131</v>
      </c>
      <c r="E14" s="1" t="s">
        <v>40</v>
      </c>
      <c r="F14" s="1" t="s">
        <v>101</v>
      </c>
      <c r="G14" s="1" t="s">
        <v>105</v>
      </c>
      <c r="H14" t="s">
        <v>199</v>
      </c>
      <c r="J14" s="2"/>
      <c r="K14" s="2">
        <v>46115</v>
      </c>
      <c r="L14" s="1" t="s">
        <v>61</v>
      </c>
      <c r="N14" s="1"/>
    </row>
    <row r="15" spans="1:15">
      <c r="A15" s="1" t="s">
        <v>16</v>
      </c>
      <c r="B15" s="1" t="s">
        <v>17</v>
      </c>
      <c r="C15" s="1" t="s">
        <v>58</v>
      </c>
      <c r="D15" s="1" t="s">
        <v>131</v>
      </c>
      <c r="E15" s="1" t="s">
        <v>40</v>
      </c>
      <c r="F15" s="1" t="s">
        <v>101</v>
      </c>
      <c r="G15" s="1" t="s">
        <v>105</v>
      </c>
      <c r="H15" t="s">
        <v>197</v>
      </c>
      <c r="J15" s="2"/>
      <c r="K15" s="2">
        <v>46115</v>
      </c>
      <c r="L15" s="1" t="s">
        <v>61</v>
      </c>
      <c r="N15" s="1"/>
    </row>
    <row r="16" spans="1:15">
      <c r="A16" s="1" t="s">
        <v>16</v>
      </c>
      <c r="B16" s="1" t="s">
        <v>17</v>
      </c>
      <c r="C16" s="1" t="s">
        <v>58</v>
      </c>
      <c r="D16" s="1" t="s">
        <v>131</v>
      </c>
      <c r="E16" s="1" t="s">
        <v>40</v>
      </c>
      <c r="F16" s="1" t="s">
        <v>101</v>
      </c>
      <c r="G16" s="1" t="s">
        <v>105</v>
      </c>
      <c r="H16" t="s">
        <v>201</v>
      </c>
      <c r="J16" s="2"/>
      <c r="K16" s="2">
        <v>46115</v>
      </c>
      <c r="L16" s="1" t="s">
        <v>61</v>
      </c>
      <c r="N16" s="1"/>
      <c r="O16" t="s">
        <v>334</v>
      </c>
    </row>
    <row r="17" spans="1:14">
      <c r="A17" s="1" t="s">
        <v>16</v>
      </c>
      <c r="B17" s="1" t="s">
        <v>17</v>
      </c>
      <c r="C17" s="1" t="s">
        <v>58</v>
      </c>
      <c r="D17" s="1" t="s">
        <v>131</v>
      </c>
      <c r="E17" s="1" t="s">
        <v>40</v>
      </c>
      <c r="F17" s="1" t="s">
        <v>101</v>
      </c>
      <c r="G17" s="1" t="s">
        <v>105</v>
      </c>
      <c r="H17" t="s">
        <v>202</v>
      </c>
      <c r="J17" s="2"/>
      <c r="K17" s="2">
        <v>46115</v>
      </c>
      <c r="L17" s="1" t="s">
        <v>61</v>
      </c>
      <c r="N17" s="1"/>
    </row>
    <row r="18" spans="1:14">
      <c r="A18" s="1" t="s">
        <v>16</v>
      </c>
      <c r="B18" s="1" t="s">
        <v>17</v>
      </c>
      <c r="C18" s="1" t="s">
        <v>58</v>
      </c>
      <c r="D18" s="1" t="s">
        <v>131</v>
      </c>
      <c r="E18" s="1" t="s">
        <v>40</v>
      </c>
      <c r="F18" s="1" t="s">
        <v>101</v>
      </c>
      <c r="G18" s="1" t="s">
        <v>105</v>
      </c>
      <c r="H18" s="3" t="s">
        <v>192</v>
      </c>
      <c r="J18" s="2"/>
      <c r="K18" s="2">
        <v>46115</v>
      </c>
      <c r="L18" s="1" t="s">
        <v>61</v>
      </c>
      <c r="N18" s="1"/>
    </row>
    <row r="19" spans="1:14">
      <c r="A19" s="1" t="s">
        <v>16</v>
      </c>
      <c r="B19" s="1" t="s">
        <v>17</v>
      </c>
      <c r="C19" s="1" t="s">
        <v>58</v>
      </c>
      <c r="D19" s="1" t="s">
        <v>131</v>
      </c>
      <c r="E19" s="1" t="s">
        <v>40</v>
      </c>
      <c r="F19" s="1" t="s">
        <v>101</v>
      </c>
      <c r="G19" s="1" t="s">
        <v>105</v>
      </c>
      <c r="H19" s="3" t="s">
        <v>194</v>
      </c>
      <c r="J19" s="2"/>
      <c r="K19" s="2">
        <v>46115</v>
      </c>
      <c r="L19" s="1" t="s">
        <v>61</v>
      </c>
      <c r="N19" s="1"/>
    </row>
    <row r="20" spans="1:14">
      <c r="A20" s="1" t="s">
        <v>16</v>
      </c>
      <c r="B20" s="1" t="s">
        <v>17</v>
      </c>
      <c r="C20" s="1" t="s">
        <v>58</v>
      </c>
      <c r="D20" s="1" t="s">
        <v>131</v>
      </c>
      <c r="E20" s="1" t="s">
        <v>40</v>
      </c>
      <c r="F20" s="1" t="s">
        <v>101</v>
      </c>
      <c r="G20" s="1" t="s">
        <v>105</v>
      </c>
      <c r="H20" s="3" t="s">
        <v>193</v>
      </c>
      <c r="J20" s="2"/>
      <c r="K20" s="2">
        <v>46115</v>
      </c>
      <c r="L20" s="1" t="s">
        <v>61</v>
      </c>
      <c r="N20" s="1"/>
    </row>
    <row r="21" spans="1:14">
      <c r="A21" s="1" t="s">
        <v>16</v>
      </c>
      <c r="B21" s="1" t="s">
        <v>17</v>
      </c>
      <c r="C21" s="1" t="s">
        <v>58</v>
      </c>
      <c r="D21" s="1" t="s">
        <v>131</v>
      </c>
      <c r="E21" s="1" t="s">
        <v>40</v>
      </c>
      <c r="F21" s="1" t="s">
        <v>21</v>
      </c>
      <c r="G21" s="1" t="s">
        <v>51</v>
      </c>
      <c r="H21" s="3" t="s">
        <v>49</v>
      </c>
      <c r="I21" s="1" t="s">
        <v>24</v>
      </c>
      <c r="J21" s="2"/>
      <c r="K21" s="2">
        <v>46087</v>
      </c>
      <c r="L21" s="1" t="s">
        <v>61</v>
      </c>
      <c r="N21" s="1"/>
    </row>
    <row r="22" spans="1:14">
      <c r="A22" s="1" t="s">
        <v>16</v>
      </c>
      <c r="B22" s="1" t="s">
        <v>17</v>
      </c>
      <c r="C22" s="1" t="s">
        <v>58</v>
      </c>
      <c r="D22" s="1" t="s">
        <v>131</v>
      </c>
      <c r="E22" s="1" t="s">
        <v>40</v>
      </c>
      <c r="F22" s="1" t="s">
        <v>21</v>
      </c>
      <c r="G22" s="1" t="s">
        <v>51</v>
      </c>
      <c r="H22" s="3" t="s">
        <v>152</v>
      </c>
      <c r="J22" s="2"/>
      <c r="K22" s="2">
        <v>46087</v>
      </c>
      <c r="L22" s="1" t="s">
        <v>61</v>
      </c>
      <c r="N22" s="1"/>
    </row>
    <row r="23" spans="1:14">
      <c r="A23" s="1" t="s">
        <v>16</v>
      </c>
      <c r="B23" s="1" t="s">
        <v>17</v>
      </c>
      <c r="C23" s="1" t="s">
        <v>58</v>
      </c>
      <c r="D23" s="1" t="s">
        <v>131</v>
      </c>
      <c r="E23" s="1" t="s">
        <v>40</v>
      </c>
      <c r="F23" s="1" t="s">
        <v>21</v>
      </c>
      <c r="G23" s="1" t="s">
        <v>51</v>
      </c>
      <c r="H23" s="3" t="s">
        <v>153</v>
      </c>
      <c r="J23" s="2"/>
      <c r="K23" s="2">
        <v>46087</v>
      </c>
      <c r="L23" s="1" t="s">
        <v>61</v>
      </c>
      <c r="N23" s="1"/>
    </row>
    <row r="24" spans="1:14">
      <c r="A24" s="1" t="s">
        <v>16</v>
      </c>
      <c r="B24" s="1" t="s">
        <v>17</v>
      </c>
      <c r="C24" s="1" t="s">
        <v>58</v>
      </c>
      <c r="D24" s="1" t="s">
        <v>131</v>
      </c>
      <c r="E24" s="1" t="s">
        <v>40</v>
      </c>
      <c r="F24" s="1" t="s">
        <v>21</v>
      </c>
      <c r="G24" s="1" t="s">
        <v>51</v>
      </c>
      <c r="H24" s="3" t="s">
        <v>122</v>
      </c>
      <c r="J24" s="2"/>
      <c r="K24" s="2">
        <v>46087</v>
      </c>
      <c r="L24" s="1" t="s">
        <v>61</v>
      </c>
      <c r="N24" s="1"/>
    </row>
    <row r="25" spans="1:14">
      <c r="A25" s="1" t="s">
        <v>16</v>
      </c>
      <c r="B25" s="1" t="s">
        <v>17</v>
      </c>
      <c r="C25" s="1" t="s">
        <v>58</v>
      </c>
      <c r="D25" s="1" t="s">
        <v>131</v>
      </c>
      <c r="E25" s="1" t="s">
        <v>40</v>
      </c>
      <c r="F25" s="1" t="s">
        <v>21</v>
      </c>
      <c r="G25" s="1" t="s">
        <v>51</v>
      </c>
      <c r="H25" s="3" t="s">
        <v>151</v>
      </c>
      <c r="J25" s="2"/>
      <c r="K25" s="2">
        <v>46087</v>
      </c>
      <c r="L25" s="1" t="s">
        <v>61</v>
      </c>
      <c r="N25" s="1"/>
    </row>
    <row r="26" spans="1:14">
      <c r="A26" s="1" t="s">
        <v>16</v>
      </c>
      <c r="B26" s="1" t="s">
        <v>17</v>
      </c>
      <c r="C26" s="1" t="s">
        <v>58</v>
      </c>
      <c r="D26" s="1" t="s">
        <v>131</v>
      </c>
      <c r="E26" s="1" t="s">
        <v>40</v>
      </c>
      <c r="F26" s="1" t="s">
        <v>22</v>
      </c>
      <c r="G26" s="1" t="s">
        <v>22</v>
      </c>
      <c r="H26" s="3" t="s">
        <v>148</v>
      </c>
      <c r="J26" s="2"/>
      <c r="K26" s="2">
        <v>46087</v>
      </c>
      <c r="L26" s="1" t="s">
        <v>61</v>
      </c>
      <c r="N26" s="1"/>
    </row>
    <row r="27" spans="1:14">
      <c r="A27" s="1" t="s">
        <v>16</v>
      </c>
      <c r="B27" s="1" t="s">
        <v>17</v>
      </c>
      <c r="C27" s="1" t="s">
        <v>58</v>
      </c>
      <c r="D27" s="1" t="s">
        <v>131</v>
      </c>
      <c r="E27" s="1" t="s">
        <v>40</v>
      </c>
      <c r="F27" s="1" t="s">
        <v>22</v>
      </c>
      <c r="G27" s="1" t="s">
        <v>22</v>
      </c>
      <c r="H27" s="3" t="s">
        <v>211</v>
      </c>
      <c r="J27" s="2"/>
      <c r="K27" s="2">
        <v>46129</v>
      </c>
      <c r="L27" s="1" t="s">
        <v>61</v>
      </c>
      <c r="N27" s="1"/>
    </row>
    <row r="28" spans="1:14">
      <c r="A28" s="1" t="s">
        <v>16</v>
      </c>
      <c r="B28" s="1" t="s">
        <v>17</v>
      </c>
      <c r="C28" s="1" t="s">
        <v>58</v>
      </c>
      <c r="D28" s="1" t="s">
        <v>131</v>
      </c>
      <c r="E28" s="1" t="s">
        <v>40</v>
      </c>
      <c r="F28" s="1" t="s">
        <v>22</v>
      </c>
      <c r="G28" s="1" t="s">
        <v>22</v>
      </c>
      <c r="H28" s="3" t="s">
        <v>212</v>
      </c>
      <c r="J28" s="2"/>
      <c r="K28" s="2">
        <v>46129</v>
      </c>
      <c r="L28" s="1" t="s">
        <v>61</v>
      </c>
      <c r="N28" s="1"/>
    </row>
    <row r="29" spans="1:14">
      <c r="A29" s="1" t="s">
        <v>16</v>
      </c>
      <c r="B29" s="1" t="s">
        <v>17</v>
      </c>
      <c r="C29" s="1" t="s">
        <v>58</v>
      </c>
      <c r="D29" s="1" t="s">
        <v>131</v>
      </c>
      <c r="E29" s="1" t="s">
        <v>40</v>
      </c>
      <c r="F29" s="1" t="s">
        <v>22</v>
      </c>
      <c r="G29" s="1" t="s">
        <v>22</v>
      </c>
      <c r="H29" s="3" t="s">
        <v>213</v>
      </c>
      <c r="J29" s="2"/>
      <c r="K29" s="2">
        <v>46129</v>
      </c>
      <c r="L29" s="1" t="s">
        <v>61</v>
      </c>
      <c r="N29" s="1"/>
    </row>
    <row r="30" spans="1:14">
      <c r="A30" s="1" t="s">
        <v>16</v>
      </c>
      <c r="B30" s="1" t="s">
        <v>17</v>
      </c>
      <c r="C30" s="1" t="s">
        <v>58</v>
      </c>
      <c r="D30" s="1" t="s">
        <v>131</v>
      </c>
      <c r="E30" s="1" t="s">
        <v>40</v>
      </c>
      <c r="F30" s="1" t="s">
        <v>22</v>
      </c>
      <c r="G30" s="1" t="s">
        <v>142</v>
      </c>
      <c r="H30" s="3" t="s">
        <v>135</v>
      </c>
      <c r="J30" s="2"/>
      <c r="K30" s="2">
        <v>46073</v>
      </c>
      <c r="L30" s="1" t="s">
        <v>61</v>
      </c>
      <c r="N30" s="1"/>
    </row>
    <row r="31" spans="1:14">
      <c r="A31" s="1" t="s">
        <v>16</v>
      </c>
      <c r="B31" s="1" t="s">
        <v>17</v>
      </c>
      <c r="C31" s="1" t="s">
        <v>58</v>
      </c>
      <c r="D31" s="1" t="s">
        <v>131</v>
      </c>
      <c r="E31" s="1" t="s">
        <v>40</v>
      </c>
      <c r="F31" s="1" t="s">
        <v>22</v>
      </c>
      <c r="G31" s="1" t="s">
        <v>142</v>
      </c>
      <c r="H31" s="3" t="s">
        <v>49</v>
      </c>
      <c r="J31" s="2"/>
      <c r="K31" s="2">
        <v>46073</v>
      </c>
      <c r="L31" s="1" t="s">
        <v>61</v>
      </c>
      <c r="N31" s="1"/>
    </row>
    <row r="32" spans="1:14">
      <c r="A32" s="1" t="s">
        <v>16</v>
      </c>
      <c r="B32" s="1" t="s">
        <v>17</v>
      </c>
      <c r="C32" s="1" t="s">
        <v>58</v>
      </c>
      <c r="D32" s="1" t="s">
        <v>131</v>
      </c>
      <c r="E32" s="1" t="s">
        <v>40</v>
      </c>
      <c r="F32" s="1" t="s">
        <v>22</v>
      </c>
      <c r="G32" s="1" t="s">
        <v>142</v>
      </c>
      <c r="H32" s="3" t="s">
        <v>122</v>
      </c>
      <c r="J32" s="2"/>
      <c r="K32" s="2">
        <v>46129</v>
      </c>
      <c r="L32" s="1" t="s">
        <v>61</v>
      </c>
      <c r="N32" s="1"/>
    </row>
    <row r="33" spans="1:14">
      <c r="A33" s="1" t="s">
        <v>16</v>
      </c>
      <c r="B33" s="1" t="s">
        <v>17</v>
      </c>
      <c r="C33" s="1" t="s">
        <v>58</v>
      </c>
      <c r="D33" s="1" t="s">
        <v>131</v>
      </c>
      <c r="E33" s="1" t="s">
        <v>40</v>
      </c>
      <c r="F33" s="1" t="s">
        <v>22</v>
      </c>
      <c r="G33" s="1" t="s">
        <v>142</v>
      </c>
      <c r="H33" s="3" t="s">
        <v>151</v>
      </c>
      <c r="J33" s="2"/>
      <c r="K33" s="2">
        <v>46087</v>
      </c>
      <c r="L33" s="1" t="s">
        <v>61</v>
      </c>
      <c r="N33" s="1"/>
    </row>
    <row r="34" spans="1:14">
      <c r="A34" s="1" t="s">
        <v>16</v>
      </c>
      <c r="B34" s="1" t="s">
        <v>17</v>
      </c>
      <c r="C34" s="1" t="s">
        <v>58</v>
      </c>
      <c r="D34" s="1" t="s">
        <v>131</v>
      </c>
      <c r="E34" s="1" t="s">
        <v>40</v>
      </c>
      <c r="F34" s="1" t="s">
        <v>33</v>
      </c>
      <c r="G34" s="1" t="s">
        <v>34</v>
      </c>
      <c r="H34" s="3" t="s">
        <v>135</v>
      </c>
      <c r="J34" s="2"/>
      <c r="K34" s="2">
        <v>46070</v>
      </c>
      <c r="L34" s="1" t="s">
        <v>61</v>
      </c>
      <c r="N34" s="1"/>
    </row>
    <row r="35" spans="1:14">
      <c r="A35" s="1" t="s">
        <v>16</v>
      </c>
      <c r="B35" s="1" t="s">
        <v>17</v>
      </c>
      <c r="C35" s="1" t="s">
        <v>58</v>
      </c>
      <c r="D35" s="1" t="s">
        <v>131</v>
      </c>
      <c r="E35" s="1" t="s">
        <v>40</v>
      </c>
      <c r="F35" s="1" t="s">
        <v>33</v>
      </c>
      <c r="G35" s="1" t="s">
        <v>82</v>
      </c>
      <c r="H35" s="3" t="s">
        <v>132</v>
      </c>
      <c r="J35" s="2"/>
      <c r="K35" s="2">
        <v>46066</v>
      </c>
      <c r="L35" s="1" t="s">
        <v>61</v>
      </c>
      <c r="N35" s="1"/>
    </row>
    <row r="36" spans="1:14">
      <c r="A36" s="1" t="s">
        <v>16</v>
      </c>
      <c r="B36" s="1" t="s">
        <v>17</v>
      </c>
      <c r="C36" s="1" t="s">
        <v>58</v>
      </c>
      <c r="D36" s="1" t="s">
        <v>131</v>
      </c>
      <c r="E36" s="1" t="s">
        <v>40</v>
      </c>
      <c r="F36" s="1" t="s">
        <v>33</v>
      </c>
      <c r="G36" s="1" t="s">
        <v>34</v>
      </c>
      <c r="H36" s="3" t="s">
        <v>151</v>
      </c>
      <c r="J36" s="2"/>
      <c r="K36" s="2">
        <v>46084</v>
      </c>
      <c r="L36" s="1" t="s">
        <v>61</v>
      </c>
      <c r="N36" s="1"/>
    </row>
    <row r="37" spans="1:14">
      <c r="I37" s="2"/>
      <c r="J37" s="2"/>
    </row>
  </sheetData>
  <phoneticPr fontId="1" type="noConversion"/>
  <dataValidations count="6">
    <dataValidation type="list" allowBlank="1" showInputMessage="1" showErrorMessage="1" sqref="H37 I2:I36" xr:uid="{3852577E-2210-4DB1-A521-46205BFF2CE6}">
      <formula1>"Pending Update, On schedule, Behind Schedule, Completed, N/A"</formula1>
    </dataValidation>
    <dataValidation type="list" allowBlank="1" showInputMessage="1" showErrorMessage="1" sqref="K37:M37 L2:N36" xr:uid="{D988F9F7-3539-4CE4-B4A6-AB12E8B4544D}">
      <formula1>"Alex Raff, Deep Gajjar, Xin Liu, Pierre Damis, Andrea Hosna, Kenleigh Dickinson, Rasmus Sorensen, James Bragg, David Blanco, Svaraj Patel, Jameson Fitzpatrick"</formula1>
    </dataValidation>
    <dataValidation type="list" allowBlank="1" showInputMessage="1" showErrorMessage="1" sqref="F37" xr:uid="{D9CDC899-7DA3-421D-94A2-9E83B19B208F}">
      <formula1>"System Components, System Layouts, Installation Drawings, Chute Design, Detail Design, Documentation"</formula1>
    </dataValidation>
    <dataValidation type="list" allowBlank="1" showInputMessage="1" showErrorMessage="1" sqref="E37 F2:F36" xr:uid="{A2405A90-1D7A-49C1-B953-7D6989478D21}">
      <formula1>"Project Engineering, Project Layouts, Design Engineering, Documentation"</formula1>
    </dataValidation>
    <dataValidation type="list" allowBlank="1" showInputMessage="1" showErrorMessage="1" sqref="A2:A36" xr:uid="{80529262-49F6-4529-AE97-002DFA4C03BD}">
      <formula1>"Logistics, Customer Support"</formula1>
    </dataValidation>
    <dataValidation type="list" allowBlank="1" showInputMessage="1" showErrorMessage="1" sqref="G2:G36" xr:uid="{EA6D5DA1-6BDE-4A88-B7AC-0F4C876B65DF}">
      <formula1>"System Components, System Layouts, Installation Drawings, Chute Design, Detail Design, Documentation, MRFs"</formula1>
    </dataValidation>
  </dataValidation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F1B88-AF96-45F3-AFE7-94F9DDA35B69}">
  <sheetPr>
    <tabColor rgb="FFFF0000"/>
  </sheetPr>
  <dimension ref="A1:O62"/>
  <sheetViews>
    <sheetView tabSelected="1" workbookViewId="0">
      <selection activeCell="G8" sqref="G8"/>
    </sheetView>
  </sheetViews>
  <sheetFormatPr defaultRowHeight="14.25"/>
  <cols>
    <col min="1" max="1" width="14.42578125" style="1" bestFit="1" customWidth="1"/>
    <col min="2" max="2" width="16" style="1" bestFit="1" customWidth="1"/>
    <col min="3" max="3" width="11.28515625" style="1" bestFit="1" customWidth="1"/>
    <col min="4" max="4" width="12.28515625" style="1" customWidth="1"/>
    <col min="5" max="5" width="13.5703125" style="1" bestFit="1" customWidth="1"/>
    <col min="6" max="7" width="20.140625" style="1" bestFit="1" customWidth="1"/>
    <col min="8" max="8" width="40.28515625" style="1" customWidth="1"/>
    <col min="9" max="9" width="15" style="1" bestFit="1" customWidth="1"/>
    <col min="10" max="10" width="18.42578125" style="1" bestFit="1" customWidth="1"/>
    <col min="11" max="11" width="15.42578125" style="1" bestFit="1" customWidth="1"/>
    <col min="12" max="12" width="18.85546875" style="1" bestFit="1" customWidth="1"/>
    <col min="13" max="13" width="17.85546875" style="1" bestFit="1" customWidth="1"/>
    <col min="14" max="14" width="23" bestFit="1" customWidth="1"/>
    <col min="15" max="15" width="74" bestFit="1" customWidth="1"/>
  </cols>
  <sheetData>
    <row r="1" spans="1:15" s="5" customFormat="1" ht="15.75">
      <c r="A1" s="4" t="s">
        <v>316</v>
      </c>
      <c r="B1" s="4" t="s">
        <v>317</v>
      </c>
      <c r="C1" s="4" t="s">
        <v>318</v>
      </c>
      <c r="D1" s="4" t="s">
        <v>15</v>
      </c>
      <c r="E1" s="4" t="s">
        <v>319</v>
      </c>
      <c r="F1" s="4" t="s">
        <v>320</v>
      </c>
      <c r="G1" s="4" t="s">
        <v>321</v>
      </c>
      <c r="H1" s="4" t="s">
        <v>322</v>
      </c>
      <c r="I1" s="4" t="s">
        <v>323</v>
      </c>
      <c r="J1" s="4" t="s">
        <v>324</v>
      </c>
      <c r="K1" s="4" t="s">
        <v>325</v>
      </c>
      <c r="L1" s="4" t="s">
        <v>326</v>
      </c>
      <c r="M1" s="4" t="s">
        <v>327</v>
      </c>
      <c r="N1" s="4" t="s">
        <v>328</v>
      </c>
      <c r="O1" s="4" t="s">
        <v>329</v>
      </c>
    </row>
    <row r="2" spans="1:15">
      <c r="A2" s="1" t="s">
        <v>16</v>
      </c>
      <c r="B2" s="1" t="s">
        <v>17</v>
      </c>
      <c r="C2" s="1" t="s">
        <v>58</v>
      </c>
      <c r="D2" s="1" t="s">
        <v>59</v>
      </c>
      <c r="E2" s="1" t="s">
        <v>40</v>
      </c>
      <c r="F2" s="1" t="s">
        <v>33</v>
      </c>
      <c r="G2" s="1" t="s">
        <v>82</v>
      </c>
      <c r="H2" s="3" t="s">
        <v>220</v>
      </c>
      <c r="I2" s="1" t="s">
        <v>112</v>
      </c>
      <c r="J2" s="2"/>
      <c r="K2" s="2">
        <v>46237</v>
      </c>
      <c r="L2" s="1" t="s">
        <v>61</v>
      </c>
      <c r="M2" s="1" t="s">
        <v>61</v>
      </c>
      <c r="N2" s="1" t="s">
        <v>86</v>
      </c>
      <c r="O2" t="s">
        <v>221</v>
      </c>
    </row>
    <row r="3" spans="1:15">
      <c r="A3" s="1" t="s">
        <v>16</v>
      </c>
      <c r="B3" s="1" t="s">
        <v>17</v>
      </c>
      <c r="C3" s="1" t="s">
        <v>58</v>
      </c>
      <c r="D3" s="1" t="s">
        <v>59</v>
      </c>
      <c r="E3" s="1" t="s">
        <v>40</v>
      </c>
      <c r="F3" s="1" t="s">
        <v>33</v>
      </c>
      <c r="G3" s="1" t="s">
        <v>82</v>
      </c>
      <c r="H3" s="3" t="s">
        <v>236</v>
      </c>
      <c r="I3" s="1" t="s">
        <v>112</v>
      </c>
      <c r="J3" s="2"/>
      <c r="K3" s="2"/>
      <c r="L3" s="1" t="s">
        <v>61</v>
      </c>
      <c r="M3" s="1" t="s">
        <v>61</v>
      </c>
      <c r="N3" s="1"/>
      <c r="O3" t="s">
        <v>237</v>
      </c>
    </row>
    <row r="4" spans="1:15">
      <c r="A4" s="1" t="s">
        <v>16</v>
      </c>
      <c r="B4" s="1" t="s">
        <v>17</v>
      </c>
      <c r="C4" s="1" t="s">
        <v>58</v>
      </c>
      <c r="D4" s="1" t="s">
        <v>59</v>
      </c>
      <c r="E4" s="1" t="s">
        <v>40</v>
      </c>
      <c r="F4" s="1" t="s">
        <v>22</v>
      </c>
      <c r="G4" s="1" t="s">
        <v>22</v>
      </c>
      <c r="H4" s="3" t="s">
        <v>256</v>
      </c>
      <c r="I4" s="1" t="s">
        <v>188</v>
      </c>
      <c r="J4" s="2"/>
      <c r="K4" s="2"/>
      <c r="L4" s="1" t="s">
        <v>61</v>
      </c>
      <c r="N4" s="1"/>
    </row>
    <row r="5" spans="1:15">
      <c r="A5" s="1" t="s">
        <v>16</v>
      </c>
      <c r="B5" s="1" t="s">
        <v>17</v>
      </c>
      <c r="C5" s="1" t="s">
        <v>58</v>
      </c>
      <c r="D5" s="1" t="s">
        <v>59</v>
      </c>
      <c r="E5" s="1" t="s">
        <v>40</v>
      </c>
      <c r="F5" s="1" t="s">
        <v>22</v>
      </c>
      <c r="G5" s="1" t="s">
        <v>22</v>
      </c>
      <c r="H5" s="3" t="s">
        <v>252</v>
      </c>
      <c r="I5" s="1" t="s">
        <v>188</v>
      </c>
      <c r="J5" s="2"/>
      <c r="K5" s="2"/>
      <c r="L5" s="1" t="s">
        <v>61</v>
      </c>
      <c r="N5" s="1"/>
    </row>
    <row r="6" spans="1:15">
      <c r="A6" s="1" t="s">
        <v>16</v>
      </c>
      <c r="B6" s="1" t="s">
        <v>17</v>
      </c>
      <c r="C6" s="1" t="s">
        <v>58</v>
      </c>
      <c r="D6" s="1" t="s">
        <v>59</v>
      </c>
      <c r="E6" s="1" t="s">
        <v>40</v>
      </c>
      <c r="F6" s="1" t="s">
        <v>22</v>
      </c>
      <c r="G6" s="1" t="s">
        <v>22</v>
      </c>
      <c r="H6" s="3" t="s">
        <v>284</v>
      </c>
      <c r="I6" s="1" t="s">
        <v>188</v>
      </c>
      <c r="J6" s="2"/>
      <c r="K6" s="2"/>
      <c r="L6" s="1" t="s">
        <v>61</v>
      </c>
      <c r="N6" s="1"/>
    </row>
    <row r="7" spans="1:15">
      <c r="A7" s="1" t="s">
        <v>16</v>
      </c>
      <c r="B7" s="1" t="s">
        <v>17</v>
      </c>
      <c r="C7" s="1" t="s">
        <v>58</v>
      </c>
      <c r="D7" s="1" t="s">
        <v>59</v>
      </c>
      <c r="E7" s="1" t="s">
        <v>40</v>
      </c>
      <c r="F7" s="1" t="s">
        <v>22</v>
      </c>
      <c r="G7" s="1" t="s">
        <v>22</v>
      </c>
      <c r="H7" s="3" t="s">
        <v>279</v>
      </c>
      <c r="I7" s="1" t="s">
        <v>188</v>
      </c>
      <c r="J7" s="2"/>
      <c r="K7" s="2"/>
      <c r="L7" s="1" t="s">
        <v>61</v>
      </c>
      <c r="N7" s="1"/>
    </row>
    <row r="8" spans="1:15">
      <c r="A8" s="1" t="s">
        <v>16</v>
      </c>
      <c r="B8" s="1" t="s">
        <v>17</v>
      </c>
      <c r="C8" s="1" t="s">
        <v>58</v>
      </c>
      <c r="D8" s="1" t="s">
        <v>59</v>
      </c>
      <c r="E8" s="1" t="s">
        <v>40</v>
      </c>
      <c r="F8" s="1" t="s">
        <v>101</v>
      </c>
      <c r="G8" s="1" t="s">
        <v>105</v>
      </c>
      <c r="H8" s="3" t="s">
        <v>260</v>
      </c>
      <c r="I8" s="1" t="s">
        <v>188</v>
      </c>
      <c r="J8" s="2"/>
      <c r="K8" s="2"/>
      <c r="L8" s="1" t="s">
        <v>61</v>
      </c>
      <c r="N8" s="1"/>
    </row>
    <row r="9" spans="1:15">
      <c r="A9" s="1" t="s">
        <v>16</v>
      </c>
      <c r="B9" s="1" t="s">
        <v>17</v>
      </c>
      <c r="C9" s="1" t="s">
        <v>58</v>
      </c>
      <c r="D9" s="1" t="s">
        <v>59</v>
      </c>
      <c r="E9" s="1" t="s">
        <v>40</v>
      </c>
      <c r="F9" s="1" t="s">
        <v>101</v>
      </c>
      <c r="G9" s="1" t="s">
        <v>105</v>
      </c>
      <c r="H9" s="3" t="s">
        <v>244</v>
      </c>
      <c r="I9" s="1" t="s">
        <v>188</v>
      </c>
      <c r="J9" s="2"/>
      <c r="K9" s="2"/>
      <c r="L9" s="1" t="s">
        <v>61</v>
      </c>
      <c r="N9" s="1"/>
    </row>
    <row r="10" spans="1:15">
      <c r="A10" s="1" t="s">
        <v>16</v>
      </c>
      <c r="B10" s="1" t="s">
        <v>17</v>
      </c>
      <c r="C10" s="1" t="s">
        <v>58</v>
      </c>
      <c r="D10" s="1" t="s">
        <v>59</v>
      </c>
      <c r="E10" s="1" t="s">
        <v>40</v>
      </c>
      <c r="F10" s="1" t="s">
        <v>101</v>
      </c>
      <c r="G10" s="1" t="s">
        <v>105</v>
      </c>
      <c r="H10" t="s">
        <v>266</v>
      </c>
      <c r="I10" s="1" t="s">
        <v>188</v>
      </c>
      <c r="J10" s="2"/>
      <c r="K10" s="2"/>
      <c r="L10" s="1" t="s">
        <v>61</v>
      </c>
      <c r="N10" s="1"/>
    </row>
    <row r="11" spans="1:15">
      <c r="A11" s="1" t="s">
        <v>16</v>
      </c>
      <c r="B11" s="1" t="s">
        <v>17</v>
      </c>
      <c r="C11" s="1" t="s">
        <v>58</v>
      </c>
      <c r="D11" s="1" t="s">
        <v>59</v>
      </c>
      <c r="E11" s="1" t="s">
        <v>40</v>
      </c>
      <c r="F11" s="1" t="s">
        <v>101</v>
      </c>
      <c r="G11" s="1" t="s">
        <v>105</v>
      </c>
      <c r="H11" t="s">
        <v>255</v>
      </c>
      <c r="I11" s="1" t="s">
        <v>188</v>
      </c>
      <c r="J11" s="2"/>
      <c r="K11" s="2"/>
      <c r="L11" s="1" t="s">
        <v>61</v>
      </c>
      <c r="N11" s="1"/>
    </row>
    <row r="12" spans="1:15">
      <c r="A12" s="1" t="s">
        <v>16</v>
      </c>
      <c r="B12" s="1" t="s">
        <v>17</v>
      </c>
      <c r="C12" s="1" t="s">
        <v>58</v>
      </c>
      <c r="D12" s="1" t="s">
        <v>59</v>
      </c>
      <c r="E12" s="1" t="s">
        <v>40</v>
      </c>
      <c r="F12" s="1" t="s">
        <v>101</v>
      </c>
      <c r="G12" s="1" t="s">
        <v>105</v>
      </c>
      <c r="H12" t="s">
        <v>264</v>
      </c>
      <c r="I12" s="1" t="s">
        <v>188</v>
      </c>
      <c r="J12" s="2"/>
      <c r="K12" s="2"/>
      <c r="L12" s="1" t="s">
        <v>61</v>
      </c>
      <c r="N12" s="1"/>
    </row>
    <row r="13" spans="1:15">
      <c r="A13" s="1" t="s">
        <v>16</v>
      </c>
      <c r="B13" s="1" t="s">
        <v>17</v>
      </c>
      <c r="C13" s="1" t="s">
        <v>58</v>
      </c>
      <c r="D13" s="1" t="s">
        <v>59</v>
      </c>
      <c r="E13" s="1" t="s">
        <v>40</v>
      </c>
      <c r="F13" s="1" t="s">
        <v>101</v>
      </c>
      <c r="G13" s="1" t="s">
        <v>105</v>
      </c>
      <c r="H13" t="s">
        <v>259</v>
      </c>
      <c r="I13" s="1" t="s">
        <v>188</v>
      </c>
      <c r="J13" s="2"/>
      <c r="K13" s="2"/>
      <c r="L13" s="1" t="s">
        <v>61</v>
      </c>
      <c r="N13" s="1"/>
    </row>
    <row r="14" spans="1:15">
      <c r="A14" s="1" t="s">
        <v>16</v>
      </c>
      <c r="B14" s="1" t="s">
        <v>17</v>
      </c>
      <c r="C14" s="1" t="s">
        <v>58</v>
      </c>
      <c r="D14" s="1" t="s">
        <v>59</v>
      </c>
      <c r="E14" s="1" t="s">
        <v>40</v>
      </c>
      <c r="F14" s="1" t="s">
        <v>101</v>
      </c>
      <c r="G14" s="1" t="s">
        <v>105</v>
      </c>
      <c r="H14" t="s">
        <v>241</v>
      </c>
      <c r="I14" s="1" t="s">
        <v>188</v>
      </c>
      <c r="J14" s="2"/>
      <c r="K14" s="2"/>
      <c r="L14" s="1" t="s">
        <v>61</v>
      </c>
      <c r="N14" s="1"/>
    </row>
    <row r="15" spans="1:15">
      <c r="A15" s="1" t="s">
        <v>16</v>
      </c>
      <c r="B15" s="1" t="s">
        <v>17</v>
      </c>
      <c r="C15" s="1" t="s">
        <v>58</v>
      </c>
      <c r="D15" s="1" t="s">
        <v>59</v>
      </c>
      <c r="E15" s="1" t="s">
        <v>40</v>
      </c>
      <c r="F15" s="1" t="s">
        <v>101</v>
      </c>
      <c r="G15" s="1" t="s">
        <v>105</v>
      </c>
      <c r="H15" t="s">
        <v>242</v>
      </c>
      <c r="I15" s="1" t="s">
        <v>188</v>
      </c>
      <c r="J15" s="2"/>
      <c r="K15" s="2"/>
      <c r="L15" s="1" t="s">
        <v>61</v>
      </c>
      <c r="N15" s="1"/>
    </row>
    <row r="16" spans="1:15">
      <c r="A16" s="1" t="s">
        <v>16</v>
      </c>
      <c r="B16" s="1" t="s">
        <v>17</v>
      </c>
      <c r="C16" s="1" t="s">
        <v>58</v>
      </c>
      <c r="D16" s="1" t="s">
        <v>59</v>
      </c>
      <c r="E16" s="1" t="s">
        <v>40</v>
      </c>
      <c r="F16" s="1" t="s">
        <v>101</v>
      </c>
      <c r="G16" s="1" t="s">
        <v>105</v>
      </c>
      <c r="H16" t="s">
        <v>250</v>
      </c>
      <c r="I16" s="1" t="s">
        <v>188</v>
      </c>
      <c r="J16" s="2"/>
      <c r="K16" s="2"/>
      <c r="L16" s="1" t="s">
        <v>61</v>
      </c>
      <c r="N16" s="1"/>
    </row>
    <row r="17" spans="1:14">
      <c r="A17" s="1" t="s">
        <v>16</v>
      </c>
      <c r="B17" s="1" t="s">
        <v>17</v>
      </c>
      <c r="C17" s="1" t="s">
        <v>58</v>
      </c>
      <c r="D17" s="1" t="s">
        <v>59</v>
      </c>
      <c r="E17" s="1" t="s">
        <v>40</v>
      </c>
      <c r="F17" s="1" t="s">
        <v>101</v>
      </c>
      <c r="G17" s="1" t="s">
        <v>105</v>
      </c>
      <c r="H17" t="s">
        <v>248</v>
      </c>
      <c r="I17" s="1" t="s">
        <v>188</v>
      </c>
      <c r="J17" s="2"/>
      <c r="K17" s="2"/>
      <c r="L17" s="1" t="s">
        <v>61</v>
      </c>
      <c r="N17" s="1"/>
    </row>
    <row r="18" spans="1:14">
      <c r="A18" s="1" t="s">
        <v>16</v>
      </c>
      <c r="B18" s="1" t="s">
        <v>17</v>
      </c>
      <c r="C18" s="1" t="s">
        <v>58</v>
      </c>
      <c r="D18" s="1" t="s">
        <v>59</v>
      </c>
      <c r="E18" s="1" t="s">
        <v>40</v>
      </c>
      <c r="F18" s="1" t="s">
        <v>101</v>
      </c>
      <c r="G18" s="1" t="s">
        <v>105</v>
      </c>
      <c r="H18" t="s">
        <v>249</v>
      </c>
      <c r="I18" s="1" t="s">
        <v>188</v>
      </c>
      <c r="J18" s="2"/>
      <c r="K18" s="2"/>
      <c r="L18" s="1" t="s">
        <v>61</v>
      </c>
      <c r="N18" s="1"/>
    </row>
    <row r="19" spans="1:14">
      <c r="A19" s="1" t="s">
        <v>16</v>
      </c>
      <c r="B19" s="1" t="s">
        <v>17</v>
      </c>
      <c r="C19" s="1" t="s">
        <v>58</v>
      </c>
      <c r="D19" s="1" t="s">
        <v>59</v>
      </c>
      <c r="E19" s="1" t="s">
        <v>40</v>
      </c>
      <c r="F19" s="1" t="s">
        <v>101</v>
      </c>
      <c r="G19" s="1" t="s">
        <v>105</v>
      </c>
      <c r="H19" t="s">
        <v>253</v>
      </c>
      <c r="I19" s="1" t="s">
        <v>188</v>
      </c>
      <c r="J19" s="2"/>
      <c r="K19" s="2"/>
      <c r="L19" s="1" t="s">
        <v>61</v>
      </c>
      <c r="N19" s="1"/>
    </row>
    <row r="20" spans="1:14">
      <c r="A20" s="1" t="s">
        <v>16</v>
      </c>
      <c r="B20" s="1" t="s">
        <v>17</v>
      </c>
      <c r="C20" s="1" t="s">
        <v>58</v>
      </c>
      <c r="D20" s="1" t="s">
        <v>59</v>
      </c>
      <c r="E20" s="1" t="s">
        <v>40</v>
      </c>
      <c r="F20" s="1" t="s">
        <v>101</v>
      </c>
      <c r="G20" s="1" t="s">
        <v>105</v>
      </c>
      <c r="H20" t="s">
        <v>254</v>
      </c>
      <c r="I20" s="1" t="s">
        <v>188</v>
      </c>
      <c r="J20" s="2"/>
      <c r="K20" s="2"/>
      <c r="L20" s="1" t="s">
        <v>61</v>
      </c>
      <c r="N20" s="1"/>
    </row>
    <row r="21" spans="1:14">
      <c r="A21" s="1" t="s">
        <v>16</v>
      </c>
      <c r="B21" s="1" t="s">
        <v>17</v>
      </c>
      <c r="C21" s="1" t="s">
        <v>58</v>
      </c>
      <c r="D21" s="1" t="s">
        <v>59</v>
      </c>
      <c r="E21" s="1" t="s">
        <v>40</v>
      </c>
      <c r="F21" s="1" t="s">
        <v>101</v>
      </c>
      <c r="G21" s="1" t="s">
        <v>105</v>
      </c>
      <c r="H21" t="s">
        <v>251</v>
      </c>
      <c r="I21" s="1" t="s">
        <v>188</v>
      </c>
      <c r="J21" s="2"/>
      <c r="K21" s="2"/>
      <c r="L21" s="1" t="s">
        <v>61</v>
      </c>
      <c r="N21" s="1"/>
    </row>
    <row r="22" spans="1:14">
      <c r="A22" s="1" t="s">
        <v>16</v>
      </c>
      <c r="B22" s="1" t="s">
        <v>17</v>
      </c>
      <c r="C22" s="1" t="s">
        <v>58</v>
      </c>
      <c r="D22" s="1" t="s">
        <v>59</v>
      </c>
      <c r="E22" s="1" t="s">
        <v>40</v>
      </c>
      <c r="F22" s="1" t="s">
        <v>101</v>
      </c>
      <c r="G22" s="1" t="s">
        <v>105</v>
      </c>
      <c r="H22" t="s">
        <v>257</v>
      </c>
      <c r="I22" s="1" t="s">
        <v>188</v>
      </c>
      <c r="J22" s="2"/>
      <c r="K22" s="2"/>
      <c r="L22" s="1" t="s">
        <v>61</v>
      </c>
      <c r="N22" s="1"/>
    </row>
    <row r="23" spans="1:14">
      <c r="A23" s="1" t="s">
        <v>16</v>
      </c>
      <c r="B23" s="1" t="s">
        <v>17</v>
      </c>
      <c r="C23" s="1" t="s">
        <v>58</v>
      </c>
      <c r="D23" s="1" t="s">
        <v>59</v>
      </c>
      <c r="E23" s="1" t="s">
        <v>40</v>
      </c>
      <c r="F23" s="1" t="s">
        <v>101</v>
      </c>
      <c r="G23" s="1" t="s">
        <v>105</v>
      </c>
      <c r="H23" t="s">
        <v>258</v>
      </c>
      <c r="I23" s="1" t="s">
        <v>188</v>
      </c>
      <c r="J23" s="2"/>
      <c r="K23" s="2"/>
      <c r="L23" s="1" t="s">
        <v>61</v>
      </c>
      <c r="N23" s="1"/>
    </row>
    <row r="24" spans="1:14">
      <c r="A24" s="1" t="s">
        <v>16</v>
      </c>
      <c r="B24" s="1" t="s">
        <v>17</v>
      </c>
      <c r="C24" s="1" t="s">
        <v>58</v>
      </c>
      <c r="D24" s="1" t="s">
        <v>59</v>
      </c>
      <c r="E24" s="1" t="s">
        <v>40</v>
      </c>
      <c r="F24" s="1" t="s">
        <v>101</v>
      </c>
      <c r="G24" s="1" t="s">
        <v>105</v>
      </c>
      <c r="H24" s="3" t="s">
        <v>245</v>
      </c>
      <c r="I24" s="1" t="s">
        <v>188</v>
      </c>
      <c r="J24" s="2"/>
      <c r="K24" s="2"/>
      <c r="L24" s="1" t="s">
        <v>61</v>
      </c>
      <c r="N24" s="1"/>
    </row>
    <row r="25" spans="1:14">
      <c r="A25" s="1" t="s">
        <v>16</v>
      </c>
      <c r="B25" s="1" t="s">
        <v>17</v>
      </c>
      <c r="C25" s="1" t="s">
        <v>58</v>
      </c>
      <c r="D25" s="1" t="s">
        <v>59</v>
      </c>
      <c r="E25" s="1" t="s">
        <v>40</v>
      </c>
      <c r="F25" s="1" t="s">
        <v>101</v>
      </c>
      <c r="G25" s="1" t="s">
        <v>105</v>
      </c>
      <c r="H25" s="3" t="s">
        <v>247</v>
      </c>
      <c r="I25" s="1" t="s">
        <v>188</v>
      </c>
      <c r="J25" s="2"/>
      <c r="K25" s="2"/>
      <c r="L25" s="1" t="s">
        <v>61</v>
      </c>
      <c r="N25" s="1"/>
    </row>
    <row r="26" spans="1:14">
      <c r="A26" s="1" t="s">
        <v>16</v>
      </c>
      <c r="B26" s="1" t="s">
        <v>17</v>
      </c>
      <c r="C26" s="1" t="s">
        <v>58</v>
      </c>
      <c r="D26" s="1" t="s">
        <v>59</v>
      </c>
      <c r="E26" s="1" t="s">
        <v>40</v>
      </c>
      <c r="F26" s="1" t="s">
        <v>101</v>
      </c>
      <c r="G26" s="1" t="s">
        <v>105</v>
      </c>
      <c r="H26" s="3" t="s">
        <v>246</v>
      </c>
      <c r="I26" s="1" t="s">
        <v>188</v>
      </c>
      <c r="J26" s="2"/>
      <c r="K26" s="2"/>
      <c r="L26" s="1" t="s">
        <v>61</v>
      </c>
      <c r="N26" s="1"/>
    </row>
    <row r="27" spans="1:14">
      <c r="A27" s="1" t="s">
        <v>16</v>
      </c>
      <c r="B27" s="1" t="s">
        <v>17</v>
      </c>
      <c r="C27" s="1" t="s">
        <v>58</v>
      </c>
      <c r="D27" s="1" t="s">
        <v>59</v>
      </c>
      <c r="E27" s="1" t="s">
        <v>40</v>
      </c>
      <c r="F27" s="1" t="s">
        <v>101</v>
      </c>
      <c r="G27" s="1" t="s">
        <v>105</v>
      </c>
      <c r="H27" s="3" t="s">
        <v>292</v>
      </c>
      <c r="I27" s="1" t="s">
        <v>188</v>
      </c>
      <c r="J27" s="2"/>
      <c r="K27" s="2"/>
      <c r="L27" s="1" t="s">
        <v>61</v>
      </c>
      <c r="N27" s="1"/>
    </row>
    <row r="28" spans="1:14">
      <c r="A28" s="1" t="s">
        <v>16</v>
      </c>
      <c r="B28" s="1" t="s">
        <v>17</v>
      </c>
      <c r="C28" s="1" t="s">
        <v>58</v>
      </c>
      <c r="D28" s="1" t="s">
        <v>59</v>
      </c>
      <c r="E28" s="1" t="s">
        <v>40</v>
      </c>
      <c r="F28" s="1" t="s">
        <v>101</v>
      </c>
      <c r="G28" s="1" t="s">
        <v>105</v>
      </c>
      <c r="H28" s="3" t="s">
        <v>271</v>
      </c>
      <c r="I28" s="1" t="s">
        <v>188</v>
      </c>
      <c r="J28" s="2"/>
      <c r="K28" s="2"/>
      <c r="L28" s="1" t="s">
        <v>61</v>
      </c>
      <c r="N28" s="1"/>
    </row>
    <row r="29" spans="1:14">
      <c r="A29" s="1" t="s">
        <v>16</v>
      </c>
      <c r="B29" s="1" t="s">
        <v>17</v>
      </c>
      <c r="C29" s="1" t="s">
        <v>58</v>
      </c>
      <c r="D29" s="1" t="s">
        <v>59</v>
      </c>
      <c r="E29" s="1" t="s">
        <v>40</v>
      </c>
      <c r="F29" s="1" t="s">
        <v>101</v>
      </c>
      <c r="G29" s="1" t="s">
        <v>105</v>
      </c>
      <c r="H29" t="s">
        <v>295</v>
      </c>
      <c r="I29" s="1" t="s">
        <v>188</v>
      </c>
      <c r="J29" s="2"/>
      <c r="K29" s="2"/>
      <c r="L29" s="1" t="s">
        <v>61</v>
      </c>
      <c r="N29" s="1"/>
    </row>
    <row r="30" spans="1:14">
      <c r="A30" s="1" t="s">
        <v>16</v>
      </c>
      <c r="B30" s="1" t="s">
        <v>17</v>
      </c>
      <c r="C30" s="1" t="s">
        <v>58</v>
      </c>
      <c r="D30" s="1" t="s">
        <v>59</v>
      </c>
      <c r="E30" s="1" t="s">
        <v>40</v>
      </c>
      <c r="F30" s="1" t="s">
        <v>101</v>
      </c>
      <c r="G30" s="1" t="s">
        <v>105</v>
      </c>
      <c r="H30" t="s">
        <v>283</v>
      </c>
      <c r="I30" s="1" t="s">
        <v>188</v>
      </c>
      <c r="J30" s="2"/>
      <c r="K30" s="2"/>
      <c r="L30" s="1" t="s">
        <v>61</v>
      </c>
      <c r="N30" s="1"/>
    </row>
    <row r="31" spans="1:14">
      <c r="A31" s="1" t="s">
        <v>16</v>
      </c>
      <c r="B31" s="1" t="s">
        <v>17</v>
      </c>
      <c r="C31" s="1" t="s">
        <v>58</v>
      </c>
      <c r="D31" s="1" t="s">
        <v>59</v>
      </c>
      <c r="E31" s="1" t="s">
        <v>40</v>
      </c>
      <c r="F31" s="1" t="s">
        <v>101</v>
      </c>
      <c r="G31" s="1" t="s">
        <v>105</v>
      </c>
      <c r="H31" t="s">
        <v>293</v>
      </c>
      <c r="I31" s="1" t="s">
        <v>188</v>
      </c>
      <c r="J31" s="2"/>
      <c r="K31" s="2"/>
      <c r="L31" s="1" t="s">
        <v>61</v>
      </c>
      <c r="N31" s="1"/>
    </row>
    <row r="32" spans="1:14">
      <c r="A32" s="1" t="s">
        <v>16</v>
      </c>
      <c r="B32" s="1" t="s">
        <v>17</v>
      </c>
      <c r="C32" s="1" t="s">
        <v>58</v>
      </c>
      <c r="D32" s="1" t="s">
        <v>59</v>
      </c>
      <c r="E32" s="1" t="s">
        <v>40</v>
      </c>
      <c r="F32" s="1" t="s">
        <v>101</v>
      </c>
      <c r="G32" s="1" t="s">
        <v>105</v>
      </c>
      <c r="H32" t="s">
        <v>289</v>
      </c>
      <c r="I32" s="1" t="s">
        <v>188</v>
      </c>
      <c r="J32" s="2"/>
      <c r="K32" s="2"/>
      <c r="L32" s="1" t="s">
        <v>61</v>
      </c>
      <c r="N32" s="1"/>
    </row>
    <row r="33" spans="1:14">
      <c r="A33" s="1" t="s">
        <v>16</v>
      </c>
      <c r="B33" s="1" t="s">
        <v>17</v>
      </c>
      <c r="C33" s="1" t="s">
        <v>58</v>
      </c>
      <c r="D33" s="1" t="s">
        <v>59</v>
      </c>
      <c r="E33" s="1" t="s">
        <v>40</v>
      </c>
      <c r="F33" s="1" t="s">
        <v>101</v>
      </c>
      <c r="G33" s="1" t="s">
        <v>105</v>
      </c>
      <c r="H33" t="s">
        <v>268</v>
      </c>
      <c r="I33" s="1" t="s">
        <v>188</v>
      </c>
      <c r="J33" s="2"/>
      <c r="K33" s="2"/>
      <c r="L33" s="1" t="s">
        <v>61</v>
      </c>
      <c r="N33" s="1"/>
    </row>
    <row r="34" spans="1:14">
      <c r="A34" s="1" t="s">
        <v>16</v>
      </c>
      <c r="B34" s="1" t="s">
        <v>17</v>
      </c>
      <c r="C34" s="1" t="s">
        <v>58</v>
      </c>
      <c r="D34" s="1" t="s">
        <v>59</v>
      </c>
      <c r="E34" s="1" t="s">
        <v>40</v>
      </c>
      <c r="F34" s="1" t="s">
        <v>101</v>
      </c>
      <c r="G34" s="1" t="s">
        <v>105</v>
      </c>
      <c r="H34" t="s">
        <v>269</v>
      </c>
      <c r="I34" s="1" t="s">
        <v>188</v>
      </c>
      <c r="J34" s="2"/>
      <c r="K34" s="2"/>
      <c r="L34" s="1" t="s">
        <v>61</v>
      </c>
      <c r="N34" s="1"/>
    </row>
    <row r="35" spans="1:14">
      <c r="A35" s="1" t="s">
        <v>16</v>
      </c>
      <c r="B35" s="1" t="s">
        <v>17</v>
      </c>
      <c r="C35" s="1" t="s">
        <v>58</v>
      </c>
      <c r="D35" s="1" t="s">
        <v>59</v>
      </c>
      <c r="E35" s="1" t="s">
        <v>40</v>
      </c>
      <c r="F35" s="1" t="s">
        <v>101</v>
      </c>
      <c r="G35" s="1" t="s">
        <v>105</v>
      </c>
      <c r="H35" t="s">
        <v>277</v>
      </c>
      <c r="I35" s="1" t="s">
        <v>188</v>
      </c>
      <c r="J35" s="2"/>
      <c r="K35" s="2"/>
      <c r="L35" s="1" t="s">
        <v>61</v>
      </c>
      <c r="N35" s="1"/>
    </row>
    <row r="36" spans="1:14">
      <c r="A36" s="1" t="s">
        <v>16</v>
      </c>
      <c r="B36" s="1" t="s">
        <v>17</v>
      </c>
      <c r="C36" s="1" t="s">
        <v>58</v>
      </c>
      <c r="D36" s="1" t="s">
        <v>59</v>
      </c>
      <c r="E36" s="1" t="s">
        <v>40</v>
      </c>
      <c r="F36" s="1" t="s">
        <v>101</v>
      </c>
      <c r="G36" s="1" t="s">
        <v>105</v>
      </c>
      <c r="H36" t="s">
        <v>275</v>
      </c>
      <c r="I36" s="1" t="s">
        <v>188</v>
      </c>
      <c r="J36" s="2"/>
      <c r="K36" s="2"/>
      <c r="L36" s="1" t="s">
        <v>61</v>
      </c>
      <c r="N36" s="1"/>
    </row>
    <row r="37" spans="1:14">
      <c r="A37" s="1" t="s">
        <v>16</v>
      </c>
      <c r="B37" s="1" t="s">
        <v>17</v>
      </c>
      <c r="C37" s="1" t="s">
        <v>58</v>
      </c>
      <c r="D37" s="1" t="s">
        <v>59</v>
      </c>
      <c r="E37" s="1" t="s">
        <v>40</v>
      </c>
      <c r="F37" s="1" t="s">
        <v>101</v>
      </c>
      <c r="G37" s="1" t="s">
        <v>105</v>
      </c>
      <c r="H37" t="s">
        <v>276</v>
      </c>
      <c r="I37" s="1" t="s">
        <v>188</v>
      </c>
      <c r="J37" s="2"/>
      <c r="K37" s="2"/>
      <c r="L37" s="1" t="s">
        <v>61</v>
      </c>
      <c r="N37" s="1"/>
    </row>
    <row r="38" spans="1:14">
      <c r="A38" s="1" t="s">
        <v>16</v>
      </c>
      <c r="B38" s="1" t="s">
        <v>17</v>
      </c>
      <c r="C38" s="1" t="s">
        <v>58</v>
      </c>
      <c r="D38" s="1" t="s">
        <v>59</v>
      </c>
      <c r="E38" s="1" t="s">
        <v>40</v>
      </c>
      <c r="F38" s="1" t="s">
        <v>101</v>
      </c>
      <c r="G38" s="1" t="s">
        <v>105</v>
      </c>
      <c r="H38" t="s">
        <v>281</v>
      </c>
      <c r="I38" s="1" t="s">
        <v>188</v>
      </c>
      <c r="J38" s="2"/>
      <c r="K38" s="2"/>
      <c r="L38" s="1" t="s">
        <v>61</v>
      </c>
      <c r="N38" s="1"/>
    </row>
    <row r="39" spans="1:14">
      <c r="A39" s="1" t="s">
        <v>16</v>
      </c>
      <c r="B39" s="1" t="s">
        <v>17</v>
      </c>
      <c r="C39" s="1" t="s">
        <v>58</v>
      </c>
      <c r="D39" s="1" t="s">
        <v>59</v>
      </c>
      <c r="E39" s="1" t="s">
        <v>40</v>
      </c>
      <c r="F39" s="1" t="s">
        <v>101</v>
      </c>
      <c r="G39" s="1" t="s">
        <v>105</v>
      </c>
      <c r="H39" t="s">
        <v>282</v>
      </c>
      <c r="I39" s="1" t="s">
        <v>188</v>
      </c>
      <c r="J39" s="2"/>
      <c r="K39" s="2"/>
      <c r="L39" s="1" t="s">
        <v>61</v>
      </c>
      <c r="N39" s="1"/>
    </row>
    <row r="40" spans="1:14">
      <c r="A40" s="1" t="s">
        <v>16</v>
      </c>
      <c r="B40" s="1" t="s">
        <v>17</v>
      </c>
      <c r="C40" s="1" t="s">
        <v>58</v>
      </c>
      <c r="D40" s="1" t="s">
        <v>59</v>
      </c>
      <c r="E40" s="1" t="s">
        <v>40</v>
      </c>
      <c r="F40" s="1" t="s">
        <v>101</v>
      </c>
      <c r="G40" s="1" t="s">
        <v>105</v>
      </c>
      <c r="H40" t="s">
        <v>278</v>
      </c>
      <c r="I40" s="1" t="s">
        <v>188</v>
      </c>
      <c r="J40" s="2"/>
      <c r="K40" s="2"/>
      <c r="L40" s="1" t="s">
        <v>61</v>
      </c>
      <c r="N40" s="1"/>
    </row>
    <row r="41" spans="1:14">
      <c r="A41" s="1" t="s">
        <v>16</v>
      </c>
      <c r="B41" s="1" t="s">
        <v>17</v>
      </c>
      <c r="C41" s="1" t="s">
        <v>58</v>
      </c>
      <c r="D41" s="1" t="s">
        <v>59</v>
      </c>
      <c r="E41" s="1" t="s">
        <v>40</v>
      </c>
      <c r="F41" s="1" t="s">
        <v>101</v>
      </c>
      <c r="G41" s="1" t="s">
        <v>105</v>
      </c>
      <c r="H41" t="s">
        <v>287</v>
      </c>
      <c r="I41" s="1" t="s">
        <v>188</v>
      </c>
      <c r="J41" s="2"/>
      <c r="K41" s="2"/>
      <c r="L41" s="1" t="s">
        <v>61</v>
      </c>
      <c r="N41" s="1"/>
    </row>
    <row r="42" spans="1:14">
      <c r="A42" s="1" t="s">
        <v>16</v>
      </c>
      <c r="B42" s="1" t="s">
        <v>17</v>
      </c>
      <c r="C42" s="1" t="s">
        <v>58</v>
      </c>
      <c r="D42" s="1" t="s">
        <v>59</v>
      </c>
      <c r="E42" s="1" t="s">
        <v>40</v>
      </c>
      <c r="F42" s="1" t="s">
        <v>101</v>
      </c>
      <c r="G42" s="1" t="s">
        <v>105</v>
      </c>
      <c r="H42" t="s">
        <v>288</v>
      </c>
      <c r="I42" s="1" t="s">
        <v>188</v>
      </c>
      <c r="J42" s="2"/>
      <c r="K42" s="2"/>
      <c r="L42" s="1" t="s">
        <v>61</v>
      </c>
      <c r="N42" s="1"/>
    </row>
    <row r="43" spans="1:14">
      <c r="A43" s="1" t="s">
        <v>16</v>
      </c>
      <c r="B43" s="1" t="s">
        <v>17</v>
      </c>
      <c r="C43" s="1" t="s">
        <v>58</v>
      </c>
      <c r="D43" s="1" t="s">
        <v>59</v>
      </c>
      <c r="E43" s="1" t="s">
        <v>40</v>
      </c>
      <c r="F43" s="1" t="s">
        <v>101</v>
      </c>
      <c r="G43" s="1" t="s">
        <v>105</v>
      </c>
      <c r="H43" s="3" t="s">
        <v>272</v>
      </c>
      <c r="I43" s="1" t="s">
        <v>188</v>
      </c>
      <c r="J43" s="2"/>
      <c r="K43" s="2"/>
      <c r="L43" s="1" t="s">
        <v>61</v>
      </c>
      <c r="N43" s="1"/>
    </row>
    <row r="44" spans="1:14">
      <c r="A44" s="1" t="s">
        <v>16</v>
      </c>
      <c r="B44" s="1" t="s">
        <v>17</v>
      </c>
      <c r="C44" s="1" t="s">
        <v>58</v>
      </c>
      <c r="D44" s="1" t="s">
        <v>59</v>
      </c>
      <c r="E44" s="1" t="s">
        <v>40</v>
      </c>
      <c r="F44" s="1" t="s">
        <v>101</v>
      </c>
      <c r="G44" s="1" t="s">
        <v>105</v>
      </c>
      <c r="H44" s="3" t="s">
        <v>274</v>
      </c>
      <c r="I44" s="1" t="s">
        <v>188</v>
      </c>
      <c r="J44" s="2"/>
      <c r="K44" s="2"/>
      <c r="L44" s="1" t="s">
        <v>61</v>
      </c>
      <c r="N44" s="1"/>
    </row>
    <row r="45" spans="1:14">
      <c r="A45" s="1" t="s">
        <v>16</v>
      </c>
      <c r="B45" s="1" t="s">
        <v>17</v>
      </c>
      <c r="C45" s="1" t="s">
        <v>58</v>
      </c>
      <c r="D45" s="1" t="s">
        <v>59</v>
      </c>
      <c r="E45" s="1" t="s">
        <v>40</v>
      </c>
      <c r="F45" s="1" t="s">
        <v>101</v>
      </c>
      <c r="G45" s="1" t="s">
        <v>105</v>
      </c>
      <c r="H45" s="3" t="s">
        <v>273</v>
      </c>
      <c r="I45" s="1" t="s">
        <v>188</v>
      </c>
      <c r="J45" s="2"/>
      <c r="K45" s="2"/>
      <c r="L45" s="1" t="s">
        <v>61</v>
      </c>
      <c r="N45" s="1"/>
    </row>
    <row r="46" spans="1:14">
      <c r="A46" s="1" t="s">
        <v>16</v>
      </c>
      <c r="B46" s="1" t="s">
        <v>17</v>
      </c>
      <c r="C46" s="1" t="s">
        <v>58</v>
      </c>
      <c r="D46" s="1" t="s">
        <v>59</v>
      </c>
      <c r="E46" s="1" t="s">
        <v>40</v>
      </c>
      <c r="F46" s="1" t="s">
        <v>22</v>
      </c>
      <c r="G46" s="1" t="s">
        <v>48</v>
      </c>
      <c r="H46" s="3" t="s">
        <v>265</v>
      </c>
      <c r="I46" s="1" t="s">
        <v>188</v>
      </c>
      <c r="J46" s="2"/>
      <c r="K46" s="2"/>
      <c r="L46" s="1" t="s">
        <v>61</v>
      </c>
      <c r="N46" s="1"/>
    </row>
    <row r="47" spans="1:14">
      <c r="A47" s="1" t="s">
        <v>16</v>
      </c>
      <c r="B47" s="1" t="s">
        <v>17</v>
      </c>
      <c r="C47" s="1" t="s">
        <v>58</v>
      </c>
      <c r="D47" s="1" t="s">
        <v>59</v>
      </c>
      <c r="E47" s="1" t="s">
        <v>40</v>
      </c>
      <c r="F47" s="1" t="s">
        <v>22</v>
      </c>
      <c r="G47" s="1" t="s">
        <v>48</v>
      </c>
      <c r="H47" s="3" t="s">
        <v>238</v>
      </c>
      <c r="I47" s="1" t="s">
        <v>188</v>
      </c>
      <c r="J47" s="2"/>
      <c r="K47" s="2"/>
      <c r="L47" s="1" t="s">
        <v>61</v>
      </c>
      <c r="N47" s="1"/>
    </row>
    <row r="48" spans="1:14">
      <c r="A48" s="1" t="s">
        <v>16</v>
      </c>
      <c r="B48" s="1" t="s">
        <v>17</v>
      </c>
      <c r="C48" s="1" t="s">
        <v>58</v>
      </c>
      <c r="D48" s="1" t="s">
        <v>59</v>
      </c>
      <c r="E48" s="1" t="s">
        <v>40</v>
      </c>
      <c r="F48" s="1" t="s">
        <v>22</v>
      </c>
      <c r="G48" s="1" t="s">
        <v>48</v>
      </c>
      <c r="H48" s="3" t="s">
        <v>239</v>
      </c>
      <c r="I48" s="1" t="s">
        <v>188</v>
      </c>
      <c r="J48" s="2"/>
      <c r="K48" s="2"/>
      <c r="L48" s="1" t="s">
        <v>61</v>
      </c>
      <c r="N48" s="1"/>
    </row>
    <row r="49" spans="1:15">
      <c r="A49" s="1" t="s">
        <v>16</v>
      </c>
      <c r="B49" s="1" t="s">
        <v>17</v>
      </c>
      <c r="C49" s="1" t="s">
        <v>58</v>
      </c>
      <c r="D49" s="1" t="s">
        <v>59</v>
      </c>
      <c r="E49" s="1" t="s">
        <v>40</v>
      </c>
      <c r="F49" s="1" t="s">
        <v>22</v>
      </c>
      <c r="G49" s="1" t="s">
        <v>48</v>
      </c>
      <c r="H49" s="3" t="s">
        <v>240</v>
      </c>
      <c r="I49" s="1" t="s">
        <v>188</v>
      </c>
      <c r="J49" s="2"/>
      <c r="K49" s="2"/>
      <c r="L49" s="1" t="s">
        <v>61</v>
      </c>
      <c r="N49" s="1"/>
    </row>
    <row r="50" spans="1:15">
      <c r="A50" s="1" t="s">
        <v>16</v>
      </c>
      <c r="B50" s="1" t="s">
        <v>17</v>
      </c>
      <c r="C50" s="1" t="s">
        <v>58</v>
      </c>
      <c r="D50" s="1" t="s">
        <v>59</v>
      </c>
      <c r="E50" s="1" t="s">
        <v>40</v>
      </c>
      <c r="F50" s="1" t="s">
        <v>22</v>
      </c>
      <c r="G50" s="1" t="s">
        <v>48</v>
      </c>
      <c r="H50" s="3" t="s">
        <v>294</v>
      </c>
      <c r="I50" s="1" t="s">
        <v>188</v>
      </c>
      <c r="J50" s="2"/>
      <c r="K50" s="2"/>
      <c r="L50" s="1" t="s">
        <v>61</v>
      </c>
      <c r="N50" s="1"/>
    </row>
    <row r="51" spans="1:15">
      <c r="A51" s="1" t="s">
        <v>16</v>
      </c>
      <c r="B51" s="1" t="s">
        <v>17</v>
      </c>
      <c r="C51" s="1" t="s">
        <v>58</v>
      </c>
      <c r="D51" s="1" t="s">
        <v>59</v>
      </c>
      <c r="E51" s="1" t="s">
        <v>40</v>
      </c>
      <c r="F51" s="1" t="s">
        <v>22</v>
      </c>
      <c r="G51" s="1" t="s">
        <v>48</v>
      </c>
      <c r="H51" s="3" t="s">
        <v>285</v>
      </c>
      <c r="I51" s="1" t="s">
        <v>188</v>
      </c>
      <c r="J51" s="2"/>
      <c r="K51" s="2"/>
      <c r="L51" s="1" t="s">
        <v>61</v>
      </c>
      <c r="N51" s="1"/>
    </row>
    <row r="52" spans="1:15">
      <c r="A52" s="1" t="s">
        <v>16</v>
      </c>
      <c r="B52" s="1" t="s">
        <v>17</v>
      </c>
      <c r="C52" s="1" t="s">
        <v>58</v>
      </c>
      <c r="D52" s="1" t="s">
        <v>59</v>
      </c>
      <c r="E52" s="1" t="s">
        <v>40</v>
      </c>
      <c r="F52" s="1" t="s">
        <v>22</v>
      </c>
      <c r="G52" s="1" t="s">
        <v>48</v>
      </c>
      <c r="H52" s="3" t="s">
        <v>286</v>
      </c>
      <c r="I52" s="1" t="s">
        <v>188</v>
      </c>
      <c r="J52" s="2"/>
      <c r="K52" s="2"/>
      <c r="L52" s="1" t="s">
        <v>61</v>
      </c>
      <c r="N52" s="1"/>
    </row>
    <row r="53" spans="1:15">
      <c r="A53" s="1" t="s">
        <v>16</v>
      </c>
      <c r="B53" s="1" t="s">
        <v>17</v>
      </c>
      <c r="C53" s="1" t="s">
        <v>58</v>
      </c>
      <c r="D53" s="1" t="s">
        <v>59</v>
      </c>
      <c r="E53" s="1" t="s">
        <v>40</v>
      </c>
      <c r="F53" s="1" t="s">
        <v>22</v>
      </c>
      <c r="G53" s="1" t="s">
        <v>48</v>
      </c>
      <c r="H53" s="3" t="s">
        <v>267</v>
      </c>
      <c r="I53" s="1" t="s">
        <v>188</v>
      </c>
      <c r="J53" s="2"/>
      <c r="K53" s="2"/>
      <c r="L53" s="1" t="s">
        <v>61</v>
      </c>
      <c r="N53" s="1"/>
    </row>
    <row r="54" spans="1:15">
      <c r="A54" s="1" t="s">
        <v>16</v>
      </c>
      <c r="B54" s="1" t="s">
        <v>17</v>
      </c>
      <c r="C54" s="1" t="s">
        <v>58</v>
      </c>
      <c r="D54" s="1" t="s">
        <v>59</v>
      </c>
      <c r="E54" s="1" t="s">
        <v>40</v>
      </c>
      <c r="F54" s="1" t="s">
        <v>21</v>
      </c>
      <c r="G54" s="1" t="s">
        <v>51</v>
      </c>
      <c r="H54" s="3" t="s">
        <v>60</v>
      </c>
      <c r="I54" s="1" t="s">
        <v>24</v>
      </c>
      <c r="J54" s="2"/>
      <c r="K54" s="2">
        <v>46023</v>
      </c>
      <c r="L54" s="1" t="s">
        <v>61</v>
      </c>
      <c r="N54" s="1" t="s">
        <v>62</v>
      </c>
    </row>
    <row r="55" spans="1:15">
      <c r="A55" s="1" t="s">
        <v>16</v>
      </c>
      <c r="B55" s="1" t="s">
        <v>17</v>
      </c>
      <c r="C55" s="1" t="s">
        <v>58</v>
      </c>
      <c r="D55" s="1" t="s">
        <v>59</v>
      </c>
      <c r="E55" s="1" t="s">
        <v>40</v>
      </c>
      <c r="F55" s="1" t="s">
        <v>21</v>
      </c>
      <c r="G55" s="1" t="s">
        <v>51</v>
      </c>
      <c r="H55" s="3" t="s">
        <v>290</v>
      </c>
      <c r="I55" s="1" t="s">
        <v>188</v>
      </c>
      <c r="J55" s="2"/>
      <c r="K55" s="2"/>
      <c r="L55" s="1" t="s">
        <v>61</v>
      </c>
      <c r="N55" s="1"/>
    </row>
    <row r="56" spans="1:15">
      <c r="A56" s="1" t="s">
        <v>16</v>
      </c>
      <c r="B56" s="1" t="s">
        <v>17</v>
      </c>
      <c r="C56" s="1" t="s">
        <v>58</v>
      </c>
      <c r="D56" s="1" t="s">
        <v>59</v>
      </c>
      <c r="E56" s="1" t="s">
        <v>40</v>
      </c>
      <c r="F56" s="1" t="s">
        <v>21</v>
      </c>
      <c r="G56" s="1" t="s">
        <v>51</v>
      </c>
      <c r="H56" s="3" t="s">
        <v>280</v>
      </c>
      <c r="I56" s="1" t="s">
        <v>188</v>
      </c>
      <c r="J56" s="2"/>
      <c r="K56" s="2"/>
      <c r="L56" s="1" t="s">
        <v>61</v>
      </c>
      <c r="N56" s="1"/>
    </row>
    <row r="57" spans="1:15">
      <c r="A57" s="1" t="s">
        <v>16</v>
      </c>
      <c r="B57" s="1" t="s">
        <v>17</v>
      </c>
      <c r="C57" s="1" t="s">
        <v>58</v>
      </c>
      <c r="D57" s="1" t="s">
        <v>59</v>
      </c>
      <c r="E57" s="1" t="s">
        <v>40</v>
      </c>
      <c r="F57" s="1" t="s">
        <v>21</v>
      </c>
      <c r="G57" s="1" t="s">
        <v>51</v>
      </c>
      <c r="H57" s="3" t="s">
        <v>187</v>
      </c>
      <c r="I57" s="1" t="s">
        <v>188</v>
      </c>
      <c r="J57" s="2"/>
      <c r="K57" s="2">
        <v>46113</v>
      </c>
      <c r="L57" s="1" t="s">
        <v>61</v>
      </c>
      <c r="N57" s="1"/>
      <c r="O57" t="s">
        <v>189</v>
      </c>
    </row>
    <row r="58" spans="1:15">
      <c r="A58" s="1" t="s">
        <v>16</v>
      </c>
      <c r="B58" s="1" t="s">
        <v>17</v>
      </c>
      <c r="C58" s="1" t="s">
        <v>58</v>
      </c>
      <c r="D58" s="1" t="s">
        <v>59</v>
      </c>
      <c r="E58" s="1" t="s">
        <v>40</v>
      </c>
      <c r="F58" s="1" t="s">
        <v>21</v>
      </c>
      <c r="G58" s="1" t="s">
        <v>69</v>
      </c>
      <c r="H58" s="3" t="s">
        <v>243</v>
      </c>
      <c r="I58" s="1" t="s">
        <v>188</v>
      </c>
      <c r="J58" s="2"/>
      <c r="K58" s="2"/>
      <c r="L58" s="1" t="s">
        <v>61</v>
      </c>
      <c r="N58" s="1"/>
    </row>
    <row r="59" spans="1:15">
      <c r="A59" s="1" t="s">
        <v>16</v>
      </c>
      <c r="B59" s="1" t="s">
        <v>17</v>
      </c>
      <c r="C59" s="1" t="s">
        <v>58</v>
      </c>
      <c r="D59" s="1" t="s">
        <v>59</v>
      </c>
      <c r="E59" s="1" t="s">
        <v>40</v>
      </c>
      <c r="F59" s="1" t="s">
        <v>21</v>
      </c>
      <c r="G59" s="1" t="s">
        <v>69</v>
      </c>
      <c r="H59" s="3" t="s">
        <v>291</v>
      </c>
      <c r="I59" s="1" t="s">
        <v>188</v>
      </c>
      <c r="J59" s="2"/>
      <c r="K59" s="2"/>
      <c r="L59" s="1" t="s">
        <v>61</v>
      </c>
      <c r="N59" s="1"/>
    </row>
    <row r="60" spans="1:15">
      <c r="A60" s="1" t="s">
        <v>16</v>
      </c>
      <c r="B60" s="1" t="s">
        <v>17</v>
      </c>
      <c r="C60" s="1" t="s">
        <v>58</v>
      </c>
      <c r="D60" s="1" t="s">
        <v>59</v>
      </c>
      <c r="E60" s="1" t="s">
        <v>40</v>
      </c>
      <c r="F60" s="1" t="s">
        <v>21</v>
      </c>
      <c r="G60" s="1" t="s">
        <v>69</v>
      </c>
      <c r="H60" s="3" t="s">
        <v>270</v>
      </c>
      <c r="I60" s="1" t="s">
        <v>188</v>
      </c>
      <c r="J60" s="2"/>
      <c r="K60" s="2"/>
      <c r="L60" s="1" t="s">
        <v>61</v>
      </c>
      <c r="N60" s="1"/>
    </row>
    <row r="61" spans="1:15">
      <c r="H61" s="3"/>
      <c r="J61" s="2"/>
      <c r="K61" s="2"/>
      <c r="N61" s="1"/>
    </row>
    <row r="62" spans="1:15">
      <c r="I62" s="2"/>
      <c r="J62" s="2"/>
    </row>
  </sheetData>
  <phoneticPr fontId="1" type="noConversion"/>
  <dataValidations count="6">
    <dataValidation type="list" allowBlank="1" showInputMessage="1" showErrorMessage="1" sqref="E62 F2:F61" xr:uid="{15CC4901-900F-4B8C-9D47-BFBA3D8666EE}">
      <formula1>"Project Engineering, Project Layouts, Design Engineering, Documentation"</formula1>
    </dataValidation>
    <dataValidation type="list" allowBlank="1" showInputMessage="1" showErrorMessage="1" sqref="F62" xr:uid="{A9CA60E3-153B-46CE-8427-F50D2B2936D1}">
      <formula1>"System Components, System Layouts, Installation Drawings, Chute Design, Detail Design, Documentation"</formula1>
    </dataValidation>
    <dataValidation type="list" allowBlank="1" showInputMessage="1" showErrorMessage="1" sqref="K62:M62 L2:N61" xr:uid="{E1952E0C-6322-4669-9125-1E06A29F66FC}">
      <formula1>"Alex Raff, Deep Gajjar, Xin Liu, Pierre Damis, Andrea Hosna, Kenleigh Dickinson, Rasmus Sorensen, James Bragg, David Blanco, Svaraj Patel, Jameson Fitzpatrick"</formula1>
    </dataValidation>
    <dataValidation type="list" allowBlank="1" showInputMessage="1" showErrorMessage="1" sqref="H62 I2:I61" xr:uid="{43087BD1-E479-48D9-B3A5-A4B432C0BCC0}">
      <formula1>"Pending Update, On schedule, Behind Schedule, Completed, N/A"</formula1>
    </dataValidation>
    <dataValidation type="list" allowBlank="1" showInputMessage="1" showErrorMessage="1" sqref="A2:A61" xr:uid="{B2D7F60A-2CE0-48DC-8981-5B1E447DD4AE}">
      <formula1>"Logistics, Customer Support"</formula1>
    </dataValidation>
    <dataValidation type="list" allowBlank="1" showInputMessage="1" showErrorMessage="1" sqref="G2:G61" xr:uid="{55FE1EB4-C8ED-4CC3-82F0-B7471F1A3C11}">
      <formula1>"System Components, System Layouts, Installation Drawings, Chute Design, Detail Design, Documentation, MRF"</formula1>
    </dataValidation>
  </dataValidation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AC42C-C698-484B-9EEA-049CF6EC4757}">
  <sheetPr>
    <tabColor theme="0"/>
  </sheetPr>
  <dimension ref="A1:O6"/>
  <sheetViews>
    <sheetView workbookViewId="0">
      <selection activeCell="F37" sqref="F37"/>
    </sheetView>
  </sheetViews>
  <sheetFormatPr defaultRowHeight="14.25"/>
  <cols>
    <col min="1" max="1" width="16.85546875" style="1" bestFit="1" customWidth="1"/>
    <col min="2" max="2" width="14.7109375" style="1" bestFit="1" customWidth="1"/>
    <col min="3" max="3" width="10.140625" style="1" bestFit="1" customWidth="1"/>
    <col min="4" max="4" width="11.140625" style="1" bestFit="1" customWidth="1"/>
    <col min="5" max="5" width="12.5703125" style="1" bestFit="1" customWidth="1"/>
    <col min="6" max="6" width="18.7109375" style="1" bestFit="1" customWidth="1"/>
    <col min="7" max="7" width="23.42578125" style="1" customWidth="1"/>
    <col min="8" max="8" width="47.7109375" style="1" customWidth="1"/>
    <col min="9" max="9" width="11.5703125" style="1" bestFit="1" customWidth="1"/>
    <col min="10" max="10" width="17.140625" style="1" bestFit="1" customWidth="1"/>
    <col min="11" max="11" width="14.140625" style="1" bestFit="1" customWidth="1"/>
    <col min="12" max="12" width="18.7109375" style="1" bestFit="1" customWidth="1"/>
    <col min="13" max="13" width="16.42578125" style="1" bestFit="1" customWidth="1"/>
    <col min="14" max="14" width="21.42578125" bestFit="1" customWidth="1"/>
    <col min="15" max="15" width="15.85546875" bestFit="1" customWidth="1"/>
  </cols>
  <sheetData>
    <row r="1" spans="1:15" s="5" customFormat="1" ht="15.75">
      <c r="A1" s="4" t="s">
        <v>316</v>
      </c>
      <c r="B1" s="4" t="s">
        <v>317</v>
      </c>
      <c r="C1" s="4" t="s">
        <v>318</v>
      </c>
      <c r="D1" s="4" t="s">
        <v>15</v>
      </c>
      <c r="E1" s="4" t="s">
        <v>319</v>
      </c>
      <c r="F1" s="4" t="s">
        <v>320</v>
      </c>
      <c r="G1" s="4" t="s">
        <v>321</v>
      </c>
      <c r="H1" s="4" t="s">
        <v>322</v>
      </c>
      <c r="I1" s="4" t="s">
        <v>323</v>
      </c>
      <c r="J1" s="4" t="s">
        <v>324</v>
      </c>
      <c r="K1" s="4" t="s">
        <v>325</v>
      </c>
      <c r="L1" s="4" t="s">
        <v>326</v>
      </c>
      <c r="M1" s="4" t="s">
        <v>327</v>
      </c>
      <c r="N1" s="4" t="s">
        <v>328</v>
      </c>
      <c r="O1" s="4" t="s">
        <v>329</v>
      </c>
    </row>
    <row r="2" spans="1:15">
      <c r="A2" s="1" t="s">
        <v>16</v>
      </c>
      <c r="B2" s="1" t="s">
        <v>303</v>
      </c>
      <c r="C2" s="1" t="s">
        <v>58</v>
      </c>
      <c r="D2" s="1" t="s">
        <v>304</v>
      </c>
      <c r="E2" s="1" t="s">
        <v>40</v>
      </c>
      <c r="F2" s="1" t="s">
        <v>33</v>
      </c>
      <c r="H2" s="3"/>
      <c r="J2" s="2"/>
      <c r="K2" s="2"/>
      <c r="N2" s="1"/>
    </row>
    <row r="3" spans="1:15">
      <c r="H3" s="3"/>
      <c r="J3" s="2"/>
      <c r="K3" s="2"/>
      <c r="N3" s="1"/>
    </row>
    <row r="4" spans="1:15">
      <c r="H4" s="3"/>
      <c r="J4" s="2"/>
      <c r="K4" s="2"/>
      <c r="N4" s="1"/>
    </row>
    <row r="5" spans="1:15">
      <c r="H5" s="3"/>
      <c r="J5" s="2"/>
      <c r="K5" s="2"/>
      <c r="N5" s="1"/>
    </row>
    <row r="6" spans="1:15">
      <c r="I6" s="2"/>
      <c r="J6" s="2"/>
    </row>
  </sheetData>
  <dataValidations count="5">
    <dataValidation type="list" allowBlank="1" showInputMessage="1" showErrorMessage="1" sqref="A2:A5" xr:uid="{F70F2F84-744D-471C-BFD6-4A8D1FDDD934}">
      <formula1>"Logistics, Customer Support"</formula1>
    </dataValidation>
    <dataValidation type="list" allowBlank="1" showInputMessage="1" showErrorMessage="1" sqref="E6 F2:F5" xr:uid="{5CE1C6FA-62D2-4A56-B3CA-0DD0F6F6FFD4}">
      <formula1>"Project Engineering, Project Layouts, Design Engineering, Documentation"</formula1>
    </dataValidation>
    <dataValidation type="list" allowBlank="1" showInputMessage="1" showErrorMessage="1" sqref="F6 G2:G5" xr:uid="{BAEEC1A9-DD83-4922-990F-097AD639D264}">
      <formula1>"System Components, System Layouts, Installation Drawings, Chute Design, Detail Design, Documentation"</formula1>
    </dataValidation>
    <dataValidation type="list" allowBlank="1" showInputMessage="1" showErrorMessage="1" sqref="K6:M6 L2:N5" xr:uid="{F9227DAD-97C1-4A98-92E9-55A87F590B5A}">
      <formula1>"Alex Raff, Deep Gajjar, Xin Liu, Pierre Damis, Andrea Hosna, Kenleigh Dickinson, Rasmus Sorensen, James Bragg, David Blanco, Svaraj Patel, Jameson Fitzpatrick"</formula1>
    </dataValidation>
    <dataValidation type="list" allowBlank="1" showInputMessage="1" showErrorMessage="1" sqref="H6 I2:I5" xr:uid="{87B8720C-F5F0-461B-A34D-A2430BECD523}">
      <formula1>"Pending Update, On schedule, Behind Schedule, Completed, N/A"</formula1>
    </dataValidation>
  </dataValidation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46E7D-ECEF-4527-842B-7D15FFC6D9B9}">
  <sheetPr>
    <tabColor theme="0"/>
  </sheetPr>
  <dimension ref="A1:P10"/>
  <sheetViews>
    <sheetView workbookViewId="0">
      <selection activeCell="F37" sqref="F37"/>
    </sheetView>
  </sheetViews>
  <sheetFormatPr defaultRowHeight="14.25"/>
  <cols>
    <col min="1" max="1" width="13" style="1" bestFit="1" customWidth="1"/>
    <col min="2" max="2" width="14.7109375" style="1" bestFit="1" customWidth="1"/>
    <col min="3" max="3" width="10.140625" style="1" bestFit="1" customWidth="1"/>
    <col min="4" max="4" width="11.140625" style="1" bestFit="1" customWidth="1"/>
    <col min="5" max="5" width="12.5703125" style="1" bestFit="1" customWidth="1"/>
    <col min="6" max="6" width="18.7109375" style="1" bestFit="1" customWidth="1"/>
    <col min="7" max="7" width="23.42578125" style="1" customWidth="1"/>
    <col min="8" max="8" width="37.5703125" style="1" customWidth="1"/>
    <col min="9" max="9" width="12" style="1" bestFit="1" customWidth="1"/>
    <col min="10" max="10" width="17.140625" style="1" bestFit="1" customWidth="1"/>
    <col min="11" max="11" width="14.140625" style="1" bestFit="1" customWidth="1"/>
    <col min="12" max="12" width="18.7109375" style="1" bestFit="1" customWidth="1"/>
    <col min="13" max="13" width="16.42578125" style="1" bestFit="1" customWidth="1"/>
    <col min="14" max="14" width="21.42578125" bestFit="1" customWidth="1"/>
    <col min="15" max="15" width="89.5703125" bestFit="1" customWidth="1"/>
  </cols>
  <sheetData>
    <row r="1" spans="1:16" s="5" customFormat="1" ht="15.75">
      <c r="A1" s="4" t="s">
        <v>316</v>
      </c>
      <c r="B1" s="4" t="s">
        <v>317</v>
      </c>
      <c r="C1" s="4" t="s">
        <v>318</v>
      </c>
      <c r="D1" s="4" t="s">
        <v>15</v>
      </c>
      <c r="E1" s="4" t="s">
        <v>319</v>
      </c>
      <c r="F1" s="4" t="s">
        <v>320</v>
      </c>
      <c r="G1" s="4" t="s">
        <v>321</v>
      </c>
      <c r="H1" s="4" t="s">
        <v>322</v>
      </c>
      <c r="I1" s="4" t="s">
        <v>323</v>
      </c>
      <c r="J1" s="4" t="s">
        <v>324</v>
      </c>
      <c r="K1" s="4" t="s">
        <v>325</v>
      </c>
      <c r="L1" s="4" t="s">
        <v>326</v>
      </c>
      <c r="M1" s="4" t="s">
        <v>327</v>
      </c>
      <c r="N1" s="4" t="s">
        <v>328</v>
      </c>
      <c r="O1" s="4" t="s">
        <v>329</v>
      </c>
    </row>
    <row r="2" spans="1:16">
      <c r="A2" s="1" t="s">
        <v>16</v>
      </c>
      <c r="B2" s="1" t="s">
        <v>37</v>
      </c>
      <c r="C2" s="1" t="s">
        <v>38</v>
      </c>
      <c r="D2" s="1" t="s">
        <v>104</v>
      </c>
      <c r="E2" s="1" t="s">
        <v>40</v>
      </c>
      <c r="F2" s="1" t="s">
        <v>101</v>
      </c>
      <c r="G2" s="1" t="s">
        <v>105</v>
      </c>
      <c r="H2" s="3" t="s">
        <v>106</v>
      </c>
      <c r="I2" s="1" t="s">
        <v>24</v>
      </c>
      <c r="J2" s="2"/>
      <c r="K2" s="2">
        <v>46059</v>
      </c>
      <c r="M2" s="1" t="s">
        <v>66</v>
      </c>
      <c r="N2" s="1" t="s">
        <v>66</v>
      </c>
    </row>
    <row r="3" spans="1:16">
      <c r="A3" s="1" t="s">
        <v>16</v>
      </c>
      <c r="B3" s="1" t="s">
        <v>37</v>
      </c>
      <c r="C3" s="1" t="s">
        <v>38</v>
      </c>
      <c r="D3" s="1" t="s">
        <v>104</v>
      </c>
      <c r="E3" s="1" t="s">
        <v>40</v>
      </c>
      <c r="F3" s="1" t="s">
        <v>101</v>
      </c>
      <c r="G3" s="1" t="s">
        <v>105</v>
      </c>
      <c r="H3" s="3" t="s">
        <v>128</v>
      </c>
      <c r="I3" s="1" t="s">
        <v>24</v>
      </c>
      <c r="J3" s="2"/>
      <c r="K3" s="2">
        <v>46063</v>
      </c>
      <c r="M3" s="1" t="s">
        <v>66</v>
      </c>
      <c r="N3" s="1" t="s">
        <v>124</v>
      </c>
    </row>
    <row r="4" spans="1:16">
      <c r="A4" s="1" t="s">
        <v>16</v>
      </c>
      <c r="B4" s="1" t="s">
        <v>37</v>
      </c>
      <c r="C4" s="1" t="s">
        <v>38</v>
      </c>
      <c r="D4" s="1" t="s">
        <v>104</v>
      </c>
      <c r="E4" s="1" t="s">
        <v>40</v>
      </c>
      <c r="F4" s="1" t="s">
        <v>101</v>
      </c>
      <c r="G4" s="1" t="s">
        <v>105</v>
      </c>
      <c r="H4" s="3" t="s">
        <v>129</v>
      </c>
      <c r="I4" s="1" t="s">
        <v>24</v>
      </c>
      <c r="J4" s="2"/>
      <c r="K4" s="2">
        <v>46063</v>
      </c>
      <c r="M4" s="1" t="s">
        <v>66</v>
      </c>
      <c r="N4" s="1" t="s">
        <v>124</v>
      </c>
    </row>
    <row r="5" spans="1:16">
      <c r="A5" s="1" t="s">
        <v>16</v>
      </c>
      <c r="B5" s="1" t="s">
        <v>37</v>
      </c>
      <c r="C5" s="1" t="s">
        <v>38</v>
      </c>
      <c r="D5" s="1" t="s">
        <v>104</v>
      </c>
      <c r="E5" s="1" t="s">
        <v>40</v>
      </c>
      <c r="F5" s="1" t="s">
        <v>101</v>
      </c>
      <c r="G5" s="1" t="s">
        <v>105</v>
      </c>
      <c r="H5" s="3" t="s">
        <v>130</v>
      </c>
      <c r="I5" s="1" t="s">
        <v>24</v>
      </c>
      <c r="J5" s="2"/>
      <c r="K5" s="2">
        <v>46063</v>
      </c>
      <c r="M5" s="1" t="s">
        <v>66</v>
      </c>
      <c r="N5" s="1" t="s">
        <v>66</v>
      </c>
    </row>
    <row r="6" spans="1:16">
      <c r="A6" s="1" t="s">
        <v>16</v>
      </c>
      <c r="B6" s="1" t="s">
        <v>37</v>
      </c>
      <c r="C6" s="1" t="s">
        <v>38</v>
      </c>
      <c r="D6" s="1" t="s">
        <v>104</v>
      </c>
      <c r="E6" s="1" t="s">
        <v>40</v>
      </c>
      <c r="F6" s="1" t="s">
        <v>21</v>
      </c>
      <c r="G6" s="1" t="s">
        <v>51</v>
      </c>
      <c r="H6" s="3" t="s">
        <v>140</v>
      </c>
      <c r="I6" s="1" t="s">
        <v>24</v>
      </c>
      <c r="J6" s="2"/>
      <c r="K6" s="2">
        <v>46072</v>
      </c>
      <c r="M6" s="1" t="s">
        <v>86</v>
      </c>
      <c r="N6" s="1" t="s">
        <v>86</v>
      </c>
      <c r="O6" s="15" t="s">
        <v>141</v>
      </c>
    </row>
    <row r="7" spans="1:16">
      <c r="A7" s="1" t="s">
        <v>16</v>
      </c>
      <c r="B7" s="1" t="s">
        <v>37</v>
      </c>
      <c r="C7" s="1" t="s">
        <v>38</v>
      </c>
      <c r="D7" s="1" t="s">
        <v>104</v>
      </c>
      <c r="E7" s="1" t="s">
        <v>40</v>
      </c>
      <c r="F7" s="1" t="s">
        <v>101</v>
      </c>
      <c r="G7" s="1" t="s">
        <v>105</v>
      </c>
      <c r="H7" s="3" t="s">
        <v>183</v>
      </c>
      <c r="I7" s="1" t="s">
        <v>112</v>
      </c>
      <c r="J7" s="2"/>
      <c r="K7" s="2">
        <v>46108</v>
      </c>
      <c r="M7" s="1" t="s">
        <v>66</v>
      </c>
      <c r="N7" s="1" t="s">
        <v>124</v>
      </c>
      <c r="O7" s="15" t="s">
        <v>184</v>
      </c>
    </row>
    <row r="8" spans="1:16">
      <c r="A8" s="10" t="s">
        <v>16</v>
      </c>
      <c r="B8" s="11" t="s">
        <v>37</v>
      </c>
      <c r="C8" s="11" t="s">
        <v>38</v>
      </c>
      <c r="D8" s="11" t="s">
        <v>104</v>
      </c>
      <c r="E8" s="11" t="s">
        <v>40</v>
      </c>
      <c r="F8" s="11" t="s">
        <v>101</v>
      </c>
      <c r="G8" s="11" t="s">
        <v>105</v>
      </c>
      <c r="H8" s="12" t="s">
        <v>154</v>
      </c>
      <c r="I8" s="11" t="s">
        <v>112</v>
      </c>
      <c r="J8" s="13"/>
      <c r="K8" s="13">
        <v>46087</v>
      </c>
      <c r="L8" s="11"/>
      <c r="M8" s="11" t="s">
        <v>61</v>
      </c>
      <c r="N8" s="11" t="s">
        <v>124</v>
      </c>
      <c r="O8" s="14" t="s">
        <v>155</v>
      </c>
      <c r="P8" s="1"/>
    </row>
    <row r="10" spans="1:16">
      <c r="I10" s="2"/>
      <c r="J10" s="2"/>
    </row>
  </sheetData>
  <phoneticPr fontId="1" type="noConversion"/>
  <dataValidations count="5">
    <dataValidation type="list" allowBlank="1" showInputMessage="1" showErrorMessage="1" sqref="H10 I2:I9" xr:uid="{AAE4A129-E296-4F6F-B528-32947233E8E7}">
      <formula1>"Pending Update, On schedule, Behind Schedule, Completed, N/A"</formula1>
    </dataValidation>
    <dataValidation type="list" allowBlank="1" showInputMessage="1" showErrorMessage="1" sqref="K10:M10 L2:N9" xr:uid="{466499DB-C5AA-40E4-9CA8-736ACF948636}">
      <formula1>"Alex Raff, Deep Gajjar, Xin Liu, Pierre Damis, Andrea Hosna, Kenleigh Dickinson, Rasmus Sorensen, James Bragg, David Blanco, Svaraj Patel, Jameson Fitzpatrick"</formula1>
    </dataValidation>
    <dataValidation type="list" allowBlank="1" showInputMessage="1" showErrorMessage="1" sqref="F10 G2:G9" xr:uid="{CA6B3971-AD1F-454D-8D48-ED98AC590DD4}">
      <formula1>"System Components, System Layouts, Installation Drawings, Chute Design, Detail Design, Documentation"</formula1>
    </dataValidation>
    <dataValidation type="list" allowBlank="1" showInputMessage="1" showErrorMessage="1" sqref="E10 F2:F9" xr:uid="{6532DE02-DFA8-4DC1-AB7A-636388F75DEE}">
      <formula1>"Project Engineering, Project Layouts, Design Engineering, Documentation"</formula1>
    </dataValidation>
    <dataValidation type="list" allowBlank="1" showInputMessage="1" showErrorMessage="1" sqref="A2:A9" xr:uid="{0F393CCC-0606-4659-AEF3-A39F1B13B553}">
      <formula1>"Logistics, Customer Support"</formula1>
    </dataValidation>
  </dataValidations>
  <hyperlinks>
    <hyperlink ref="O6" r:id="rId1" xr:uid="{07DAD41E-4646-4A89-9E29-AFA74379BD42}"/>
    <hyperlink ref="O7" r:id="rId2" display="https://prod.jira.beumer.com/browse/NG1WLM-134" xr:uid="{C938A932-29C2-4F2C-B4FB-D53FE5EFB15B}"/>
  </hyperlinks>
  <pageMargins left="0.7" right="0.7" top="0.75" bottom="0.75" header="0.3" footer="0.3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9FA45-F8A5-48E5-9990-1870F5443760}">
  <sheetPr>
    <tabColor theme="0"/>
  </sheetPr>
  <dimension ref="A1:O3"/>
  <sheetViews>
    <sheetView workbookViewId="0">
      <selection activeCell="F37" sqref="F37"/>
    </sheetView>
  </sheetViews>
  <sheetFormatPr defaultRowHeight="14.25"/>
  <cols>
    <col min="1" max="1" width="13.140625" style="1" bestFit="1" customWidth="1"/>
    <col min="2" max="2" width="14.7109375" style="1" bestFit="1" customWidth="1"/>
    <col min="3" max="3" width="10.140625" style="1" bestFit="1" customWidth="1"/>
    <col min="4" max="4" width="11.140625" style="1" bestFit="1" customWidth="1"/>
    <col min="5" max="5" width="12.5703125" style="1" bestFit="1" customWidth="1"/>
    <col min="6" max="6" width="18.7109375" style="1" bestFit="1" customWidth="1"/>
    <col min="7" max="7" width="9.85546875" style="1" bestFit="1" customWidth="1"/>
    <col min="8" max="8" width="16.140625" style="1" bestFit="1" customWidth="1"/>
    <col min="9" max="9" width="11.5703125" style="1" bestFit="1" customWidth="1"/>
    <col min="10" max="10" width="17.140625" style="1" bestFit="1" customWidth="1"/>
    <col min="11" max="11" width="14.140625" style="1" bestFit="1" customWidth="1"/>
    <col min="12" max="12" width="17.140625" style="1" bestFit="1" customWidth="1"/>
    <col min="13" max="13" width="16.42578125" style="1" bestFit="1" customWidth="1"/>
    <col min="14" max="14" width="21.42578125" bestFit="1" customWidth="1"/>
    <col min="15" max="15" width="15.85546875" bestFit="1" customWidth="1"/>
  </cols>
  <sheetData>
    <row r="1" spans="1:15" s="5" customFormat="1" ht="15.75">
      <c r="A1" s="4" t="s">
        <v>316</v>
      </c>
      <c r="B1" s="4" t="s">
        <v>317</v>
      </c>
      <c r="C1" s="4" t="s">
        <v>318</v>
      </c>
      <c r="D1" s="4" t="s">
        <v>15</v>
      </c>
      <c r="E1" s="4" t="s">
        <v>319</v>
      </c>
      <c r="F1" s="4" t="s">
        <v>320</v>
      </c>
      <c r="G1" s="4" t="s">
        <v>321</v>
      </c>
      <c r="H1" s="4" t="s">
        <v>322</v>
      </c>
      <c r="I1" s="4" t="s">
        <v>323</v>
      </c>
      <c r="J1" s="4" t="s">
        <v>324</v>
      </c>
      <c r="K1" s="4" t="s">
        <v>325</v>
      </c>
      <c r="L1" s="4" t="s">
        <v>326</v>
      </c>
      <c r="M1" s="4" t="s">
        <v>327</v>
      </c>
      <c r="N1" s="4" t="s">
        <v>328</v>
      </c>
      <c r="O1" s="4" t="s">
        <v>329</v>
      </c>
    </row>
    <row r="2" spans="1:15">
      <c r="A2" s="1" t="s">
        <v>296</v>
      </c>
      <c r="B2" s="1" t="s">
        <v>58</v>
      </c>
      <c r="C2" s="1" t="s">
        <v>58</v>
      </c>
      <c r="D2" s="1" t="s">
        <v>58</v>
      </c>
      <c r="E2" s="1" t="s">
        <v>58</v>
      </c>
      <c r="H2" s="3"/>
      <c r="J2" s="2"/>
      <c r="K2" s="2"/>
      <c r="N2" s="1"/>
    </row>
    <row r="3" spans="1:15">
      <c r="I3" s="2"/>
      <c r="J3" s="2"/>
    </row>
  </sheetData>
  <dataValidations count="5">
    <dataValidation type="list" allowBlank="1" showInputMessage="1" showErrorMessage="1" sqref="H3 I2" xr:uid="{56A9458A-9E6D-434A-9B30-7F7838F60F59}">
      <formula1>"Pending Update, On schedule, Behind Schedule, Completed, N/A"</formula1>
    </dataValidation>
    <dataValidation type="list" allowBlank="1" showInputMessage="1" showErrorMessage="1" sqref="K3:M3 L2:N2" xr:uid="{B3A4DE07-E16C-4BC7-B11D-CAD9D7BBC009}">
      <formula1>"Alex Raff, Deep Gajjar, Xin Liu, Pierre Damis, Andrea Hosna, Kenleigh Dickinson, Rasmus Sorensen, James Bragg, David Blanco, Svaraj Patel, Jameson Fitzpatrick"</formula1>
    </dataValidation>
    <dataValidation type="list" allowBlank="1" showInputMessage="1" showErrorMessage="1" sqref="F3 G2" xr:uid="{13991A5A-2F76-4623-B2C9-506C0D6543EB}">
      <formula1>"System Components, System Layouts, Installation Drawings, Chute Design, Detail Design, Documentation"</formula1>
    </dataValidation>
    <dataValidation type="list" allowBlank="1" showInputMessage="1" showErrorMessage="1" sqref="E3 F2" xr:uid="{56382F3F-E07F-4D5F-993D-D895F5AE393D}">
      <formula1>"Project Engineering, Project Layouts, Design Engineering, Documentation"</formula1>
    </dataValidation>
    <dataValidation type="list" allowBlank="1" showInputMessage="1" showErrorMessage="1" sqref="A2" xr:uid="{CA17A2CE-BAF3-438A-9BD3-E423CCB27D52}">
      <formula1>"Logistics, Customer Support, Mechatronics"</formula1>
    </dataValidation>
  </dataValidation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E4400-6A53-4C4F-86CB-520775DF1C8A}">
  <sheetPr>
    <tabColor theme="0"/>
  </sheetPr>
  <dimension ref="A1:O8"/>
  <sheetViews>
    <sheetView workbookViewId="0">
      <selection activeCell="F37" sqref="F37"/>
    </sheetView>
  </sheetViews>
  <sheetFormatPr defaultRowHeight="14.25"/>
  <cols>
    <col min="1" max="1" width="16.85546875" style="1" bestFit="1" customWidth="1"/>
    <col min="2" max="2" width="14.7109375" style="1" bestFit="1" customWidth="1"/>
    <col min="3" max="3" width="10.140625" style="1" bestFit="1" customWidth="1"/>
    <col min="4" max="4" width="11.140625" style="1" bestFit="1" customWidth="1"/>
    <col min="5" max="5" width="12.5703125" style="1" bestFit="1" customWidth="1"/>
    <col min="6" max="6" width="18.7109375" style="1" bestFit="1" customWidth="1"/>
    <col min="7" max="7" width="20.140625" style="1" bestFit="1" customWidth="1"/>
    <col min="8" max="8" width="37.5703125" style="1" bestFit="1" customWidth="1"/>
    <col min="9" max="9" width="12" style="1" bestFit="1" customWidth="1"/>
    <col min="10" max="10" width="17.140625" style="1" bestFit="1" customWidth="1"/>
    <col min="11" max="11" width="14.140625" style="1" bestFit="1" customWidth="1"/>
    <col min="12" max="12" width="18.7109375" style="1" bestFit="1" customWidth="1"/>
    <col min="13" max="13" width="16.42578125" style="1" bestFit="1" customWidth="1"/>
    <col min="14" max="14" width="21.42578125" bestFit="1" customWidth="1"/>
    <col min="15" max="15" width="42.85546875" bestFit="1" customWidth="1"/>
  </cols>
  <sheetData>
    <row r="1" spans="1:15" s="5" customFormat="1" ht="15.75">
      <c r="A1" s="4" t="s">
        <v>316</v>
      </c>
      <c r="B1" s="4" t="s">
        <v>317</v>
      </c>
      <c r="C1" s="4" t="s">
        <v>318</v>
      </c>
      <c r="D1" s="4" t="s">
        <v>15</v>
      </c>
      <c r="E1" s="4" t="s">
        <v>319</v>
      </c>
      <c r="F1" s="4" t="s">
        <v>320</v>
      </c>
      <c r="G1" s="4" t="s">
        <v>321</v>
      </c>
      <c r="H1" s="4" t="s">
        <v>322</v>
      </c>
      <c r="I1" s="4" t="s">
        <v>323</v>
      </c>
      <c r="J1" s="4" t="s">
        <v>324</v>
      </c>
      <c r="K1" s="4" t="s">
        <v>325</v>
      </c>
      <c r="L1" s="4" t="s">
        <v>326</v>
      </c>
      <c r="M1" s="4" t="s">
        <v>327</v>
      </c>
      <c r="N1" s="4" t="s">
        <v>328</v>
      </c>
      <c r="O1" s="4" t="s">
        <v>329</v>
      </c>
    </row>
    <row r="2" spans="1:15">
      <c r="A2" s="1" t="s">
        <v>36</v>
      </c>
      <c r="B2" s="1" t="s">
        <v>37</v>
      </c>
      <c r="C2" s="1" t="s">
        <v>38</v>
      </c>
      <c r="D2" s="1" t="s">
        <v>298</v>
      </c>
      <c r="E2" s="1" t="s">
        <v>40</v>
      </c>
      <c r="F2" s="1" t="s">
        <v>21</v>
      </c>
      <c r="G2" s="1" t="s">
        <v>51</v>
      </c>
      <c r="H2" s="3" t="s">
        <v>49</v>
      </c>
      <c r="I2" s="1" t="s">
        <v>112</v>
      </c>
      <c r="J2" s="2"/>
      <c r="K2" s="2"/>
      <c r="L2" s="1" t="s">
        <v>42</v>
      </c>
      <c r="N2" s="1"/>
    </row>
    <row r="3" spans="1:15">
      <c r="A3" s="1" t="s">
        <v>36</v>
      </c>
      <c r="B3" s="1" t="s">
        <v>37</v>
      </c>
      <c r="C3" s="1" t="s">
        <v>38</v>
      </c>
      <c r="D3" s="1" t="s">
        <v>298</v>
      </c>
      <c r="E3" s="1" t="s">
        <v>40</v>
      </c>
      <c r="F3" s="1" t="s">
        <v>33</v>
      </c>
      <c r="G3" s="1" t="s">
        <v>34</v>
      </c>
      <c r="H3" s="3" t="s">
        <v>262</v>
      </c>
      <c r="I3" s="1" t="s">
        <v>112</v>
      </c>
      <c r="J3" s="2"/>
      <c r="K3" s="2"/>
      <c r="L3" s="1" t="s">
        <v>42</v>
      </c>
      <c r="N3" s="1"/>
      <c r="O3" t="s">
        <v>299</v>
      </c>
    </row>
    <row r="4" spans="1:15">
      <c r="A4" s="1" t="s">
        <v>36</v>
      </c>
      <c r="B4" s="1" t="s">
        <v>37</v>
      </c>
      <c r="C4" s="1" t="s">
        <v>38</v>
      </c>
      <c r="D4" s="1" t="s">
        <v>298</v>
      </c>
      <c r="E4" s="1" t="s">
        <v>40</v>
      </c>
      <c r="F4" s="1" t="s">
        <v>101</v>
      </c>
      <c r="G4" s="1" t="s">
        <v>105</v>
      </c>
      <c r="H4" s="3" t="s">
        <v>301</v>
      </c>
      <c r="I4" s="1" t="s">
        <v>112</v>
      </c>
      <c r="J4" s="2"/>
      <c r="K4" s="2"/>
      <c r="L4" s="1" t="s">
        <v>42</v>
      </c>
      <c r="N4" s="1"/>
    </row>
    <row r="5" spans="1:15">
      <c r="A5" s="1" t="s">
        <v>36</v>
      </c>
      <c r="B5" s="1" t="s">
        <v>37</v>
      </c>
      <c r="C5" s="1" t="s">
        <v>38</v>
      </c>
      <c r="D5" s="1" t="s">
        <v>302</v>
      </c>
      <c r="E5" s="1" t="s">
        <v>40</v>
      </c>
      <c r="F5" s="1" t="s">
        <v>21</v>
      </c>
      <c r="G5" s="1" t="s">
        <v>51</v>
      </c>
      <c r="H5" s="3" t="s">
        <v>49</v>
      </c>
      <c r="I5" s="1" t="s">
        <v>112</v>
      </c>
      <c r="J5" s="2"/>
      <c r="K5" s="2"/>
      <c r="L5" s="1" t="s">
        <v>42</v>
      </c>
      <c r="N5" s="1"/>
    </row>
    <row r="6" spans="1:15">
      <c r="A6" s="1" t="s">
        <v>36</v>
      </c>
      <c r="B6" s="1" t="s">
        <v>37</v>
      </c>
      <c r="C6" s="1" t="s">
        <v>38</v>
      </c>
      <c r="D6" s="1" t="s">
        <v>302</v>
      </c>
      <c r="E6" s="1" t="s">
        <v>40</v>
      </c>
      <c r="F6" s="1" t="s">
        <v>33</v>
      </c>
      <c r="G6" s="1" t="s">
        <v>34</v>
      </c>
      <c r="H6" s="3" t="s">
        <v>262</v>
      </c>
      <c r="I6" s="1" t="s">
        <v>112</v>
      </c>
      <c r="J6" s="2"/>
      <c r="K6" s="2"/>
      <c r="L6" s="1" t="s">
        <v>42</v>
      </c>
      <c r="N6" s="1"/>
      <c r="O6" t="s">
        <v>299</v>
      </c>
    </row>
    <row r="7" spans="1:15">
      <c r="A7" s="1" t="s">
        <v>36</v>
      </c>
      <c r="B7" s="1" t="s">
        <v>37</v>
      </c>
      <c r="C7" s="1" t="s">
        <v>38</v>
      </c>
      <c r="D7" s="1" t="s">
        <v>302</v>
      </c>
      <c r="E7" s="1" t="s">
        <v>40</v>
      </c>
      <c r="F7" s="1" t="s">
        <v>101</v>
      </c>
      <c r="G7" s="1" t="s">
        <v>105</v>
      </c>
      <c r="H7" s="3" t="s">
        <v>301</v>
      </c>
      <c r="I7" s="1" t="s">
        <v>112</v>
      </c>
      <c r="J7" s="2"/>
      <c r="K7" s="2"/>
      <c r="L7" s="1" t="s">
        <v>42</v>
      </c>
      <c r="N7" s="1"/>
    </row>
    <row r="8" spans="1:15">
      <c r="I8" s="2"/>
      <c r="J8" s="2"/>
    </row>
  </sheetData>
  <phoneticPr fontId="1" type="noConversion"/>
  <dataValidations count="5">
    <dataValidation type="list" allowBlank="1" showInputMessage="1" showErrorMessage="1" sqref="H8 I2:I7" xr:uid="{D94A4BBA-9A0B-423D-9E4B-20ACA4DD4EC9}">
      <formula1>"Pending Update, On schedule, Behind Schedule, Completed, N/A"</formula1>
    </dataValidation>
    <dataValidation type="list" allowBlank="1" showInputMessage="1" showErrorMessage="1" sqref="K8:M8 L2:N7" xr:uid="{49D046F9-649B-4C5F-AD14-7A6E8982C82F}">
      <formula1>"Alex Raff, Deep Gajjar, Xin Liu, Pierre Damis, Andrea Hosna, Kenleigh Dickinson, Rasmus Sorensen, James Bragg, David Blanco, Svaraj Patel, Jameson Fitzpatrick"</formula1>
    </dataValidation>
    <dataValidation type="list" allowBlank="1" showInputMessage="1" showErrorMessage="1" sqref="F8 G2:G7" xr:uid="{C9A1DA29-CB2C-4CDD-9EFD-9905111DA9AF}">
      <formula1>"System Components, System Layouts, Installation Drawings, Chute Design, Detail Design, Documentation"</formula1>
    </dataValidation>
    <dataValidation type="list" allowBlank="1" showInputMessage="1" showErrorMessage="1" sqref="E8 F2:F7" xr:uid="{ECD4E8F0-BDC9-4E75-A6DB-B8F116DA5034}">
      <formula1>"Project Engineering, Project Layouts, Design Engineering, Documentation"</formula1>
    </dataValidation>
    <dataValidation type="list" allowBlank="1" showInputMessage="1" showErrorMessage="1" sqref="A2:A7" xr:uid="{66F86732-0CAF-4F32-9E9F-959EF94685CA}">
      <formula1>"Logistics, Customer Support"</formula1>
    </dataValidation>
  </dataValidation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5AC48-8F6D-4597-86BC-2C4F864B5795}">
  <sheetPr>
    <tabColor theme="0"/>
  </sheetPr>
  <dimension ref="A1:O16"/>
  <sheetViews>
    <sheetView workbookViewId="0">
      <selection activeCell="F37" sqref="F37"/>
    </sheetView>
  </sheetViews>
  <sheetFormatPr defaultRowHeight="14.25"/>
  <cols>
    <col min="1" max="1" width="17" style="1" bestFit="1" customWidth="1"/>
    <col min="2" max="2" width="12.85546875" style="1" bestFit="1" customWidth="1"/>
    <col min="3" max="3" width="8.140625" style="1" bestFit="1" customWidth="1"/>
    <col min="4" max="4" width="9" style="1" bestFit="1" customWidth="1"/>
    <col min="5" max="5" width="11" style="1" bestFit="1" customWidth="1"/>
    <col min="6" max="6" width="17.85546875" style="1" bestFit="1" customWidth="1"/>
    <col min="7" max="7" width="19.42578125" style="1" bestFit="1" customWidth="1"/>
    <col min="8" max="8" width="35.85546875" style="1" bestFit="1" customWidth="1"/>
    <col min="9" max="9" width="14.85546875" style="1" bestFit="1" customWidth="1"/>
    <col min="10" max="10" width="15" style="1" bestFit="1" customWidth="1"/>
    <col min="11" max="11" width="12.140625" style="1" bestFit="1" customWidth="1"/>
    <col min="12" max="13" width="18.28515625" style="1" bestFit="1" customWidth="1"/>
    <col min="14" max="14" width="19.5703125" bestFit="1" customWidth="1"/>
    <col min="15" max="15" width="24" bestFit="1" customWidth="1"/>
  </cols>
  <sheetData>
    <row r="1" spans="1:15" s="5" customFormat="1" ht="15.75">
      <c r="A1" s="4" t="s">
        <v>316</v>
      </c>
      <c r="B1" s="4" t="s">
        <v>317</v>
      </c>
      <c r="C1" s="4" t="s">
        <v>318</v>
      </c>
      <c r="D1" s="4" t="s">
        <v>15</v>
      </c>
      <c r="E1" s="4" t="s">
        <v>319</v>
      </c>
      <c r="F1" s="4" t="s">
        <v>320</v>
      </c>
      <c r="G1" s="4" t="s">
        <v>321</v>
      </c>
      <c r="H1" s="4" t="s">
        <v>322</v>
      </c>
      <c r="I1" s="4" t="s">
        <v>323</v>
      </c>
      <c r="J1" s="4" t="s">
        <v>324</v>
      </c>
      <c r="K1" s="4" t="s">
        <v>325</v>
      </c>
      <c r="L1" s="4" t="s">
        <v>326</v>
      </c>
      <c r="M1" s="4" t="s">
        <v>327</v>
      </c>
      <c r="N1" s="4" t="s">
        <v>328</v>
      </c>
      <c r="O1" s="4" t="s">
        <v>329</v>
      </c>
    </row>
    <row r="2" spans="1:15">
      <c r="A2" s="1" t="s">
        <v>36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21</v>
      </c>
      <c r="G2" s="1" t="s">
        <v>51</v>
      </c>
      <c r="H2" s="3" t="s">
        <v>79</v>
      </c>
      <c r="I2" s="1" t="s">
        <v>24</v>
      </c>
      <c r="J2" s="2"/>
      <c r="K2" s="2">
        <v>46051</v>
      </c>
      <c r="L2" s="1" t="s">
        <v>42</v>
      </c>
      <c r="M2" s="1" t="s">
        <v>42</v>
      </c>
      <c r="N2" s="1"/>
      <c r="O2" t="s">
        <v>80</v>
      </c>
    </row>
    <row r="3" spans="1:1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21</v>
      </c>
      <c r="G3" s="1" t="s">
        <v>51</v>
      </c>
      <c r="H3" s="3" t="s">
        <v>78</v>
      </c>
      <c r="I3" s="1" t="s">
        <v>24</v>
      </c>
      <c r="J3" s="2"/>
      <c r="K3" s="2">
        <v>46050</v>
      </c>
      <c r="L3" s="1" t="s">
        <v>42</v>
      </c>
      <c r="M3" s="1" t="s">
        <v>42</v>
      </c>
      <c r="N3" s="1"/>
    </row>
    <row r="4" spans="1:15" hidden="1">
      <c r="A4" s="1" t="s">
        <v>36</v>
      </c>
      <c r="B4" s="1" t="s">
        <v>37</v>
      </c>
      <c r="C4" s="1" t="s">
        <v>38</v>
      </c>
      <c r="D4" s="1" t="s">
        <v>39</v>
      </c>
      <c r="E4" s="1" t="s">
        <v>40</v>
      </c>
      <c r="F4" s="1" t="s">
        <v>21</v>
      </c>
      <c r="G4" s="1" t="s">
        <v>51</v>
      </c>
      <c r="H4" s="3" t="s">
        <v>64</v>
      </c>
      <c r="I4" s="1" t="s">
        <v>24</v>
      </c>
      <c r="J4" s="2"/>
      <c r="K4" s="2">
        <v>46023</v>
      </c>
      <c r="L4" s="1" t="s">
        <v>42</v>
      </c>
      <c r="M4" s="1" t="s">
        <v>42</v>
      </c>
      <c r="N4" s="1"/>
    </row>
    <row r="5" spans="1:15" hidden="1">
      <c r="B5" s="1" t="s">
        <v>37</v>
      </c>
      <c r="C5" s="1" t="s">
        <v>38</v>
      </c>
      <c r="D5" s="1" t="s">
        <v>298</v>
      </c>
      <c r="E5" s="1" t="s">
        <v>40</v>
      </c>
      <c r="F5" s="1" t="s">
        <v>33</v>
      </c>
      <c r="G5" s="1" t="s">
        <v>82</v>
      </c>
      <c r="H5" s="3" t="s">
        <v>65</v>
      </c>
      <c r="I5" s="1" t="s">
        <v>24</v>
      </c>
      <c r="J5" s="2"/>
      <c r="K5" s="2">
        <v>46023</v>
      </c>
      <c r="L5" s="1" t="s">
        <v>42</v>
      </c>
      <c r="M5" s="1" t="s">
        <v>66</v>
      </c>
      <c r="N5" s="1"/>
    </row>
    <row r="6" spans="1:15">
      <c r="A6" s="1" t="s">
        <v>36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21</v>
      </c>
      <c r="G6" s="1" t="s">
        <v>51</v>
      </c>
      <c r="H6" s="3" t="s">
        <v>65</v>
      </c>
      <c r="I6" s="1" t="s">
        <v>24</v>
      </c>
      <c r="J6" s="2"/>
      <c r="K6" s="2">
        <v>46023</v>
      </c>
      <c r="L6" s="1" t="s">
        <v>42</v>
      </c>
      <c r="M6" s="1" t="s">
        <v>66</v>
      </c>
      <c r="N6" s="1"/>
      <c r="O6" t="s">
        <v>67</v>
      </c>
    </row>
    <row r="7" spans="1:15" hidden="1">
      <c r="B7" s="1" t="s">
        <v>37</v>
      </c>
      <c r="C7" s="1" t="s">
        <v>38</v>
      </c>
      <c r="D7" s="1" t="s">
        <v>335</v>
      </c>
      <c r="E7" s="1" t="s">
        <v>40</v>
      </c>
      <c r="F7" s="1" t="s">
        <v>33</v>
      </c>
      <c r="G7" s="1" t="s">
        <v>82</v>
      </c>
      <c r="H7" s="3" t="s">
        <v>68</v>
      </c>
      <c r="I7" s="1" t="s">
        <v>24</v>
      </c>
      <c r="J7" s="2"/>
      <c r="K7" s="2">
        <v>46023</v>
      </c>
      <c r="L7" s="1" t="s">
        <v>42</v>
      </c>
      <c r="M7" s="1" t="s">
        <v>66</v>
      </c>
      <c r="N7" s="1"/>
    </row>
    <row r="8" spans="1:15">
      <c r="A8" s="1" t="s">
        <v>36</v>
      </c>
      <c r="B8" s="1" t="s">
        <v>37</v>
      </c>
      <c r="C8" s="1" t="s">
        <v>38</v>
      </c>
      <c r="D8" s="1" t="s">
        <v>39</v>
      </c>
      <c r="E8" s="1" t="s">
        <v>40</v>
      </c>
      <c r="F8" s="1" t="s">
        <v>101</v>
      </c>
      <c r="G8" s="1" t="s">
        <v>105</v>
      </c>
      <c r="H8" s="3" t="s">
        <v>108</v>
      </c>
      <c r="I8" s="1" t="s">
        <v>24</v>
      </c>
      <c r="J8" s="2"/>
      <c r="K8" s="2">
        <v>46062</v>
      </c>
      <c r="L8" s="1" t="s">
        <v>42</v>
      </c>
      <c r="M8" s="1" t="s">
        <v>42</v>
      </c>
      <c r="N8" s="1"/>
    </row>
    <row r="9" spans="1:15">
      <c r="A9" s="1" t="s">
        <v>36</v>
      </c>
      <c r="B9" s="1" t="s">
        <v>37</v>
      </c>
      <c r="C9" s="1" t="s">
        <v>38</v>
      </c>
      <c r="D9" s="1" t="s">
        <v>39</v>
      </c>
      <c r="E9" s="1" t="s">
        <v>40</v>
      </c>
      <c r="F9" s="1" t="s">
        <v>101</v>
      </c>
      <c r="G9" s="1" t="s">
        <v>105</v>
      </c>
      <c r="H9" s="3" t="s">
        <v>109</v>
      </c>
      <c r="I9" s="1" t="s">
        <v>24</v>
      </c>
      <c r="J9" s="2"/>
      <c r="K9" s="2">
        <v>46062</v>
      </c>
      <c r="L9" s="1" t="s">
        <v>42</v>
      </c>
      <c r="M9" s="1" t="s">
        <v>42</v>
      </c>
      <c r="N9" s="1"/>
    </row>
    <row r="10" spans="1:15">
      <c r="A10" s="1" t="s">
        <v>36</v>
      </c>
      <c r="B10" s="1" t="s">
        <v>37</v>
      </c>
      <c r="C10" s="1" t="s">
        <v>38</v>
      </c>
      <c r="D10" s="1" t="s">
        <v>39</v>
      </c>
      <c r="E10" s="1" t="s">
        <v>40</v>
      </c>
      <c r="F10" s="1" t="s">
        <v>101</v>
      </c>
      <c r="G10" s="1" t="s">
        <v>105</v>
      </c>
      <c r="H10" s="3" t="s">
        <v>110</v>
      </c>
      <c r="I10" s="1" t="s">
        <v>24</v>
      </c>
      <c r="J10" s="2"/>
      <c r="K10" s="2">
        <v>46062</v>
      </c>
      <c r="L10" s="1" t="s">
        <v>42</v>
      </c>
      <c r="M10" s="1" t="s">
        <v>42</v>
      </c>
      <c r="N10" s="1"/>
    </row>
    <row r="11" spans="1:15" hidden="1">
      <c r="A11" s="1" t="s">
        <v>36</v>
      </c>
      <c r="B11" s="1" t="s">
        <v>37</v>
      </c>
      <c r="C11" s="1" t="s">
        <v>38</v>
      </c>
      <c r="D11" s="1" t="s">
        <v>39</v>
      </c>
      <c r="E11" s="1" t="s">
        <v>40</v>
      </c>
      <c r="F11" s="1" t="s">
        <v>33</v>
      </c>
      <c r="G11" s="1" t="s">
        <v>34</v>
      </c>
      <c r="H11" s="3" t="s">
        <v>41</v>
      </c>
      <c r="I11" s="1" t="s">
        <v>24</v>
      </c>
      <c r="J11" s="2"/>
      <c r="K11" s="2">
        <v>46023</v>
      </c>
      <c r="L11" s="1" t="s">
        <v>42</v>
      </c>
      <c r="M11" s="1" t="s">
        <v>42</v>
      </c>
      <c r="N11" s="1" t="s">
        <v>43</v>
      </c>
    </row>
    <row r="12" spans="1:15">
      <c r="A12" s="1" t="s">
        <v>36</v>
      </c>
      <c r="B12" s="1" t="s">
        <v>37</v>
      </c>
      <c r="C12" s="1" t="s">
        <v>38</v>
      </c>
      <c r="D12" s="1" t="s">
        <v>39</v>
      </c>
      <c r="E12" s="1" t="s">
        <v>40</v>
      </c>
      <c r="F12" s="1" t="s">
        <v>21</v>
      </c>
      <c r="G12" s="1" t="s">
        <v>48</v>
      </c>
      <c r="H12" s="3" t="s">
        <v>49</v>
      </c>
      <c r="I12" s="1" t="s">
        <v>24</v>
      </c>
      <c r="J12" s="2"/>
      <c r="K12" s="2"/>
      <c r="L12" s="1" t="s">
        <v>42</v>
      </c>
      <c r="M12" s="1" t="s">
        <v>42</v>
      </c>
      <c r="N12" s="1"/>
    </row>
    <row r="13" spans="1:15">
      <c r="A13" s="1" t="s">
        <v>36</v>
      </c>
      <c r="B13" s="1" t="s">
        <v>37</v>
      </c>
      <c r="C13" s="1" t="s">
        <v>38</v>
      </c>
      <c r="D13" s="1" t="s">
        <v>39</v>
      </c>
      <c r="E13" s="1" t="s">
        <v>40</v>
      </c>
      <c r="F13" s="1" t="s">
        <v>101</v>
      </c>
      <c r="G13" s="1" t="s">
        <v>105</v>
      </c>
      <c r="H13" s="3" t="s">
        <v>49</v>
      </c>
      <c r="I13" s="1" t="s">
        <v>24</v>
      </c>
      <c r="J13" s="2"/>
      <c r="K13" s="2">
        <v>46062</v>
      </c>
      <c r="L13" s="1" t="s">
        <v>42</v>
      </c>
      <c r="M13" s="1" t="s">
        <v>42</v>
      </c>
      <c r="N13" s="1"/>
    </row>
    <row r="14" spans="1:15">
      <c r="B14" s="1" t="s">
        <v>37</v>
      </c>
      <c r="C14" s="1" t="s">
        <v>38</v>
      </c>
      <c r="D14" s="1" t="s">
        <v>39</v>
      </c>
      <c r="E14" s="1" t="s">
        <v>40</v>
      </c>
      <c r="F14" s="1" t="s">
        <v>101</v>
      </c>
      <c r="G14" s="1" t="s">
        <v>48</v>
      </c>
      <c r="H14" s="3" t="s">
        <v>336</v>
      </c>
      <c r="I14" s="1" t="s">
        <v>24</v>
      </c>
      <c r="J14" s="2"/>
      <c r="K14" s="2">
        <v>46050</v>
      </c>
      <c r="L14" s="1" t="s">
        <v>42</v>
      </c>
      <c r="M14" s="1" t="s">
        <v>42</v>
      </c>
      <c r="N14" s="1"/>
    </row>
    <row r="15" spans="1:15">
      <c r="A15" s="1" t="s">
        <v>36</v>
      </c>
      <c r="B15" s="1" t="s">
        <v>37</v>
      </c>
      <c r="C15" s="1" t="s">
        <v>38</v>
      </c>
      <c r="D15" s="1" t="s">
        <v>39</v>
      </c>
      <c r="E15" s="1" t="s">
        <v>40</v>
      </c>
      <c r="F15" s="1" t="s">
        <v>21</v>
      </c>
      <c r="G15" s="1" t="s">
        <v>51</v>
      </c>
      <c r="H15" s="3" t="s">
        <v>68</v>
      </c>
      <c r="I15" s="1" t="s">
        <v>24</v>
      </c>
      <c r="J15" s="2"/>
      <c r="K15" s="2">
        <v>46023</v>
      </c>
      <c r="L15" s="1" t="s">
        <v>42</v>
      </c>
      <c r="M15" s="1" t="s">
        <v>66</v>
      </c>
      <c r="N15" s="1"/>
      <c r="O15" t="s">
        <v>67</v>
      </c>
    </row>
    <row r="16" spans="1:15">
      <c r="I16" s="2"/>
      <c r="J16" s="2"/>
    </row>
  </sheetData>
  <phoneticPr fontId="1" type="noConversion"/>
  <dataValidations count="6">
    <dataValidation type="list" allowBlank="1" showInputMessage="1" showErrorMessage="1" sqref="E16 F2:F15" xr:uid="{53631FBD-6707-47D8-AD53-488B181A1351}">
      <formula1>"Project Engineering, Project Layouts, Design Engineering, Documentation"</formula1>
    </dataValidation>
    <dataValidation type="list" allowBlank="1" showInputMessage="1" showErrorMessage="1" sqref="F16" xr:uid="{6BA83760-CF1E-4DD8-BD88-73160F8B8AB2}">
      <formula1>"System Components, System Layouts, Installation Drawings, Chute Design, Detail Design, Documentation"</formula1>
    </dataValidation>
    <dataValidation type="list" allowBlank="1" showInputMessage="1" showErrorMessage="1" sqref="K16:M16 L2:N15" xr:uid="{01534A73-AE7E-4B6D-B738-FE206A5234B1}">
      <formula1>"Alex Raff, Deep Gajjar, Xin Liu, Pierre Damis, Andrea Hosna, Kenleigh Dickinson, Rasmus Sorensen, James Bragg, David Blanco, Svaraj Patel, Jameson Fitzpatrick"</formula1>
    </dataValidation>
    <dataValidation type="list" allowBlank="1" showInputMessage="1" showErrorMessage="1" sqref="H16 I2:I15" xr:uid="{92E781C4-1E41-449D-BE6B-415DD857B5F3}">
      <formula1>"Pending Update, On schedule, Behind Schedule, Completed, N/A"</formula1>
    </dataValidation>
    <dataValidation type="list" allowBlank="1" showInputMessage="1" showErrorMessage="1" sqref="A2:A15" xr:uid="{88AA70D7-9015-4E58-848C-247A8315847C}">
      <formula1>"Logistics, Customer Support"</formula1>
    </dataValidation>
    <dataValidation type="list" allowBlank="1" showInputMessage="1" showErrorMessage="1" sqref="G2:G15" xr:uid="{0E07003A-8532-4FAB-9551-049EC9767AA0}">
      <formula1>"System Components, System Layouts, Installation Drawings, Chute Design, Detail Design, Documentation, MRF"</formula1>
    </dataValidation>
  </dataValidations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03114-BC47-406F-A93B-E4BC917F6200}">
  <sheetPr>
    <tabColor theme="0"/>
  </sheetPr>
  <dimension ref="A1:O6"/>
  <sheetViews>
    <sheetView workbookViewId="0">
      <selection activeCell="F37" sqref="F37"/>
    </sheetView>
  </sheetViews>
  <sheetFormatPr defaultRowHeight="14.25"/>
  <cols>
    <col min="1" max="1" width="16.85546875" style="1" bestFit="1" customWidth="1"/>
    <col min="2" max="2" width="14.7109375" style="1" bestFit="1" customWidth="1"/>
    <col min="3" max="3" width="10.140625" style="1" bestFit="1" customWidth="1"/>
    <col min="4" max="4" width="11.140625" style="1" bestFit="1" customWidth="1"/>
    <col min="5" max="5" width="12.5703125" style="1" bestFit="1" customWidth="1"/>
    <col min="6" max="6" width="18.7109375" style="1" bestFit="1" customWidth="1"/>
    <col min="7" max="7" width="20.140625" style="1" bestFit="1" customWidth="1"/>
    <col min="8" max="8" width="19.7109375" style="1" bestFit="1" customWidth="1"/>
    <col min="9" max="9" width="11.5703125" style="1" bestFit="1" customWidth="1"/>
    <col min="10" max="10" width="17.140625" style="1" bestFit="1" customWidth="1"/>
    <col min="11" max="11" width="14.140625" style="1" bestFit="1" customWidth="1"/>
    <col min="12" max="12" width="18.7109375" style="1" bestFit="1" customWidth="1"/>
    <col min="13" max="13" width="16.42578125" style="1" bestFit="1" customWidth="1"/>
    <col min="14" max="14" width="21.42578125" bestFit="1" customWidth="1"/>
    <col min="15" max="15" width="15.85546875" bestFit="1" customWidth="1"/>
  </cols>
  <sheetData>
    <row r="1" spans="1:15" s="5" customFormat="1" ht="15.75">
      <c r="A1" s="4" t="s">
        <v>316</v>
      </c>
      <c r="B1" s="4" t="s">
        <v>317</v>
      </c>
      <c r="C1" s="4" t="s">
        <v>318</v>
      </c>
      <c r="D1" s="4" t="s">
        <v>15</v>
      </c>
      <c r="E1" s="4" t="s">
        <v>319</v>
      </c>
      <c r="F1" s="4" t="s">
        <v>320</v>
      </c>
      <c r="G1" s="4" t="s">
        <v>321</v>
      </c>
      <c r="H1" s="4" t="s">
        <v>322</v>
      </c>
      <c r="I1" s="4" t="s">
        <v>323</v>
      </c>
      <c r="J1" s="4" t="s">
        <v>324</v>
      </c>
      <c r="K1" s="4" t="s">
        <v>325</v>
      </c>
      <c r="L1" s="4" t="s">
        <v>326</v>
      </c>
      <c r="M1" s="4" t="s">
        <v>327</v>
      </c>
      <c r="N1" s="4" t="s">
        <v>328</v>
      </c>
      <c r="O1" s="4" t="s">
        <v>329</v>
      </c>
    </row>
    <row r="2" spans="1:15">
      <c r="A2" s="1" t="s">
        <v>36</v>
      </c>
      <c r="B2" s="1" t="s">
        <v>306</v>
      </c>
      <c r="C2" s="1" t="s">
        <v>58</v>
      </c>
      <c r="D2" s="1" t="s">
        <v>307</v>
      </c>
      <c r="E2" s="1" t="s">
        <v>40</v>
      </c>
      <c r="F2" s="1" t="s">
        <v>21</v>
      </c>
      <c r="G2" s="1" t="s">
        <v>51</v>
      </c>
      <c r="H2" s="3" t="s">
        <v>311</v>
      </c>
      <c r="I2" s="1" t="s">
        <v>24</v>
      </c>
      <c r="J2" s="2"/>
      <c r="K2" s="2"/>
      <c r="L2" s="1" t="s">
        <v>42</v>
      </c>
      <c r="N2" s="1"/>
    </row>
    <row r="3" spans="1:15">
      <c r="A3" s="1" t="s">
        <v>36</v>
      </c>
      <c r="B3" s="1" t="s">
        <v>306</v>
      </c>
      <c r="C3" s="1" t="s">
        <v>58</v>
      </c>
      <c r="D3" s="1" t="s">
        <v>307</v>
      </c>
      <c r="E3" s="1" t="s">
        <v>40</v>
      </c>
      <c r="F3" s="1" t="s">
        <v>21</v>
      </c>
      <c r="G3" s="1" t="s">
        <v>51</v>
      </c>
      <c r="H3" s="3" t="s">
        <v>312</v>
      </c>
      <c r="I3" s="1" t="s">
        <v>24</v>
      </c>
      <c r="J3" s="2"/>
      <c r="K3" s="2"/>
      <c r="L3" s="1" t="s">
        <v>42</v>
      </c>
      <c r="N3" s="1"/>
    </row>
    <row r="4" spans="1:15">
      <c r="A4" s="1" t="s">
        <v>36</v>
      </c>
      <c r="B4" s="1" t="s">
        <v>306</v>
      </c>
      <c r="C4" s="1" t="s">
        <v>58</v>
      </c>
      <c r="D4" s="1" t="s">
        <v>307</v>
      </c>
      <c r="E4" s="1" t="s">
        <v>40</v>
      </c>
      <c r="F4" s="1" t="s">
        <v>21</v>
      </c>
      <c r="G4" s="1" t="s">
        <v>51</v>
      </c>
      <c r="H4" s="3" t="s">
        <v>313</v>
      </c>
      <c r="I4" s="1" t="s">
        <v>24</v>
      </c>
      <c r="J4" s="2"/>
      <c r="K4" s="2"/>
      <c r="L4" s="1" t="s">
        <v>42</v>
      </c>
      <c r="N4" s="1"/>
    </row>
    <row r="5" spans="1:15">
      <c r="A5" s="1" t="s">
        <v>36</v>
      </c>
      <c r="B5" s="1" t="s">
        <v>306</v>
      </c>
      <c r="C5" s="1" t="s">
        <v>58</v>
      </c>
      <c r="D5" s="1" t="s">
        <v>307</v>
      </c>
      <c r="E5" s="1" t="s">
        <v>40</v>
      </c>
      <c r="F5" s="1" t="s">
        <v>101</v>
      </c>
      <c r="G5" s="1" t="s">
        <v>105</v>
      </c>
      <c r="H5" s="3" t="s">
        <v>308</v>
      </c>
      <c r="I5" s="1" t="s">
        <v>24</v>
      </c>
      <c r="J5" s="2"/>
      <c r="K5" s="2"/>
      <c r="L5" s="1" t="s">
        <v>42</v>
      </c>
      <c r="N5" s="1"/>
    </row>
    <row r="6" spans="1:15">
      <c r="I6" s="2"/>
      <c r="J6" s="2"/>
    </row>
  </sheetData>
  <dataValidations count="5">
    <dataValidation type="list" allowBlank="1" showInputMessage="1" showErrorMessage="1" sqref="H6 I2:I5" xr:uid="{AD7A3A71-4A0A-46BE-AD31-6756E985EC5B}">
      <formula1>"Pending Update, On schedule, Behind Schedule, Completed, N/A"</formula1>
    </dataValidation>
    <dataValidation type="list" allowBlank="1" showInputMessage="1" showErrorMessage="1" sqref="K6:M6 L2:N5" xr:uid="{D19BD3F1-B3B6-452C-AF6B-2972A08435EA}">
      <formula1>"Alex Raff, Deep Gajjar, Xin Liu, Pierre Damis, Andrea Hosna, Kenleigh Dickinson, Rasmus Sorensen, James Bragg, David Blanco, Svaraj Patel, Jameson Fitzpatrick"</formula1>
    </dataValidation>
    <dataValidation type="list" allowBlank="1" showInputMessage="1" showErrorMessage="1" sqref="F6 G2:G5" xr:uid="{4FB5F003-D441-4798-9FB0-BA7A4A3AC333}">
      <formula1>"System Components, System Layouts, Installation Drawings, Chute Design, Detail Design, Documentation"</formula1>
    </dataValidation>
    <dataValidation type="list" allowBlank="1" showInputMessage="1" showErrorMessage="1" sqref="E6 F2:F5" xr:uid="{2B8164FD-D919-4FBA-B6F8-1776220AB582}">
      <formula1>"Project Engineering, Project Layouts, Design Engineering, Documentation"</formula1>
    </dataValidation>
    <dataValidation type="list" allowBlank="1" showInputMessage="1" showErrorMessage="1" sqref="A2:A5" xr:uid="{99734B34-C0D1-4A51-851A-B2E465A16B2F}">
      <formula1>"Logistics, Customer Support"</formula1>
    </dataValidation>
  </dataValidations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614F0-401F-4FC6-9E1C-E247EC4A2827}">
  <sheetPr>
    <tabColor theme="0"/>
  </sheetPr>
  <dimension ref="A1:O5"/>
  <sheetViews>
    <sheetView workbookViewId="0">
      <selection activeCell="F37" sqref="F37"/>
    </sheetView>
  </sheetViews>
  <sheetFormatPr defaultRowHeight="14.25"/>
  <cols>
    <col min="1" max="1" width="16.85546875" style="1" bestFit="1" customWidth="1"/>
    <col min="2" max="2" width="14.7109375" style="1" bestFit="1" customWidth="1"/>
    <col min="3" max="3" width="10.140625" style="1" bestFit="1" customWidth="1"/>
    <col min="4" max="4" width="11.140625" style="1" bestFit="1" customWidth="1"/>
    <col min="5" max="5" width="12.5703125" style="1" bestFit="1" customWidth="1"/>
    <col min="6" max="6" width="18.7109375" style="1" bestFit="1" customWidth="1"/>
    <col min="7" max="7" width="20.140625" style="1" bestFit="1" customWidth="1"/>
    <col min="8" max="8" width="34.85546875" style="1" bestFit="1" customWidth="1"/>
    <col min="9" max="9" width="11.5703125" style="1" bestFit="1" customWidth="1"/>
    <col min="10" max="10" width="17.140625" style="1" bestFit="1" customWidth="1"/>
    <col min="11" max="11" width="14.140625" style="1" bestFit="1" customWidth="1"/>
    <col min="12" max="12" width="18.7109375" style="1" bestFit="1" customWidth="1"/>
    <col min="13" max="13" width="16.42578125" style="1" bestFit="1" customWidth="1"/>
    <col min="14" max="14" width="21.42578125" bestFit="1" customWidth="1"/>
    <col min="15" max="15" width="15.85546875" bestFit="1" customWidth="1"/>
  </cols>
  <sheetData>
    <row r="1" spans="1:15" s="5" customFormat="1" ht="15.75">
      <c r="A1" s="4" t="s">
        <v>316</v>
      </c>
      <c r="B1" s="4" t="s">
        <v>317</v>
      </c>
      <c r="C1" s="4" t="s">
        <v>318</v>
      </c>
      <c r="D1" s="4" t="s">
        <v>15</v>
      </c>
      <c r="E1" s="4" t="s">
        <v>319</v>
      </c>
      <c r="F1" s="4" t="s">
        <v>320</v>
      </c>
      <c r="G1" s="4" t="s">
        <v>321</v>
      </c>
      <c r="H1" s="4" t="s">
        <v>322</v>
      </c>
      <c r="I1" s="4" t="s">
        <v>323</v>
      </c>
      <c r="J1" s="4" t="s">
        <v>324</v>
      </c>
      <c r="K1" s="4" t="s">
        <v>325</v>
      </c>
      <c r="L1" s="4" t="s">
        <v>326</v>
      </c>
      <c r="M1" s="4" t="s">
        <v>327</v>
      </c>
      <c r="N1" s="4" t="s">
        <v>328</v>
      </c>
      <c r="O1" s="4" t="s">
        <v>329</v>
      </c>
    </row>
    <row r="2" spans="1:15">
      <c r="A2" s="1" t="s">
        <v>36</v>
      </c>
      <c r="B2" s="1" t="s">
        <v>37</v>
      </c>
      <c r="C2" s="1" t="s">
        <v>58</v>
      </c>
      <c r="D2" s="1" t="s">
        <v>261</v>
      </c>
      <c r="E2" s="1" t="s">
        <v>40</v>
      </c>
      <c r="F2" s="1" t="s">
        <v>21</v>
      </c>
      <c r="G2" s="1" t="s">
        <v>51</v>
      </c>
      <c r="H2" s="3" t="s">
        <v>49</v>
      </c>
      <c r="I2" s="1" t="s">
        <v>24</v>
      </c>
      <c r="J2" s="2"/>
      <c r="K2" s="2"/>
      <c r="L2" s="1" t="s">
        <v>42</v>
      </c>
      <c r="M2" s="1" t="s">
        <v>66</v>
      </c>
      <c r="N2" s="1" t="s">
        <v>66</v>
      </c>
    </row>
    <row r="3" spans="1:15">
      <c r="A3" s="1" t="s">
        <v>36</v>
      </c>
      <c r="B3" s="1" t="s">
        <v>37</v>
      </c>
      <c r="C3" s="1" t="s">
        <v>58</v>
      </c>
      <c r="D3" s="1" t="s">
        <v>261</v>
      </c>
      <c r="E3" s="1" t="s">
        <v>40</v>
      </c>
      <c r="F3" s="1" t="s">
        <v>33</v>
      </c>
      <c r="G3" s="1" t="s">
        <v>34</v>
      </c>
      <c r="H3" s="3" t="s">
        <v>262</v>
      </c>
      <c r="I3" s="1" t="s">
        <v>24</v>
      </c>
      <c r="J3" s="2"/>
      <c r="K3" s="2"/>
      <c r="L3" s="1" t="s">
        <v>42</v>
      </c>
      <c r="N3" s="1"/>
    </row>
    <row r="4" spans="1:15">
      <c r="A4" s="1" t="s">
        <v>36</v>
      </c>
      <c r="B4" s="1" t="s">
        <v>37</v>
      </c>
      <c r="C4" s="1" t="s">
        <v>58</v>
      </c>
      <c r="D4" s="1" t="s">
        <v>261</v>
      </c>
      <c r="E4" s="1" t="s">
        <v>40</v>
      </c>
      <c r="F4" s="1" t="s">
        <v>101</v>
      </c>
      <c r="G4" s="1" t="s">
        <v>105</v>
      </c>
      <c r="H4" s="3" t="s">
        <v>310</v>
      </c>
      <c r="I4" s="1" t="s">
        <v>24</v>
      </c>
      <c r="J4" s="2"/>
      <c r="K4" s="2"/>
      <c r="L4" s="1" t="s">
        <v>42</v>
      </c>
      <c r="N4" s="1"/>
    </row>
    <row r="5" spans="1:15">
      <c r="I5" s="2"/>
      <c r="J5" s="2"/>
    </row>
  </sheetData>
  <dataValidations count="5">
    <dataValidation type="list" allowBlank="1" showInputMessage="1" showErrorMessage="1" sqref="A2:A4" xr:uid="{FE283F6C-9395-4E7E-8CF8-42947189590A}">
      <formula1>"Logistics, Customer Support"</formula1>
    </dataValidation>
    <dataValidation type="list" allowBlank="1" showInputMessage="1" showErrorMessage="1" sqref="E5 F2:F4" xr:uid="{4C7573D2-988A-4408-8F4A-E9F4AFBE5962}">
      <formula1>"Project Engineering, Project Layouts, Design Engineering, Documentation"</formula1>
    </dataValidation>
    <dataValidation type="list" allowBlank="1" showInputMessage="1" showErrorMessage="1" sqref="F5 G2:G4" xr:uid="{F4B14F08-52F2-4E13-883A-16ED5AD05DD1}">
      <formula1>"System Components, System Layouts, Installation Drawings, Chute Design, Detail Design, Documentation"</formula1>
    </dataValidation>
    <dataValidation type="list" allowBlank="1" showInputMessage="1" showErrorMessage="1" sqref="K5:M5 L2:N4" xr:uid="{22900303-5DBE-41B9-8C25-D26882653E16}">
      <formula1>"Alex Raff, Deep Gajjar, Xin Liu, Pierre Damis, Andrea Hosna, Kenleigh Dickinson, Rasmus Sorensen, James Bragg, David Blanco, Svaraj Patel, Jameson Fitzpatrick"</formula1>
    </dataValidation>
    <dataValidation type="list" allowBlank="1" showInputMessage="1" showErrorMessage="1" sqref="H5 I2:I4" xr:uid="{7A1459B1-3C45-4506-ACB2-CBEA53A1A916}">
      <formula1>"Pending Update, On schedule, Behind Schedule, Completed, N/A"</formula1>
    </dataValidation>
  </dataValidation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69C90-9E52-4360-B950-980897FEC000}">
  <sheetPr>
    <tabColor rgb="FFFFC000"/>
  </sheetPr>
  <dimension ref="A1:XFD97"/>
  <sheetViews>
    <sheetView topLeftCell="F1" workbookViewId="0">
      <selection activeCell="M6" sqref="M6:M29"/>
    </sheetView>
  </sheetViews>
  <sheetFormatPr defaultRowHeight="14.25"/>
  <cols>
    <col min="1" max="1" width="10.28515625" customWidth="1"/>
    <col min="2" max="2" width="12" customWidth="1"/>
    <col min="4" max="4" width="23.5703125" style="1" bestFit="1" customWidth="1"/>
    <col min="5" max="5" width="9.7109375" customWidth="1"/>
    <col min="6" max="6" width="21" style="35" customWidth="1"/>
    <col min="7" max="7" width="17.140625" customWidth="1"/>
    <col min="8" max="8" width="42.5703125" bestFit="1" customWidth="1"/>
    <col min="9" max="9" width="17.7109375" bestFit="1" customWidth="1"/>
    <col min="10" max="10" width="48.140625" bestFit="1" customWidth="1"/>
    <col min="12" max="12" width="14.28515625" customWidth="1"/>
    <col min="13" max="13" width="17.7109375" style="1" bestFit="1" customWidth="1"/>
    <col min="14" max="14" width="20.7109375" style="1" customWidth="1"/>
    <col min="15" max="15" width="24.140625" style="1" customWidth="1"/>
    <col min="16" max="16" width="14.28515625" customWidth="1"/>
    <col min="17" max="17" width="16.28515625" customWidth="1"/>
    <col min="18" max="18" width="19.140625" customWidth="1"/>
    <col min="19" max="19" width="80.7109375" bestFit="1" customWidth="1"/>
    <col min="20" max="28" width="11.28515625" customWidth="1"/>
    <col min="29" max="118" width="12.42578125" customWidth="1"/>
    <col min="119" max="1018" width="13.5703125" customWidth="1"/>
    <col min="1019" max="10018" width="14.7109375" customWidth="1"/>
    <col min="10019" max="16384" width="15.7109375" customWidth="1"/>
  </cols>
  <sheetData>
    <row r="1" spans="1:16384" s="5" customFormat="1" ht="16.149999999999999" thickBot="1">
      <c r="A1" s="4" t="s">
        <v>316</v>
      </c>
      <c r="B1" s="4" t="s">
        <v>317</v>
      </c>
      <c r="C1" s="4" t="s">
        <v>318</v>
      </c>
      <c r="D1" s="43" t="s">
        <v>337</v>
      </c>
      <c r="E1" s="43" t="s">
        <v>338</v>
      </c>
      <c r="F1" s="43" t="s">
        <v>339</v>
      </c>
      <c r="G1" s="43" t="s">
        <v>340</v>
      </c>
      <c r="H1" s="43" t="s">
        <v>320</v>
      </c>
      <c r="I1" s="43" t="s">
        <v>321</v>
      </c>
      <c r="J1" s="40" t="s">
        <v>322</v>
      </c>
      <c r="K1" s="4" t="s">
        <v>323</v>
      </c>
      <c r="L1" s="43" t="s">
        <v>324</v>
      </c>
      <c r="M1" s="43" t="s">
        <v>341</v>
      </c>
      <c r="N1" s="43" t="s">
        <v>342</v>
      </c>
      <c r="O1" s="43" t="s">
        <v>343</v>
      </c>
      <c r="P1" s="43" t="s">
        <v>326</v>
      </c>
      <c r="Q1" s="4" t="s">
        <v>327</v>
      </c>
      <c r="R1" s="4" t="s">
        <v>328</v>
      </c>
      <c r="S1" s="4" t="s">
        <v>329</v>
      </c>
      <c r="T1" s="5" t="s">
        <v>344</v>
      </c>
      <c r="U1" s="5" t="s">
        <v>345</v>
      </c>
      <c r="V1" s="5" t="s">
        <v>346</v>
      </c>
      <c r="W1" s="5" t="s">
        <v>347</v>
      </c>
      <c r="X1" s="5" t="s">
        <v>348</v>
      </c>
      <c r="Y1" s="5" t="s">
        <v>349</v>
      </c>
      <c r="Z1" s="5" t="s">
        <v>350</v>
      </c>
      <c r="AA1" s="5" t="s">
        <v>351</v>
      </c>
      <c r="AB1" s="5" t="s">
        <v>352</v>
      </c>
      <c r="AC1" s="5" t="s">
        <v>353</v>
      </c>
      <c r="AD1" s="5" t="s">
        <v>354</v>
      </c>
      <c r="AE1" s="5" t="s">
        <v>355</v>
      </c>
      <c r="AF1" s="5" t="s">
        <v>356</v>
      </c>
      <c r="AG1" s="5" t="s">
        <v>357</v>
      </c>
      <c r="AH1" s="5" t="s">
        <v>358</v>
      </c>
      <c r="AI1" s="5" t="s">
        <v>359</v>
      </c>
      <c r="AJ1" s="5" t="s">
        <v>360</v>
      </c>
      <c r="AK1" s="5" t="s">
        <v>361</v>
      </c>
      <c r="AL1" s="5" t="s">
        <v>362</v>
      </c>
      <c r="AM1" s="5" t="s">
        <v>363</v>
      </c>
      <c r="AN1" s="5" t="s">
        <v>364</v>
      </c>
      <c r="AO1" s="5" t="s">
        <v>365</v>
      </c>
      <c r="AP1" s="5" t="s">
        <v>366</v>
      </c>
      <c r="AQ1" s="5" t="s">
        <v>367</v>
      </c>
      <c r="AR1" s="5" t="s">
        <v>368</v>
      </c>
      <c r="AS1" s="5" t="s">
        <v>369</v>
      </c>
      <c r="AT1" s="5" t="s">
        <v>370</v>
      </c>
      <c r="AU1" s="5" t="s">
        <v>371</v>
      </c>
      <c r="AV1" s="5" t="s">
        <v>372</v>
      </c>
      <c r="AW1" s="5" t="s">
        <v>373</v>
      </c>
      <c r="AX1" s="5" t="s">
        <v>374</v>
      </c>
      <c r="AY1" s="5" t="s">
        <v>375</v>
      </c>
      <c r="AZ1" s="5" t="s">
        <v>376</v>
      </c>
      <c r="BA1" s="5" t="s">
        <v>377</v>
      </c>
      <c r="BB1" s="5" t="s">
        <v>378</v>
      </c>
      <c r="BC1" s="5" t="s">
        <v>379</v>
      </c>
      <c r="BD1" s="5" t="s">
        <v>380</v>
      </c>
      <c r="BE1" s="5" t="s">
        <v>381</v>
      </c>
      <c r="BF1" s="5" t="s">
        <v>382</v>
      </c>
      <c r="BG1" s="5" t="s">
        <v>383</v>
      </c>
      <c r="BH1" s="5" t="s">
        <v>384</v>
      </c>
      <c r="BI1" s="5" t="s">
        <v>385</v>
      </c>
      <c r="BJ1" s="5" t="s">
        <v>386</v>
      </c>
      <c r="BK1" s="5" t="s">
        <v>387</v>
      </c>
      <c r="BL1" s="5" t="s">
        <v>388</v>
      </c>
      <c r="BM1" s="5" t="s">
        <v>389</v>
      </c>
      <c r="BN1" s="5" t="s">
        <v>390</v>
      </c>
      <c r="BO1" s="5" t="s">
        <v>391</v>
      </c>
      <c r="BP1" s="5" t="s">
        <v>392</v>
      </c>
      <c r="BQ1" s="5" t="s">
        <v>393</v>
      </c>
      <c r="BR1" s="5" t="s">
        <v>394</v>
      </c>
      <c r="BS1" s="5" t="s">
        <v>395</v>
      </c>
      <c r="BT1" s="5" t="s">
        <v>396</v>
      </c>
      <c r="BU1" s="5" t="s">
        <v>397</v>
      </c>
      <c r="BV1" s="5" t="s">
        <v>398</v>
      </c>
      <c r="BW1" s="5" t="s">
        <v>399</v>
      </c>
      <c r="BX1" s="5" t="s">
        <v>400</v>
      </c>
      <c r="BY1" s="5" t="s">
        <v>401</v>
      </c>
      <c r="BZ1" s="5" t="s">
        <v>402</v>
      </c>
      <c r="CA1" s="5" t="s">
        <v>403</v>
      </c>
      <c r="CB1" s="5" t="s">
        <v>404</v>
      </c>
      <c r="CC1" s="5" t="s">
        <v>405</v>
      </c>
      <c r="CD1" s="5" t="s">
        <v>406</v>
      </c>
      <c r="CE1" s="5" t="s">
        <v>407</v>
      </c>
      <c r="CF1" s="5" t="s">
        <v>408</v>
      </c>
      <c r="CG1" s="5" t="s">
        <v>409</v>
      </c>
      <c r="CH1" s="5" t="s">
        <v>410</v>
      </c>
      <c r="CI1" s="5" t="s">
        <v>411</v>
      </c>
      <c r="CJ1" s="5" t="s">
        <v>412</v>
      </c>
      <c r="CK1" s="5" t="s">
        <v>413</v>
      </c>
      <c r="CL1" s="5" t="s">
        <v>414</v>
      </c>
      <c r="CM1" s="5" t="s">
        <v>415</v>
      </c>
      <c r="CN1" s="5" t="s">
        <v>416</v>
      </c>
      <c r="CO1" s="5" t="s">
        <v>417</v>
      </c>
      <c r="CP1" s="5" t="s">
        <v>418</v>
      </c>
      <c r="CQ1" s="5" t="s">
        <v>419</v>
      </c>
      <c r="CR1" s="5" t="s">
        <v>420</v>
      </c>
      <c r="CS1" s="5" t="s">
        <v>421</v>
      </c>
      <c r="CT1" s="5" t="s">
        <v>422</v>
      </c>
      <c r="CU1" s="5" t="s">
        <v>423</v>
      </c>
      <c r="CV1" s="5" t="s">
        <v>424</v>
      </c>
      <c r="CW1" s="5" t="s">
        <v>425</v>
      </c>
      <c r="CX1" s="5" t="s">
        <v>426</v>
      </c>
      <c r="CY1" s="5" t="s">
        <v>427</v>
      </c>
      <c r="CZ1" s="5" t="s">
        <v>428</v>
      </c>
      <c r="DA1" s="5" t="s">
        <v>429</v>
      </c>
      <c r="DB1" s="5" t="s">
        <v>430</v>
      </c>
      <c r="DC1" s="5" t="s">
        <v>431</v>
      </c>
      <c r="DD1" s="5" t="s">
        <v>432</v>
      </c>
      <c r="DE1" s="5" t="s">
        <v>433</v>
      </c>
      <c r="DF1" s="5" t="s">
        <v>434</v>
      </c>
      <c r="DG1" s="5" t="s">
        <v>435</v>
      </c>
      <c r="DH1" s="5" t="s">
        <v>436</v>
      </c>
      <c r="DI1" s="5" t="s">
        <v>437</v>
      </c>
      <c r="DJ1" s="5" t="s">
        <v>438</v>
      </c>
      <c r="DK1" s="5" t="s">
        <v>439</v>
      </c>
      <c r="DL1" s="5" t="s">
        <v>440</v>
      </c>
      <c r="DM1" s="5" t="s">
        <v>441</v>
      </c>
      <c r="DN1" s="5" t="s">
        <v>442</v>
      </c>
      <c r="DO1" s="5" t="s">
        <v>443</v>
      </c>
      <c r="DP1" s="5" t="s">
        <v>444</v>
      </c>
      <c r="DQ1" s="5" t="s">
        <v>445</v>
      </c>
      <c r="DR1" s="5" t="s">
        <v>446</v>
      </c>
      <c r="DS1" s="5" t="s">
        <v>447</v>
      </c>
      <c r="DT1" s="5" t="s">
        <v>448</v>
      </c>
      <c r="DU1" s="5" t="s">
        <v>449</v>
      </c>
      <c r="DV1" s="5" t="s">
        <v>450</v>
      </c>
      <c r="DW1" s="5" t="s">
        <v>451</v>
      </c>
      <c r="DX1" s="5" t="s">
        <v>452</v>
      </c>
      <c r="DY1" s="5" t="s">
        <v>453</v>
      </c>
      <c r="DZ1" s="5" t="s">
        <v>454</v>
      </c>
      <c r="EA1" s="5" t="s">
        <v>455</v>
      </c>
      <c r="EB1" s="5" t="s">
        <v>456</v>
      </c>
      <c r="EC1" s="5" t="s">
        <v>457</v>
      </c>
      <c r="ED1" s="5" t="s">
        <v>458</v>
      </c>
      <c r="EE1" s="5" t="s">
        <v>459</v>
      </c>
      <c r="EF1" s="5" t="s">
        <v>460</v>
      </c>
      <c r="EG1" s="5" t="s">
        <v>461</v>
      </c>
      <c r="EH1" s="5" t="s">
        <v>462</v>
      </c>
      <c r="EI1" s="5" t="s">
        <v>463</v>
      </c>
      <c r="EJ1" s="5" t="s">
        <v>464</v>
      </c>
      <c r="EK1" s="5" t="s">
        <v>465</v>
      </c>
      <c r="EL1" s="5" t="s">
        <v>466</v>
      </c>
      <c r="EM1" s="5" t="s">
        <v>467</v>
      </c>
      <c r="EN1" s="5" t="s">
        <v>468</v>
      </c>
      <c r="EO1" s="5" t="s">
        <v>469</v>
      </c>
      <c r="EP1" s="5" t="s">
        <v>470</v>
      </c>
      <c r="EQ1" s="5" t="s">
        <v>471</v>
      </c>
      <c r="ER1" s="5" t="s">
        <v>472</v>
      </c>
      <c r="ES1" s="5" t="s">
        <v>473</v>
      </c>
      <c r="ET1" s="5" t="s">
        <v>474</v>
      </c>
      <c r="EU1" s="5" t="s">
        <v>475</v>
      </c>
      <c r="EV1" s="5" t="s">
        <v>476</v>
      </c>
      <c r="EW1" s="5" t="s">
        <v>477</v>
      </c>
      <c r="EX1" s="5" t="s">
        <v>478</v>
      </c>
      <c r="EY1" s="5" t="s">
        <v>479</v>
      </c>
      <c r="EZ1" s="5" t="s">
        <v>480</v>
      </c>
      <c r="FA1" s="5" t="s">
        <v>481</v>
      </c>
      <c r="FB1" s="5" t="s">
        <v>482</v>
      </c>
      <c r="FC1" s="5" t="s">
        <v>483</v>
      </c>
      <c r="FD1" s="5" t="s">
        <v>484</v>
      </c>
      <c r="FE1" s="5" t="s">
        <v>485</v>
      </c>
      <c r="FF1" s="5" t="s">
        <v>486</v>
      </c>
      <c r="FG1" s="5" t="s">
        <v>487</v>
      </c>
      <c r="FH1" s="5" t="s">
        <v>488</v>
      </c>
      <c r="FI1" s="5" t="s">
        <v>489</v>
      </c>
      <c r="FJ1" s="5" t="s">
        <v>490</v>
      </c>
      <c r="FK1" s="5" t="s">
        <v>491</v>
      </c>
      <c r="FL1" s="5" t="s">
        <v>492</v>
      </c>
      <c r="FM1" s="5" t="s">
        <v>493</v>
      </c>
      <c r="FN1" s="5" t="s">
        <v>494</v>
      </c>
      <c r="FO1" s="5" t="s">
        <v>495</v>
      </c>
      <c r="FP1" s="5" t="s">
        <v>496</v>
      </c>
      <c r="FQ1" s="5" t="s">
        <v>497</v>
      </c>
      <c r="FR1" s="5" t="s">
        <v>498</v>
      </c>
      <c r="FS1" s="5" t="s">
        <v>499</v>
      </c>
      <c r="FT1" s="5" t="s">
        <v>500</v>
      </c>
      <c r="FU1" s="5" t="s">
        <v>501</v>
      </c>
      <c r="FV1" s="5" t="s">
        <v>502</v>
      </c>
      <c r="FW1" s="5" t="s">
        <v>503</v>
      </c>
      <c r="FX1" s="5" t="s">
        <v>504</v>
      </c>
      <c r="FY1" s="5" t="s">
        <v>505</v>
      </c>
      <c r="FZ1" s="5" t="s">
        <v>506</v>
      </c>
      <c r="GA1" s="5" t="s">
        <v>507</v>
      </c>
      <c r="GB1" s="5" t="s">
        <v>508</v>
      </c>
      <c r="GC1" s="5" t="s">
        <v>509</v>
      </c>
      <c r="GD1" s="5" t="s">
        <v>510</v>
      </c>
      <c r="GE1" s="5" t="s">
        <v>511</v>
      </c>
      <c r="GF1" s="5" t="s">
        <v>512</v>
      </c>
      <c r="GG1" s="5" t="s">
        <v>513</v>
      </c>
      <c r="GH1" s="5" t="s">
        <v>514</v>
      </c>
      <c r="GI1" s="5" t="s">
        <v>515</v>
      </c>
      <c r="GJ1" s="5" t="s">
        <v>516</v>
      </c>
      <c r="GK1" s="5" t="s">
        <v>517</v>
      </c>
      <c r="GL1" s="5" t="s">
        <v>518</v>
      </c>
      <c r="GM1" s="5" t="s">
        <v>519</v>
      </c>
      <c r="GN1" s="5" t="s">
        <v>520</v>
      </c>
      <c r="GO1" s="5" t="s">
        <v>521</v>
      </c>
      <c r="GP1" s="5" t="s">
        <v>522</v>
      </c>
      <c r="GQ1" s="5" t="s">
        <v>523</v>
      </c>
      <c r="GR1" s="5" t="s">
        <v>524</v>
      </c>
      <c r="GS1" s="5" t="s">
        <v>525</v>
      </c>
      <c r="GT1" s="5" t="s">
        <v>526</v>
      </c>
      <c r="GU1" s="5" t="s">
        <v>527</v>
      </c>
      <c r="GV1" s="5" t="s">
        <v>528</v>
      </c>
      <c r="GW1" s="5" t="s">
        <v>529</v>
      </c>
      <c r="GX1" s="5" t="s">
        <v>530</v>
      </c>
      <c r="GY1" s="5" t="s">
        <v>531</v>
      </c>
      <c r="GZ1" s="5" t="s">
        <v>532</v>
      </c>
      <c r="HA1" s="5" t="s">
        <v>533</v>
      </c>
      <c r="HB1" s="5" t="s">
        <v>534</v>
      </c>
      <c r="HC1" s="5" t="s">
        <v>535</v>
      </c>
      <c r="HD1" s="5" t="s">
        <v>536</v>
      </c>
      <c r="HE1" s="5" t="s">
        <v>537</v>
      </c>
      <c r="HF1" s="5" t="s">
        <v>538</v>
      </c>
      <c r="HG1" s="5" t="s">
        <v>539</v>
      </c>
      <c r="HH1" s="5" t="s">
        <v>540</v>
      </c>
      <c r="HI1" s="5" t="s">
        <v>541</v>
      </c>
      <c r="HJ1" s="5" t="s">
        <v>542</v>
      </c>
      <c r="HK1" s="5" t="s">
        <v>543</v>
      </c>
      <c r="HL1" s="5" t="s">
        <v>544</v>
      </c>
      <c r="HM1" s="5" t="s">
        <v>545</v>
      </c>
      <c r="HN1" s="5" t="s">
        <v>546</v>
      </c>
      <c r="HO1" s="5" t="s">
        <v>547</v>
      </c>
      <c r="HP1" s="5" t="s">
        <v>548</v>
      </c>
      <c r="HQ1" s="5" t="s">
        <v>549</v>
      </c>
      <c r="HR1" s="5" t="s">
        <v>550</v>
      </c>
      <c r="HS1" s="5" t="s">
        <v>551</v>
      </c>
      <c r="HT1" s="5" t="s">
        <v>552</v>
      </c>
      <c r="HU1" s="5" t="s">
        <v>553</v>
      </c>
      <c r="HV1" s="5" t="s">
        <v>554</v>
      </c>
      <c r="HW1" s="5" t="s">
        <v>555</v>
      </c>
      <c r="HX1" s="5" t="s">
        <v>556</v>
      </c>
      <c r="HY1" s="5" t="s">
        <v>557</v>
      </c>
      <c r="HZ1" s="5" t="s">
        <v>558</v>
      </c>
      <c r="IA1" s="5" t="s">
        <v>559</v>
      </c>
      <c r="IB1" s="5" t="s">
        <v>560</v>
      </c>
      <c r="IC1" s="5" t="s">
        <v>561</v>
      </c>
      <c r="ID1" s="5" t="s">
        <v>562</v>
      </c>
      <c r="IE1" s="5" t="s">
        <v>563</v>
      </c>
      <c r="IF1" s="5" t="s">
        <v>564</v>
      </c>
      <c r="IG1" s="5" t="s">
        <v>565</v>
      </c>
      <c r="IH1" s="5" t="s">
        <v>566</v>
      </c>
      <c r="II1" s="5" t="s">
        <v>567</v>
      </c>
      <c r="IJ1" s="5" t="s">
        <v>568</v>
      </c>
      <c r="IK1" s="5" t="s">
        <v>569</v>
      </c>
      <c r="IL1" s="5" t="s">
        <v>570</v>
      </c>
      <c r="IM1" s="5" t="s">
        <v>571</v>
      </c>
      <c r="IN1" s="5" t="s">
        <v>572</v>
      </c>
      <c r="IO1" s="5" t="s">
        <v>573</v>
      </c>
      <c r="IP1" s="5" t="s">
        <v>574</v>
      </c>
      <c r="IQ1" s="5" t="s">
        <v>575</v>
      </c>
      <c r="IR1" s="5" t="s">
        <v>576</v>
      </c>
      <c r="IS1" s="5" t="s">
        <v>577</v>
      </c>
      <c r="IT1" s="5" t="s">
        <v>578</v>
      </c>
      <c r="IU1" s="5" t="s">
        <v>579</v>
      </c>
      <c r="IV1" s="5" t="s">
        <v>580</v>
      </c>
      <c r="IW1" s="5" t="s">
        <v>581</v>
      </c>
      <c r="IX1" s="5" t="s">
        <v>582</v>
      </c>
      <c r="IY1" s="5" t="s">
        <v>583</v>
      </c>
      <c r="IZ1" s="5" t="s">
        <v>584</v>
      </c>
      <c r="JA1" s="5" t="s">
        <v>585</v>
      </c>
      <c r="JB1" s="5" t="s">
        <v>586</v>
      </c>
      <c r="JC1" s="5" t="s">
        <v>587</v>
      </c>
      <c r="JD1" s="5" t="s">
        <v>588</v>
      </c>
      <c r="JE1" s="5" t="s">
        <v>589</v>
      </c>
      <c r="JF1" s="5" t="s">
        <v>590</v>
      </c>
      <c r="JG1" s="5" t="s">
        <v>591</v>
      </c>
      <c r="JH1" s="5" t="s">
        <v>592</v>
      </c>
      <c r="JI1" s="5" t="s">
        <v>593</v>
      </c>
      <c r="JJ1" s="5" t="s">
        <v>594</v>
      </c>
      <c r="JK1" s="5" t="s">
        <v>595</v>
      </c>
      <c r="JL1" s="5" t="s">
        <v>596</v>
      </c>
      <c r="JM1" s="5" t="s">
        <v>597</v>
      </c>
      <c r="JN1" s="5" t="s">
        <v>598</v>
      </c>
      <c r="JO1" s="5" t="s">
        <v>599</v>
      </c>
      <c r="JP1" s="5" t="s">
        <v>600</v>
      </c>
      <c r="JQ1" s="5" t="s">
        <v>601</v>
      </c>
      <c r="JR1" s="5" t="s">
        <v>602</v>
      </c>
      <c r="JS1" s="5" t="s">
        <v>603</v>
      </c>
      <c r="JT1" s="5" t="s">
        <v>604</v>
      </c>
      <c r="JU1" s="5" t="s">
        <v>605</v>
      </c>
      <c r="JV1" s="5" t="s">
        <v>606</v>
      </c>
      <c r="JW1" s="5" t="s">
        <v>607</v>
      </c>
      <c r="JX1" s="5" t="s">
        <v>608</v>
      </c>
      <c r="JY1" s="5" t="s">
        <v>609</v>
      </c>
      <c r="JZ1" s="5" t="s">
        <v>610</v>
      </c>
      <c r="KA1" s="5" t="s">
        <v>611</v>
      </c>
      <c r="KB1" s="5" t="s">
        <v>612</v>
      </c>
      <c r="KC1" s="5" t="s">
        <v>613</v>
      </c>
      <c r="KD1" s="5" t="s">
        <v>614</v>
      </c>
      <c r="KE1" s="5" t="s">
        <v>615</v>
      </c>
      <c r="KF1" s="5" t="s">
        <v>616</v>
      </c>
      <c r="KG1" s="5" t="s">
        <v>617</v>
      </c>
      <c r="KH1" s="5" t="s">
        <v>618</v>
      </c>
      <c r="KI1" s="5" t="s">
        <v>619</v>
      </c>
      <c r="KJ1" s="5" t="s">
        <v>620</v>
      </c>
      <c r="KK1" s="5" t="s">
        <v>621</v>
      </c>
      <c r="KL1" s="5" t="s">
        <v>622</v>
      </c>
      <c r="KM1" s="5" t="s">
        <v>623</v>
      </c>
      <c r="KN1" s="5" t="s">
        <v>624</v>
      </c>
      <c r="KO1" s="5" t="s">
        <v>625</v>
      </c>
      <c r="KP1" s="5" t="s">
        <v>626</v>
      </c>
      <c r="KQ1" s="5" t="s">
        <v>627</v>
      </c>
      <c r="KR1" s="5" t="s">
        <v>628</v>
      </c>
      <c r="KS1" s="5" t="s">
        <v>629</v>
      </c>
      <c r="KT1" s="5" t="s">
        <v>630</v>
      </c>
      <c r="KU1" s="5" t="s">
        <v>631</v>
      </c>
      <c r="KV1" s="5" t="s">
        <v>632</v>
      </c>
      <c r="KW1" s="5" t="s">
        <v>633</v>
      </c>
      <c r="KX1" s="5" t="s">
        <v>634</v>
      </c>
      <c r="KY1" s="5" t="s">
        <v>635</v>
      </c>
      <c r="KZ1" s="5" t="s">
        <v>636</v>
      </c>
      <c r="LA1" s="5" t="s">
        <v>637</v>
      </c>
      <c r="LB1" s="5" t="s">
        <v>638</v>
      </c>
      <c r="LC1" s="5" t="s">
        <v>639</v>
      </c>
      <c r="LD1" s="5" t="s">
        <v>640</v>
      </c>
      <c r="LE1" s="5" t="s">
        <v>641</v>
      </c>
      <c r="LF1" s="5" t="s">
        <v>642</v>
      </c>
      <c r="LG1" s="5" t="s">
        <v>643</v>
      </c>
      <c r="LH1" s="5" t="s">
        <v>644</v>
      </c>
      <c r="LI1" s="5" t="s">
        <v>645</v>
      </c>
      <c r="LJ1" s="5" t="s">
        <v>646</v>
      </c>
      <c r="LK1" s="5" t="s">
        <v>647</v>
      </c>
      <c r="LL1" s="5" t="s">
        <v>648</v>
      </c>
      <c r="LM1" s="5" t="s">
        <v>649</v>
      </c>
      <c r="LN1" s="5" t="s">
        <v>650</v>
      </c>
      <c r="LO1" s="5" t="s">
        <v>651</v>
      </c>
      <c r="LP1" s="5" t="s">
        <v>652</v>
      </c>
      <c r="LQ1" s="5" t="s">
        <v>653</v>
      </c>
      <c r="LR1" s="5" t="s">
        <v>654</v>
      </c>
      <c r="LS1" s="5" t="s">
        <v>655</v>
      </c>
      <c r="LT1" s="5" t="s">
        <v>656</v>
      </c>
      <c r="LU1" s="5" t="s">
        <v>657</v>
      </c>
      <c r="LV1" s="5" t="s">
        <v>658</v>
      </c>
      <c r="LW1" s="5" t="s">
        <v>659</v>
      </c>
      <c r="LX1" s="5" t="s">
        <v>660</v>
      </c>
      <c r="LY1" s="5" t="s">
        <v>661</v>
      </c>
      <c r="LZ1" s="5" t="s">
        <v>662</v>
      </c>
      <c r="MA1" s="5" t="s">
        <v>663</v>
      </c>
      <c r="MB1" s="5" t="s">
        <v>664</v>
      </c>
      <c r="MC1" s="5" t="s">
        <v>665</v>
      </c>
      <c r="MD1" s="5" t="s">
        <v>666</v>
      </c>
      <c r="ME1" s="5" t="s">
        <v>667</v>
      </c>
      <c r="MF1" s="5" t="s">
        <v>668</v>
      </c>
      <c r="MG1" s="5" t="s">
        <v>669</v>
      </c>
      <c r="MH1" s="5" t="s">
        <v>670</v>
      </c>
      <c r="MI1" s="5" t="s">
        <v>671</v>
      </c>
      <c r="MJ1" s="5" t="s">
        <v>672</v>
      </c>
      <c r="MK1" s="5" t="s">
        <v>673</v>
      </c>
      <c r="ML1" s="5" t="s">
        <v>674</v>
      </c>
      <c r="MM1" s="5" t="s">
        <v>675</v>
      </c>
      <c r="MN1" s="5" t="s">
        <v>676</v>
      </c>
      <c r="MO1" s="5" t="s">
        <v>677</v>
      </c>
      <c r="MP1" s="5" t="s">
        <v>678</v>
      </c>
      <c r="MQ1" s="5" t="s">
        <v>679</v>
      </c>
      <c r="MR1" s="5" t="s">
        <v>680</v>
      </c>
      <c r="MS1" s="5" t="s">
        <v>681</v>
      </c>
      <c r="MT1" s="5" t="s">
        <v>682</v>
      </c>
      <c r="MU1" s="5" t="s">
        <v>683</v>
      </c>
      <c r="MV1" s="5" t="s">
        <v>684</v>
      </c>
      <c r="MW1" s="5" t="s">
        <v>685</v>
      </c>
      <c r="MX1" s="5" t="s">
        <v>686</v>
      </c>
      <c r="MY1" s="5" t="s">
        <v>687</v>
      </c>
      <c r="MZ1" s="5" t="s">
        <v>688</v>
      </c>
      <c r="NA1" s="5" t="s">
        <v>689</v>
      </c>
      <c r="NB1" s="5" t="s">
        <v>690</v>
      </c>
      <c r="NC1" s="5" t="s">
        <v>691</v>
      </c>
      <c r="ND1" s="5" t="s">
        <v>692</v>
      </c>
      <c r="NE1" s="5" t="s">
        <v>693</v>
      </c>
      <c r="NF1" s="5" t="s">
        <v>694</v>
      </c>
      <c r="NG1" s="5" t="s">
        <v>695</v>
      </c>
      <c r="NH1" s="5" t="s">
        <v>696</v>
      </c>
      <c r="NI1" s="5" t="s">
        <v>697</v>
      </c>
      <c r="NJ1" s="5" t="s">
        <v>698</v>
      </c>
      <c r="NK1" s="5" t="s">
        <v>699</v>
      </c>
      <c r="NL1" s="5" t="s">
        <v>700</v>
      </c>
      <c r="NM1" s="5" t="s">
        <v>701</v>
      </c>
      <c r="NN1" s="5" t="s">
        <v>702</v>
      </c>
      <c r="NO1" s="5" t="s">
        <v>703</v>
      </c>
      <c r="NP1" s="5" t="s">
        <v>704</v>
      </c>
      <c r="NQ1" s="5" t="s">
        <v>705</v>
      </c>
      <c r="NR1" s="5" t="s">
        <v>706</v>
      </c>
      <c r="NS1" s="5" t="s">
        <v>707</v>
      </c>
      <c r="NT1" s="5" t="s">
        <v>708</v>
      </c>
      <c r="NU1" s="5" t="s">
        <v>709</v>
      </c>
      <c r="NV1" s="5" t="s">
        <v>710</v>
      </c>
      <c r="NW1" s="5" t="s">
        <v>711</v>
      </c>
      <c r="NX1" s="5" t="s">
        <v>712</v>
      </c>
      <c r="NY1" s="5" t="s">
        <v>713</v>
      </c>
      <c r="NZ1" s="5" t="s">
        <v>714</v>
      </c>
      <c r="OA1" s="5" t="s">
        <v>715</v>
      </c>
      <c r="OB1" s="5" t="s">
        <v>716</v>
      </c>
      <c r="OC1" s="5" t="s">
        <v>717</v>
      </c>
      <c r="OD1" s="5" t="s">
        <v>718</v>
      </c>
      <c r="OE1" s="5" t="s">
        <v>719</v>
      </c>
      <c r="OF1" s="5" t="s">
        <v>720</v>
      </c>
      <c r="OG1" s="5" t="s">
        <v>721</v>
      </c>
      <c r="OH1" s="5" t="s">
        <v>722</v>
      </c>
      <c r="OI1" s="5" t="s">
        <v>723</v>
      </c>
      <c r="OJ1" s="5" t="s">
        <v>724</v>
      </c>
      <c r="OK1" s="5" t="s">
        <v>725</v>
      </c>
      <c r="OL1" s="5" t="s">
        <v>726</v>
      </c>
      <c r="OM1" s="5" t="s">
        <v>727</v>
      </c>
      <c r="ON1" s="5" t="s">
        <v>728</v>
      </c>
      <c r="OO1" s="5" t="s">
        <v>729</v>
      </c>
      <c r="OP1" s="5" t="s">
        <v>730</v>
      </c>
      <c r="OQ1" s="5" t="s">
        <v>731</v>
      </c>
      <c r="OR1" s="5" t="s">
        <v>732</v>
      </c>
      <c r="OS1" s="5" t="s">
        <v>733</v>
      </c>
      <c r="OT1" s="5" t="s">
        <v>734</v>
      </c>
      <c r="OU1" s="5" t="s">
        <v>735</v>
      </c>
      <c r="OV1" s="5" t="s">
        <v>736</v>
      </c>
      <c r="OW1" s="5" t="s">
        <v>737</v>
      </c>
      <c r="OX1" s="5" t="s">
        <v>738</v>
      </c>
      <c r="OY1" s="5" t="s">
        <v>739</v>
      </c>
      <c r="OZ1" s="5" t="s">
        <v>740</v>
      </c>
      <c r="PA1" s="5" t="s">
        <v>741</v>
      </c>
      <c r="PB1" s="5" t="s">
        <v>742</v>
      </c>
      <c r="PC1" s="5" t="s">
        <v>743</v>
      </c>
      <c r="PD1" s="5" t="s">
        <v>744</v>
      </c>
      <c r="PE1" s="5" t="s">
        <v>745</v>
      </c>
      <c r="PF1" s="5" t="s">
        <v>746</v>
      </c>
      <c r="PG1" s="5" t="s">
        <v>747</v>
      </c>
      <c r="PH1" s="5" t="s">
        <v>748</v>
      </c>
      <c r="PI1" s="5" t="s">
        <v>749</v>
      </c>
      <c r="PJ1" s="5" t="s">
        <v>750</v>
      </c>
      <c r="PK1" s="5" t="s">
        <v>751</v>
      </c>
      <c r="PL1" s="5" t="s">
        <v>752</v>
      </c>
      <c r="PM1" s="5" t="s">
        <v>753</v>
      </c>
      <c r="PN1" s="5" t="s">
        <v>754</v>
      </c>
      <c r="PO1" s="5" t="s">
        <v>755</v>
      </c>
      <c r="PP1" s="5" t="s">
        <v>756</v>
      </c>
      <c r="PQ1" s="5" t="s">
        <v>757</v>
      </c>
      <c r="PR1" s="5" t="s">
        <v>758</v>
      </c>
      <c r="PS1" s="5" t="s">
        <v>759</v>
      </c>
      <c r="PT1" s="5" t="s">
        <v>760</v>
      </c>
      <c r="PU1" s="5" t="s">
        <v>761</v>
      </c>
      <c r="PV1" s="5" t="s">
        <v>762</v>
      </c>
      <c r="PW1" s="5" t="s">
        <v>763</v>
      </c>
      <c r="PX1" s="5" t="s">
        <v>764</v>
      </c>
      <c r="PY1" s="5" t="s">
        <v>765</v>
      </c>
      <c r="PZ1" s="5" t="s">
        <v>766</v>
      </c>
      <c r="QA1" s="5" t="s">
        <v>767</v>
      </c>
      <c r="QB1" s="5" t="s">
        <v>768</v>
      </c>
      <c r="QC1" s="5" t="s">
        <v>769</v>
      </c>
      <c r="QD1" s="5" t="s">
        <v>770</v>
      </c>
      <c r="QE1" s="5" t="s">
        <v>771</v>
      </c>
      <c r="QF1" s="5" t="s">
        <v>772</v>
      </c>
      <c r="QG1" s="5" t="s">
        <v>773</v>
      </c>
      <c r="QH1" s="5" t="s">
        <v>774</v>
      </c>
      <c r="QI1" s="5" t="s">
        <v>775</v>
      </c>
      <c r="QJ1" s="5" t="s">
        <v>776</v>
      </c>
      <c r="QK1" s="5" t="s">
        <v>777</v>
      </c>
      <c r="QL1" s="5" t="s">
        <v>778</v>
      </c>
      <c r="QM1" s="5" t="s">
        <v>779</v>
      </c>
      <c r="QN1" s="5" t="s">
        <v>780</v>
      </c>
      <c r="QO1" s="5" t="s">
        <v>781</v>
      </c>
      <c r="QP1" s="5" t="s">
        <v>782</v>
      </c>
      <c r="QQ1" s="5" t="s">
        <v>783</v>
      </c>
      <c r="QR1" s="5" t="s">
        <v>784</v>
      </c>
      <c r="QS1" s="5" t="s">
        <v>785</v>
      </c>
      <c r="QT1" s="5" t="s">
        <v>786</v>
      </c>
      <c r="QU1" s="5" t="s">
        <v>787</v>
      </c>
      <c r="QV1" s="5" t="s">
        <v>788</v>
      </c>
      <c r="QW1" s="5" t="s">
        <v>789</v>
      </c>
      <c r="QX1" s="5" t="s">
        <v>790</v>
      </c>
      <c r="QY1" s="5" t="s">
        <v>791</v>
      </c>
      <c r="QZ1" s="5" t="s">
        <v>792</v>
      </c>
      <c r="RA1" s="5" t="s">
        <v>793</v>
      </c>
      <c r="RB1" s="5" t="s">
        <v>794</v>
      </c>
      <c r="RC1" s="5" t="s">
        <v>795</v>
      </c>
      <c r="RD1" s="5" t="s">
        <v>796</v>
      </c>
      <c r="RE1" s="5" t="s">
        <v>797</v>
      </c>
      <c r="RF1" s="5" t="s">
        <v>798</v>
      </c>
      <c r="RG1" s="5" t="s">
        <v>799</v>
      </c>
      <c r="RH1" s="5" t="s">
        <v>800</v>
      </c>
      <c r="RI1" s="5" t="s">
        <v>801</v>
      </c>
      <c r="RJ1" s="5" t="s">
        <v>802</v>
      </c>
      <c r="RK1" s="5" t="s">
        <v>803</v>
      </c>
      <c r="RL1" s="5" t="s">
        <v>804</v>
      </c>
      <c r="RM1" s="5" t="s">
        <v>805</v>
      </c>
      <c r="RN1" s="5" t="s">
        <v>806</v>
      </c>
      <c r="RO1" s="5" t="s">
        <v>807</v>
      </c>
      <c r="RP1" s="5" t="s">
        <v>808</v>
      </c>
      <c r="RQ1" s="5" t="s">
        <v>809</v>
      </c>
      <c r="RR1" s="5" t="s">
        <v>810</v>
      </c>
      <c r="RS1" s="5" t="s">
        <v>811</v>
      </c>
      <c r="RT1" s="5" t="s">
        <v>812</v>
      </c>
      <c r="RU1" s="5" t="s">
        <v>813</v>
      </c>
      <c r="RV1" s="5" t="s">
        <v>814</v>
      </c>
      <c r="RW1" s="5" t="s">
        <v>815</v>
      </c>
      <c r="RX1" s="5" t="s">
        <v>816</v>
      </c>
      <c r="RY1" s="5" t="s">
        <v>817</v>
      </c>
      <c r="RZ1" s="5" t="s">
        <v>818</v>
      </c>
      <c r="SA1" s="5" t="s">
        <v>819</v>
      </c>
      <c r="SB1" s="5" t="s">
        <v>820</v>
      </c>
      <c r="SC1" s="5" t="s">
        <v>821</v>
      </c>
      <c r="SD1" s="5" t="s">
        <v>822</v>
      </c>
      <c r="SE1" s="5" t="s">
        <v>823</v>
      </c>
      <c r="SF1" s="5" t="s">
        <v>824</v>
      </c>
      <c r="SG1" s="5" t="s">
        <v>825</v>
      </c>
      <c r="SH1" s="5" t="s">
        <v>826</v>
      </c>
      <c r="SI1" s="5" t="s">
        <v>827</v>
      </c>
      <c r="SJ1" s="5" t="s">
        <v>828</v>
      </c>
      <c r="SK1" s="5" t="s">
        <v>829</v>
      </c>
      <c r="SL1" s="5" t="s">
        <v>830</v>
      </c>
      <c r="SM1" s="5" t="s">
        <v>831</v>
      </c>
      <c r="SN1" s="5" t="s">
        <v>832</v>
      </c>
      <c r="SO1" s="5" t="s">
        <v>833</v>
      </c>
      <c r="SP1" s="5" t="s">
        <v>834</v>
      </c>
      <c r="SQ1" s="5" t="s">
        <v>835</v>
      </c>
      <c r="SR1" s="5" t="s">
        <v>836</v>
      </c>
      <c r="SS1" s="5" t="s">
        <v>837</v>
      </c>
      <c r="ST1" s="5" t="s">
        <v>838</v>
      </c>
      <c r="SU1" s="5" t="s">
        <v>839</v>
      </c>
      <c r="SV1" s="5" t="s">
        <v>840</v>
      </c>
      <c r="SW1" s="5" t="s">
        <v>841</v>
      </c>
      <c r="SX1" s="5" t="s">
        <v>842</v>
      </c>
      <c r="SY1" s="5" t="s">
        <v>843</v>
      </c>
      <c r="SZ1" s="5" t="s">
        <v>844</v>
      </c>
      <c r="TA1" s="5" t="s">
        <v>845</v>
      </c>
      <c r="TB1" s="5" t="s">
        <v>846</v>
      </c>
      <c r="TC1" s="5" t="s">
        <v>847</v>
      </c>
      <c r="TD1" s="5" t="s">
        <v>848</v>
      </c>
      <c r="TE1" s="5" t="s">
        <v>849</v>
      </c>
      <c r="TF1" s="5" t="s">
        <v>850</v>
      </c>
      <c r="TG1" s="5" t="s">
        <v>851</v>
      </c>
      <c r="TH1" s="5" t="s">
        <v>852</v>
      </c>
      <c r="TI1" s="5" t="s">
        <v>853</v>
      </c>
      <c r="TJ1" s="5" t="s">
        <v>854</v>
      </c>
      <c r="TK1" s="5" t="s">
        <v>855</v>
      </c>
      <c r="TL1" s="5" t="s">
        <v>856</v>
      </c>
      <c r="TM1" s="5" t="s">
        <v>857</v>
      </c>
      <c r="TN1" s="5" t="s">
        <v>858</v>
      </c>
      <c r="TO1" s="5" t="s">
        <v>859</v>
      </c>
      <c r="TP1" s="5" t="s">
        <v>860</v>
      </c>
      <c r="TQ1" s="5" t="s">
        <v>861</v>
      </c>
      <c r="TR1" s="5" t="s">
        <v>862</v>
      </c>
      <c r="TS1" s="5" t="s">
        <v>863</v>
      </c>
      <c r="TT1" s="5" t="s">
        <v>864</v>
      </c>
      <c r="TU1" s="5" t="s">
        <v>865</v>
      </c>
      <c r="TV1" s="5" t="s">
        <v>866</v>
      </c>
      <c r="TW1" s="5" t="s">
        <v>867</v>
      </c>
      <c r="TX1" s="5" t="s">
        <v>868</v>
      </c>
      <c r="TY1" s="5" t="s">
        <v>869</v>
      </c>
      <c r="TZ1" s="5" t="s">
        <v>870</v>
      </c>
      <c r="UA1" s="5" t="s">
        <v>871</v>
      </c>
      <c r="UB1" s="5" t="s">
        <v>872</v>
      </c>
      <c r="UC1" s="5" t="s">
        <v>873</v>
      </c>
      <c r="UD1" s="5" t="s">
        <v>874</v>
      </c>
      <c r="UE1" s="5" t="s">
        <v>875</v>
      </c>
      <c r="UF1" s="5" t="s">
        <v>876</v>
      </c>
      <c r="UG1" s="5" t="s">
        <v>877</v>
      </c>
      <c r="UH1" s="5" t="s">
        <v>878</v>
      </c>
      <c r="UI1" s="5" t="s">
        <v>879</v>
      </c>
      <c r="UJ1" s="5" t="s">
        <v>880</v>
      </c>
      <c r="UK1" s="5" t="s">
        <v>881</v>
      </c>
      <c r="UL1" s="5" t="s">
        <v>882</v>
      </c>
      <c r="UM1" s="5" t="s">
        <v>883</v>
      </c>
      <c r="UN1" s="5" t="s">
        <v>884</v>
      </c>
      <c r="UO1" s="5" t="s">
        <v>885</v>
      </c>
      <c r="UP1" s="5" t="s">
        <v>886</v>
      </c>
      <c r="UQ1" s="5" t="s">
        <v>887</v>
      </c>
      <c r="UR1" s="5" t="s">
        <v>888</v>
      </c>
      <c r="US1" s="5" t="s">
        <v>889</v>
      </c>
      <c r="UT1" s="5" t="s">
        <v>890</v>
      </c>
      <c r="UU1" s="5" t="s">
        <v>891</v>
      </c>
      <c r="UV1" s="5" t="s">
        <v>892</v>
      </c>
      <c r="UW1" s="5" t="s">
        <v>893</v>
      </c>
      <c r="UX1" s="5" t="s">
        <v>894</v>
      </c>
      <c r="UY1" s="5" t="s">
        <v>895</v>
      </c>
      <c r="UZ1" s="5" t="s">
        <v>896</v>
      </c>
      <c r="VA1" s="5" t="s">
        <v>897</v>
      </c>
      <c r="VB1" s="5" t="s">
        <v>898</v>
      </c>
      <c r="VC1" s="5" t="s">
        <v>899</v>
      </c>
      <c r="VD1" s="5" t="s">
        <v>900</v>
      </c>
      <c r="VE1" s="5" t="s">
        <v>901</v>
      </c>
      <c r="VF1" s="5" t="s">
        <v>902</v>
      </c>
      <c r="VG1" s="5" t="s">
        <v>903</v>
      </c>
      <c r="VH1" s="5" t="s">
        <v>904</v>
      </c>
      <c r="VI1" s="5" t="s">
        <v>905</v>
      </c>
      <c r="VJ1" s="5" t="s">
        <v>906</v>
      </c>
      <c r="VK1" s="5" t="s">
        <v>907</v>
      </c>
      <c r="VL1" s="5" t="s">
        <v>908</v>
      </c>
      <c r="VM1" s="5" t="s">
        <v>909</v>
      </c>
      <c r="VN1" s="5" t="s">
        <v>910</v>
      </c>
      <c r="VO1" s="5" t="s">
        <v>911</v>
      </c>
      <c r="VP1" s="5" t="s">
        <v>912</v>
      </c>
      <c r="VQ1" s="5" t="s">
        <v>913</v>
      </c>
      <c r="VR1" s="5" t="s">
        <v>914</v>
      </c>
      <c r="VS1" s="5" t="s">
        <v>915</v>
      </c>
      <c r="VT1" s="5" t="s">
        <v>916</v>
      </c>
      <c r="VU1" s="5" t="s">
        <v>917</v>
      </c>
      <c r="VV1" s="5" t="s">
        <v>918</v>
      </c>
      <c r="VW1" s="5" t="s">
        <v>919</v>
      </c>
      <c r="VX1" s="5" t="s">
        <v>920</v>
      </c>
      <c r="VY1" s="5" t="s">
        <v>921</v>
      </c>
      <c r="VZ1" s="5" t="s">
        <v>922</v>
      </c>
      <c r="WA1" s="5" t="s">
        <v>923</v>
      </c>
      <c r="WB1" s="5" t="s">
        <v>924</v>
      </c>
      <c r="WC1" s="5" t="s">
        <v>925</v>
      </c>
      <c r="WD1" s="5" t="s">
        <v>926</v>
      </c>
      <c r="WE1" s="5" t="s">
        <v>927</v>
      </c>
      <c r="WF1" s="5" t="s">
        <v>928</v>
      </c>
      <c r="WG1" s="5" t="s">
        <v>929</v>
      </c>
      <c r="WH1" s="5" t="s">
        <v>930</v>
      </c>
      <c r="WI1" s="5" t="s">
        <v>931</v>
      </c>
      <c r="WJ1" s="5" t="s">
        <v>932</v>
      </c>
      <c r="WK1" s="5" t="s">
        <v>933</v>
      </c>
      <c r="WL1" s="5" t="s">
        <v>934</v>
      </c>
      <c r="WM1" s="5" t="s">
        <v>935</v>
      </c>
      <c r="WN1" s="5" t="s">
        <v>936</v>
      </c>
      <c r="WO1" s="5" t="s">
        <v>937</v>
      </c>
      <c r="WP1" s="5" t="s">
        <v>938</v>
      </c>
      <c r="WQ1" s="5" t="s">
        <v>939</v>
      </c>
      <c r="WR1" s="5" t="s">
        <v>940</v>
      </c>
      <c r="WS1" s="5" t="s">
        <v>941</v>
      </c>
      <c r="WT1" s="5" t="s">
        <v>942</v>
      </c>
      <c r="WU1" s="5" t="s">
        <v>943</v>
      </c>
      <c r="WV1" s="5" t="s">
        <v>944</v>
      </c>
      <c r="WW1" s="5" t="s">
        <v>945</v>
      </c>
      <c r="WX1" s="5" t="s">
        <v>946</v>
      </c>
      <c r="WY1" s="5" t="s">
        <v>947</v>
      </c>
      <c r="WZ1" s="5" t="s">
        <v>948</v>
      </c>
      <c r="XA1" s="5" t="s">
        <v>949</v>
      </c>
      <c r="XB1" s="5" t="s">
        <v>950</v>
      </c>
      <c r="XC1" s="5" t="s">
        <v>951</v>
      </c>
      <c r="XD1" s="5" t="s">
        <v>952</v>
      </c>
      <c r="XE1" s="5" t="s">
        <v>953</v>
      </c>
      <c r="XF1" s="5" t="s">
        <v>954</v>
      </c>
      <c r="XG1" s="5" t="s">
        <v>955</v>
      </c>
      <c r="XH1" s="5" t="s">
        <v>956</v>
      </c>
      <c r="XI1" s="5" t="s">
        <v>957</v>
      </c>
      <c r="XJ1" s="5" t="s">
        <v>958</v>
      </c>
      <c r="XK1" s="5" t="s">
        <v>959</v>
      </c>
      <c r="XL1" s="5" t="s">
        <v>960</v>
      </c>
      <c r="XM1" s="5" t="s">
        <v>961</v>
      </c>
      <c r="XN1" s="5" t="s">
        <v>962</v>
      </c>
      <c r="XO1" s="5" t="s">
        <v>963</v>
      </c>
      <c r="XP1" s="5" t="s">
        <v>964</v>
      </c>
      <c r="XQ1" s="5" t="s">
        <v>965</v>
      </c>
      <c r="XR1" s="5" t="s">
        <v>966</v>
      </c>
      <c r="XS1" s="5" t="s">
        <v>967</v>
      </c>
      <c r="XT1" s="5" t="s">
        <v>968</v>
      </c>
      <c r="XU1" s="5" t="s">
        <v>969</v>
      </c>
      <c r="XV1" s="5" t="s">
        <v>970</v>
      </c>
      <c r="XW1" s="5" t="s">
        <v>971</v>
      </c>
      <c r="XX1" s="5" t="s">
        <v>972</v>
      </c>
      <c r="XY1" s="5" t="s">
        <v>973</v>
      </c>
      <c r="XZ1" s="5" t="s">
        <v>974</v>
      </c>
      <c r="YA1" s="5" t="s">
        <v>975</v>
      </c>
      <c r="YB1" s="5" t="s">
        <v>976</v>
      </c>
      <c r="YC1" s="5" t="s">
        <v>977</v>
      </c>
      <c r="YD1" s="5" t="s">
        <v>978</v>
      </c>
      <c r="YE1" s="5" t="s">
        <v>979</v>
      </c>
      <c r="YF1" s="5" t="s">
        <v>980</v>
      </c>
      <c r="YG1" s="5" t="s">
        <v>981</v>
      </c>
      <c r="YH1" s="5" t="s">
        <v>982</v>
      </c>
      <c r="YI1" s="5" t="s">
        <v>983</v>
      </c>
      <c r="YJ1" s="5" t="s">
        <v>984</v>
      </c>
      <c r="YK1" s="5" t="s">
        <v>985</v>
      </c>
      <c r="YL1" s="5" t="s">
        <v>986</v>
      </c>
      <c r="YM1" s="5" t="s">
        <v>987</v>
      </c>
      <c r="YN1" s="5" t="s">
        <v>988</v>
      </c>
      <c r="YO1" s="5" t="s">
        <v>989</v>
      </c>
      <c r="YP1" s="5" t="s">
        <v>990</v>
      </c>
      <c r="YQ1" s="5" t="s">
        <v>991</v>
      </c>
      <c r="YR1" s="5" t="s">
        <v>992</v>
      </c>
      <c r="YS1" s="5" t="s">
        <v>993</v>
      </c>
      <c r="YT1" s="5" t="s">
        <v>994</v>
      </c>
      <c r="YU1" s="5" t="s">
        <v>995</v>
      </c>
      <c r="YV1" s="5" t="s">
        <v>996</v>
      </c>
      <c r="YW1" s="5" t="s">
        <v>997</v>
      </c>
      <c r="YX1" s="5" t="s">
        <v>998</v>
      </c>
      <c r="YY1" s="5" t="s">
        <v>999</v>
      </c>
      <c r="YZ1" s="5" t="s">
        <v>1000</v>
      </c>
      <c r="ZA1" s="5" t="s">
        <v>1001</v>
      </c>
      <c r="ZB1" s="5" t="s">
        <v>1002</v>
      </c>
      <c r="ZC1" s="5" t="s">
        <v>1003</v>
      </c>
      <c r="ZD1" s="5" t="s">
        <v>1004</v>
      </c>
      <c r="ZE1" s="5" t="s">
        <v>1005</v>
      </c>
      <c r="ZF1" s="5" t="s">
        <v>1006</v>
      </c>
      <c r="ZG1" s="5" t="s">
        <v>1007</v>
      </c>
      <c r="ZH1" s="5" t="s">
        <v>1008</v>
      </c>
      <c r="ZI1" s="5" t="s">
        <v>1009</v>
      </c>
      <c r="ZJ1" s="5" t="s">
        <v>1010</v>
      </c>
      <c r="ZK1" s="5" t="s">
        <v>1011</v>
      </c>
      <c r="ZL1" s="5" t="s">
        <v>1012</v>
      </c>
      <c r="ZM1" s="5" t="s">
        <v>1013</v>
      </c>
      <c r="ZN1" s="5" t="s">
        <v>1014</v>
      </c>
      <c r="ZO1" s="5" t="s">
        <v>1015</v>
      </c>
      <c r="ZP1" s="5" t="s">
        <v>1016</v>
      </c>
      <c r="ZQ1" s="5" t="s">
        <v>1017</v>
      </c>
      <c r="ZR1" s="5" t="s">
        <v>1018</v>
      </c>
      <c r="ZS1" s="5" t="s">
        <v>1019</v>
      </c>
      <c r="ZT1" s="5" t="s">
        <v>1020</v>
      </c>
      <c r="ZU1" s="5" t="s">
        <v>1021</v>
      </c>
      <c r="ZV1" s="5" t="s">
        <v>1022</v>
      </c>
      <c r="ZW1" s="5" t="s">
        <v>1023</v>
      </c>
      <c r="ZX1" s="5" t="s">
        <v>1024</v>
      </c>
      <c r="ZY1" s="5" t="s">
        <v>1025</v>
      </c>
      <c r="ZZ1" s="5" t="s">
        <v>1026</v>
      </c>
      <c r="AAA1" s="5" t="s">
        <v>1027</v>
      </c>
      <c r="AAB1" s="5" t="s">
        <v>1028</v>
      </c>
      <c r="AAC1" s="5" t="s">
        <v>1029</v>
      </c>
      <c r="AAD1" s="5" t="s">
        <v>1030</v>
      </c>
      <c r="AAE1" s="5" t="s">
        <v>1031</v>
      </c>
      <c r="AAF1" s="5" t="s">
        <v>1032</v>
      </c>
      <c r="AAG1" s="5" t="s">
        <v>1033</v>
      </c>
      <c r="AAH1" s="5" t="s">
        <v>1034</v>
      </c>
      <c r="AAI1" s="5" t="s">
        <v>1035</v>
      </c>
      <c r="AAJ1" s="5" t="s">
        <v>1036</v>
      </c>
      <c r="AAK1" s="5" t="s">
        <v>1037</v>
      </c>
      <c r="AAL1" s="5" t="s">
        <v>1038</v>
      </c>
      <c r="AAM1" s="5" t="s">
        <v>1039</v>
      </c>
      <c r="AAN1" s="5" t="s">
        <v>1040</v>
      </c>
      <c r="AAO1" s="5" t="s">
        <v>1041</v>
      </c>
      <c r="AAP1" s="5" t="s">
        <v>1042</v>
      </c>
      <c r="AAQ1" s="5" t="s">
        <v>1043</v>
      </c>
      <c r="AAR1" s="5" t="s">
        <v>1044</v>
      </c>
      <c r="AAS1" s="5" t="s">
        <v>1045</v>
      </c>
      <c r="AAT1" s="5" t="s">
        <v>1046</v>
      </c>
      <c r="AAU1" s="5" t="s">
        <v>1047</v>
      </c>
      <c r="AAV1" s="5" t="s">
        <v>1048</v>
      </c>
      <c r="AAW1" s="5" t="s">
        <v>1049</v>
      </c>
      <c r="AAX1" s="5" t="s">
        <v>1050</v>
      </c>
      <c r="AAY1" s="5" t="s">
        <v>1051</v>
      </c>
      <c r="AAZ1" s="5" t="s">
        <v>1052</v>
      </c>
      <c r="ABA1" s="5" t="s">
        <v>1053</v>
      </c>
      <c r="ABB1" s="5" t="s">
        <v>1054</v>
      </c>
      <c r="ABC1" s="5" t="s">
        <v>1055</v>
      </c>
      <c r="ABD1" s="5" t="s">
        <v>1056</v>
      </c>
      <c r="ABE1" s="5" t="s">
        <v>1057</v>
      </c>
      <c r="ABF1" s="5" t="s">
        <v>1058</v>
      </c>
      <c r="ABG1" s="5" t="s">
        <v>1059</v>
      </c>
      <c r="ABH1" s="5" t="s">
        <v>1060</v>
      </c>
      <c r="ABI1" s="5" t="s">
        <v>1061</v>
      </c>
      <c r="ABJ1" s="5" t="s">
        <v>1062</v>
      </c>
      <c r="ABK1" s="5" t="s">
        <v>1063</v>
      </c>
      <c r="ABL1" s="5" t="s">
        <v>1064</v>
      </c>
      <c r="ABM1" s="5" t="s">
        <v>1065</v>
      </c>
      <c r="ABN1" s="5" t="s">
        <v>1066</v>
      </c>
      <c r="ABO1" s="5" t="s">
        <v>1067</v>
      </c>
      <c r="ABP1" s="5" t="s">
        <v>1068</v>
      </c>
      <c r="ABQ1" s="5" t="s">
        <v>1069</v>
      </c>
      <c r="ABR1" s="5" t="s">
        <v>1070</v>
      </c>
      <c r="ABS1" s="5" t="s">
        <v>1071</v>
      </c>
      <c r="ABT1" s="5" t="s">
        <v>1072</v>
      </c>
      <c r="ABU1" s="5" t="s">
        <v>1073</v>
      </c>
      <c r="ABV1" s="5" t="s">
        <v>1074</v>
      </c>
      <c r="ABW1" s="5" t="s">
        <v>1075</v>
      </c>
      <c r="ABX1" s="5" t="s">
        <v>1076</v>
      </c>
      <c r="ABY1" s="5" t="s">
        <v>1077</v>
      </c>
      <c r="ABZ1" s="5" t="s">
        <v>1078</v>
      </c>
      <c r="ACA1" s="5" t="s">
        <v>1079</v>
      </c>
      <c r="ACB1" s="5" t="s">
        <v>1080</v>
      </c>
      <c r="ACC1" s="5" t="s">
        <v>1081</v>
      </c>
      <c r="ACD1" s="5" t="s">
        <v>1082</v>
      </c>
      <c r="ACE1" s="5" t="s">
        <v>1083</v>
      </c>
      <c r="ACF1" s="5" t="s">
        <v>1084</v>
      </c>
      <c r="ACG1" s="5" t="s">
        <v>1085</v>
      </c>
      <c r="ACH1" s="5" t="s">
        <v>1086</v>
      </c>
      <c r="ACI1" s="5" t="s">
        <v>1087</v>
      </c>
      <c r="ACJ1" s="5" t="s">
        <v>1088</v>
      </c>
      <c r="ACK1" s="5" t="s">
        <v>1089</v>
      </c>
      <c r="ACL1" s="5" t="s">
        <v>1090</v>
      </c>
      <c r="ACM1" s="5" t="s">
        <v>1091</v>
      </c>
      <c r="ACN1" s="5" t="s">
        <v>1092</v>
      </c>
      <c r="ACO1" s="5" t="s">
        <v>1093</v>
      </c>
      <c r="ACP1" s="5" t="s">
        <v>1094</v>
      </c>
      <c r="ACQ1" s="5" t="s">
        <v>1095</v>
      </c>
      <c r="ACR1" s="5" t="s">
        <v>1096</v>
      </c>
      <c r="ACS1" s="5" t="s">
        <v>1097</v>
      </c>
      <c r="ACT1" s="5" t="s">
        <v>1098</v>
      </c>
      <c r="ACU1" s="5" t="s">
        <v>1099</v>
      </c>
      <c r="ACV1" s="5" t="s">
        <v>1100</v>
      </c>
      <c r="ACW1" s="5" t="s">
        <v>1101</v>
      </c>
      <c r="ACX1" s="5" t="s">
        <v>1102</v>
      </c>
      <c r="ACY1" s="5" t="s">
        <v>1103</v>
      </c>
      <c r="ACZ1" s="5" t="s">
        <v>1104</v>
      </c>
      <c r="ADA1" s="5" t="s">
        <v>1105</v>
      </c>
      <c r="ADB1" s="5" t="s">
        <v>1106</v>
      </c>
      <c r="ADC1" s="5" t="s">
        <v>1107</v>
      </c>
      <c r="ADD1" s="5" t="s">
        <v>1108</v>
      </c>
      <c r="ADE1" s="5" t="s">
        <v>1109</v>
      </c>
      <c r="ADF1" s="5" t="s">
        <v>1110</v>
      </c>
      <c r="ADG1" s="5" t="s">
        <v>1111</v>
      </c>
      <c r="ADH1" s="5" t="s">
        <v>1112</v>
      </c>
      <c r="ADI1" s="5" t="s">
        <v>1113</v>
      </c>
      <c r="ADJ1" s="5" t="s">
        <v>1114</v>
      </c>
      <c r="ADK1" s="5" t="s">
        <v>1115</v>
      </c>
      <c r="ADL1" s="5" t="s">
        <v>1116</v>
      </c>
      <c r="ADM1" s="5" t="s">
        <v>1117</v>
      </c>
      <c r="ADN1" s="5" t="s">
        <v>1118</v>
      </c>
      <c r="ADO1" s="5" t="s">
        <v>1119</v>
      </c>
      <c r="ADP1" s="5" t="s">
        <v>1120</v>
      </c>
      <c r="ADQ1" s="5" t="s">
        <v>1121</v>
      </c>
      <c r="ADR1" s="5" t="s">
        <v>1122</v>
      </c>
      <c r="ADS1" s="5" t="s">
        <v>1123</v>
      </c>
      <c r="ADT1" s="5" t="s">
        <v>1124</v>
      </c>
      <c r="ADU1" s="5" t="s">
        <v>1125</v>
      </c>
      <c r="ADV1" s="5" t="s">
        <v>1126</v>
      </c>
      <c r="ADW1" s="5" t="s">
        <v>1127</v>
      </c>
      <c r="ADX1" s="5" t="s">
        <v>1128</v>
      </c>
      <c r="ADY1" s="5" t="s">
        <v>1129</v>
      </c>
      <c r="ADZ1" s="5" t="s">
        <v>1130</v>
      </c>
      <c r="AEA1" s="5" t="s">
        <v>1131</v>
      </c>
      <c r="AEB1" s="5" t="s">
        <v>1132</v>
      </c>
      <c r="AEC1" s="5" t="s">
        <v>1133</v>
      </c>
      <c r="AED1" s="5" t="s">
        <v>1134</v>
      </c>
      <c r="AEE1" s="5" t="s">
        <v>1135</v>
      </c>
      <c r="AEF1" s="5" t="s">
        <v>1136</v>
      </c>
      <c r="AEG1" s="5" t="s">
        <v>1137</v>
      </c>
      <c r="AEH1" s="5" t="s">
        <v>1138</v>
      </c>
      <c r="AEI1" s="5" t="s">
        <v>1139</v>
      </c>
      <c r="AEJ1" s="5" t="s">
        <v>1140</v>
      </c>
      <c r="AEK1" s="5" t="s">
        <v>1141</v>
      </c>
      <c r="AEL1" s="5" t="s">
        <v>1142</v>
      </c>
      <c r="AEM1" s="5" t="s">
        <v>1143</v>
      </c>
      <c r="AEN1" s="5" t="s">
        <v>1144</v>
      </c>
      <c r="AEO1" s="5" t="s">
        <v>1145</v>
      </c>
      <c r="AEP1" s="5" t="s">
        <v>1146</v>
      </c>
      <c r="AEQ1" s="5" t="s">
        <v>1147</v>
      </c>
      <c r="AER1" s="5" t="s">
        <v>1148</v>
      </c>
      <c r="AES1" s="5" t="s">
        <v>1149</v>
      </c>
      <c r="AET1" s="5" t="s">
        <v>1150</v>
      </c>
      <c r="AEU1" s="5" t="s">
        <v>1151</v>
      </c>
      <c r="AEV1" s="5" t="s">
        <v>1152</v>
      </c>
      <c r="AEW1" s="5" t="s">
        <v>1153</v>
      </c>
      <c r="AEX1" s="5" t="s">
        <v>1154</v>
      </c>
      <c r="AEY1" s="5" t="s">
        <v>1155</v>
      </c>
      <c r="AEZ1" s="5" t="s">
        <v>1156</v>
      </c>
      <c r="AFA1" s="5" t="s">
        <v>1157</v>
      </c>
      <c r="AFB1" s="5" t="s">
        <v>1158</v>
      </c>
      <c r="AFC1" s="5" t="s">
        <v>1159</v>
      </c>
      <c r="AFD1" s="5" t="s">
        <v>1160</v>
      </c>
      <c r="AFE1" s="5" t="s">
        <v>1161</v>
      </c>
      <c r="AFF1" s="5" t="s">
        <v>1162</v>
      </c>
      <c r="AFG1" s="5" t="s">
        <v>1163</v>
      </c>
      <c r="AFH1" s="5" t="s">
        <v>1164</v>
      </c>
      <c r="AFI1" s="5" t="s">
        <v>1165</v>
      </c>
      <c r="AFJ1" s="5" t="s">
        <v>1166</v>
      </c>
      <c r="AFK1" s="5" t="s">
        <v>1167</v>
      </c>
      <c r="AFL1" s="5" t="s">
        <v>1168</v>
      </c>
      <c r="AFM1" s="5" t="s">
        <v>1169</v>
      </c>
      <c r="AFN1" s="5" t="s">
        <v>1170</v>
      </c>
      <c r="AFO1" s="5" t="s">
        <v>1171</v>
      </c>
      <c r="AFP1" s="5" t="s">
        <v>1172</v>
      </c>
      <c r="AFQ1" s="5" t="s">
        <v>1173</v>
      </c>
      <c r="AFR1" s="5" t="s">
        <v>1174</v>
      </c>
      <c r="AFS1" s="5" t="s">
        <v>1175</v>
      </c>
      <c r="AFT1" s="5" t="s">
        <v>1176</v>
      </c>
      <c r="AFU1" s="5" t="s">
        <v>1177</v>
      </c>
      <c r="AFV1" s="5" t="s">
        <v>1178</v>
      </c>
      <c r="AFW1" s="5" t="s">
        <v>1179</v>
      </c>
      <c r="AFX1" s="5" t="s">
        <v>1180</v>
      </c>
      <c r="AFY1" s="5" t="s">
        <v>1181</v>
      </c>
      <c r="AFZ1" s="5" t="s">
        <v>1182</v>
      </c>
      <c r="AGA1" s="5" t="s">
        <v>1183</v>
      </c>
      <c r="AGB1" s="5" t="s">
        <v>1184</v>
      </c>
      <c r="AGC1" s="5" t="s">
        <v>1185</v>
      </c>
      <c r="AGD1" s="5" t="s">
        <v>1186</v>
      </c>
      <c r="AGE1" s="5" t="s">
        <v>1187</v>
      </c>
      <c r="AGF1" s="5" t="s">
        <v>1188</v>
      </c>
      <c r="AGG1" s="5" t="s">
        <v>1189</v>
      </c>
      <c r="AGH1" s="5" t="s">
        <v>1190</v>
      </c>
      <c r="AGI1" s="5" t="s">
        <v>1191</v>
      </c>
      <c r="AGJ1" s="5" t="s">
        <v>1192</v>
      </c>
      <c r="AGK1" s="5" t="s">
        <v>1193</v>
      </c>
      <c r="AGL1" s="5" t="s">
        <v>1194</v>
      </c>
      <c r="AGM1" s="5" t="s">
        <v>1195</v>
      </c>
      <c r="AGN1" s="5" t="s">
        <v>1196</v>
      </c>
      <c r="AGO1" s="5" t="s">
        <v>1197</v>
      </c>
      <c r="AGP1" s="5" t="s">
        <v>1198</v>
      </c>
      <c r="AGQ1" s="5" t="s">
        <v>1199</v>
      </c>
      <c r="AGR1" s="5" t="s">
        <v>1200</v>
      </c>
      <c r="AGS1" s="5" t="s">
        <v>1201</v>
      </c>
      <c r="AGT1" s="5" t="s">
        <v>1202</v>
      </c>
      <c r="AGU1" s="5" t="s">
        <v>1203</v>
      </c>
      <c r="AGV1" s="5" t="s">
        <v>1204</v>
      </c>
      <c r="AGW1" s="5" t="s">
        <v>1205</v>
      </c>
      <c r="AGX1" s="5" t="s">
        <v>1206</v>
      </c>
      <c r="AGY1" s="5" t="s">
        <v>1207</v>
      </c>
      <c r="AGZ1" s="5" t="s">
        <v>1208</v>
      </c>
      <c r="AHA1" s="5" t="s">
        <v>1209</v>
      </c>
      <c r="AHB1" s="5" t="s">
        <v>1210</v>
      </c>
      <c r="AHC1" s="5" t="s">
        <v>1211</v>
      </c>
      <c r="AHD1" s="5" t="s">
        <v>1212</v>
      </c>
      <c r="AHE1" s="5" t="s">
        <v>1213</v>
      </c>
      <c r="AHF1" s="5" t="s">
        <v>1214</v>
      </c>
      <c r="AHG1" s="5" t="s">
        <v>1215</v>
      </c>
      <c r="AHH1" s="5" t="s">
        <v>1216</v>
      </c>
      <c r="AHI1" s="5" t="s">
        <v>1217</v>
      </c>
      <c r="AHJ1" s="5" t="s">
        <v>1218</v>
      </c>
      <c r="AHK1" s="5" t="s">
        <v>1219</v>
      </c>
      <c r="AHL1" s="5" t="s">
        <v>1220</v>
      </c>
      <c r="AHM1" s="5" t="s">
        <v>1221</v>
      </c>
      <c r="AHN1" s="5" t="s">
        <v>1222</v>
      </c>
      <c r="AHO1" s="5" t="s">
        <v>1223</v>
      </c>
      <c r="AHP1" s="5" t="s">
        <v>1224</v>
      </c>
      <c r="AHQ1" s="5" t="s">
        <v>1225</v>
      </c>
      <c r="AHR1" s="5" t="s">
        <v>1226</v>
      </c>
      <c r="AHS1" s="5" t="s">
        <v>1227</v>
      </c>
      <c r="AHT1" s="5" t="s">
        <v>1228</v>
      </c>
      <c r="AHU1" s="5" t="s">
        <v>1229</v>
      </c>
      <c r="AHV1" s="5" t="s">
        <v>1230</v>
      </c>
      <c r="AHW1" s="5" t="s">
        <v>1231</v>
      </c>
      <c r="AHX1" s="5" t="s">
        <v>1232</v>
      </c>
      <c r="AHY1" s="5" t="s">
        <v>1233</v>
      </c>
      <c r="AHZ1" s="5" t="s">
        <v>1234</v>
      </c>
      <c r="AIA1" s="5" t="s">
        <v>1235</v>
      </c>
      <c r="AIB1" s="5" t="s">
        <v>1236</v>
      </c>
      <c r="AIC1" s="5" t="s">
        <v>1237</v>
      </c>
      <c r="AID1" s="5" t="s">
        <v>1238</v>
      </c>
      <c r="AIE1" s="5" t="s">
        <v>1239</v>
      </c>
      <c r="AIF1" s="5" t="s">
        <v>1240</v>
      </c>
      <c r="AIG1" s="5" t="s">
        <v>1241</v>
      </c>
      <c r="AIH1" s="5" t="s">
        <v>1242</v>
      </c>
      <c r="AII1" s="5" t="s">
        <v>1243</v>
      </c>
      <c r="AIJ1" s="5" t="s">
        <v>1244</v>
      </c>
      <c r="AIK1" s="5" t="s">
        <v>1245</v>
      </c>
      <c r="AIL1" s="5" t="s">
        <v>1246</v>
      </c>
      <c r="AIM1" s="5" t="s">
        <v>1247</v>
      </c>
      <c r="AIN1" s="5" t="s">
        <v>1248</v>
      </c>
      <c r="AIO1" s="5" t="s">
        <v>1249</v>
      </c>
      <c r="AIP1" s="5" t="s">
        <v>1250</v>
      </c>
      <c r="AIQ1" s="5" t="s">
        <v>1251</v>
      </c>
      <c r="AIR1" s="5" t="s">
        <v>1252</v>
      </c>
      <c r="AIS1" s="5" t="s">
        <v>1253</v>
      </c>
      <c r="AIT1" s="5" t="s">
        <v>1254</v>
      </c>
      <c r="AIU1" s="5" t="s">
        <v>1255</v>
      </c>
      <c r="AIV1" s="5" t="s">
        <v>1256</v>
      </c>
      <c r="AIW1" s="5" t="s">
        <v>1257</v>
      </c>
      <c r="AIX1" s="5" t="s">
        <v>1258</v>
      </c>
      <c r="AIY1" s="5" t="s">
        <v>1259</v>
      </c>
      <c r="AIZ1" s="5" t="s">
        <v>1260</v>
      </c>
      <c r="AJA1" s="5" t="s">
        <v>1261</v>
      </c>
      <c r="AJB1" s="5" t="s">
        <v>1262</v>
      </c>
      <c r="AJC1" s="5" t="s">
        <v>1263</v>
      </c>
      <c r="AJD1" s="5" t="s">
        <v>1264</v>
      </c>
      <c r="AJE1" s="5" t="s">
        <v>1265</v>
      </c>
      <c r="AJF1" s="5" t="s">
        <v>1266</v>
      </c>
      <c r="AJG1" s="5" t="s">
        <v>1267</v>
      </c>
      <c r="AJH1" s="5" t="s">
        <v>1268</v>
      </c>
      <c r="AJI1" s="5" t="s">
        <v>1269</v>
      </c>
      <c r="AJJ1" s="5" t="s">
        <v>1270</v>
      </c>
      <c r="AJK1" s="5" t="s">
        <v>1271</v>
      </c>
      <c r="AJL1" s="5" t="s">
        <v>1272</v>
      </c>
      <c r="AJM1" s="5" t="s">
        <v>1273</v>
      </c>
      <c r="AJN1" s="5" t="s">
        <v>1274</v>
      </c>
      <c r="AJO1" s="5" t="s">
        <v>1275</v>
      </c>
      <c r="AJP1" s="5" t="s">
        <v>1276</v>
      </c>
      <c r="AJQ1" s="5" t="s">
        <v>1277</v>
      </c>
      <c r="AJR1" s="5" t="s">
        <v>1278</v>
      </c>
      <c r="AJS1" s="5" t="s">
        <v>1279</v>
      </c>
      <c r="AJT1" s="5" t="s">
        <v>1280</v>
      </c>
      <c r="AJU1" s="5" t="s">
        <v>1281</v>
      </c>
      <c r="AJV1" s="5" t="s">
        <v>1282</v>
      </c>
      <c r="AJW1" s="5" t="s">
        <v>1283</v>
      </c>
      <c r="AJX1" s="5" t="s">
        <v>1284</v>
      </c>
      <c r="AJY1" s="5" t="s">
        <v>1285</v>
      </c>
      <c r="AJZ1" s="5" t="s">
        <v>1286</v>
      </c>
      <c r="AKA1" s="5" t="s">
        <v>1287</v>
      </c>
      <c r="AKB1" s="5" t="s">
        <v>1288</v>
      </c>
      <c r="AKC1" s="5" t="s">
        <v>1289</v>
      </c>
      <c r="AKD1" s="5" t="s">
        <v>1290</v>
      </c>
      <c r="AKE1" s="5" t="s">
        <v>1291</v>
      </c>
      <c r="AKF1" s="5" t="s">
        <v>1292</v>
      </c>
      <c r="AKG1" s="5" t="s">
        <v>1293</v>
      </c>
      <c r="AKH1" s="5" t="s">
        <v>1294</v>
      </c>
      <c r="AKI1" s="5" t="s">
        <v>1295</v>
      </c>
      <c r="AKJ1" s="5" t="s">
        <v>1296</v>
      </c>
      <c r="AKK1" s="5" t="s">
        <v>1297</v>
      </c>
      <c r="AKL1" s="5" t="s">
        <v>1298</v>
      </c>
      <c r="AKM1" s="5" t="s">
        <v>1299</v>
      </c>
      <c r="AKN1" s="5" t="s">
        <v>1300</v>
      </c>
      <c r="AKO1" s="5" t="s">
        <v>1301</v>
      </c>
      <c r="AKP1" s="5" t="s">
        <v>1302</v>
      </c>
      <c r="AKQ1" s="5" t="s">
        <v>1303</v>
      </c>
      <c r="AKR1" s="5" t="s">
        <v>1304</v>
      </c>
      <c r="AKS1" s="5" t="s">
        <v>1305</v>
      </c>
      <c r="AKT1" s="5" t="s">
        <v>1306</v>
      </c>
      <c r="AKU1" s="5" t="s">
        <v>1307</v>
      </c>
      <c r="AKV1" s="5" t="s">
        <v>1308</v>
      </c>
      <c r="AKW1" s="5" t="s">
        <v>1309</v>
      </c>
      <c r="AKX1" s="5" t="s">
        <v>1310</v>
      </c>
      <c r="AKY1" s="5" t="s">
        <v>1311</v>
      </c>
      <c r="AKZ1" s="5" t="s">
        <v>1312</v>
      </c>
      <c r="ALA1" s="5" t="s">
        <v>1313</v>
      </c>
      <c r="ALB1" s="5" t="s">
        <v>1314</v>
      </c>
      <c r="ALC1" s="5" t="s">
        <v>1315</v>
      </c>
      <c r="ALD1" s="5" t="s">
        <v>1316</v>
      </c>
      <c r="ALE1" s="5" t="s">
        <v>1317</v>
      </c>
      <c r="ALF1" s="5" t="s">
        <v>1318</v>
      </c>
      <c r="ALG1" s="5" t="s">
        <v>1319</v>
      </c>
      <c r="ALH1" s="5" t="s">
        <v>1320</v>
      </c>
      <c r="ALI1" s="5" t="s">
        <v>1321</v>
      </c>
      <c r="ALJ1" s="5" t="s">
        <v>1322</v>
      </c>
      <c r="ALK1" s="5" t="s">
        <v>1323</v>
      </c>
      <c r="ALL1" s="5" t="s">
        <v>1324</v>
      </c>
      <c r="ALM1" s="5" t="s">
        <v>1325</v>
      </c>
      <c r="ALN1" s="5" t="s">
        <v>1326</v>
      </c>
      <c r="ALO1" s="5" t="s">
        <v>1327</v>
      </c>
      <c r="ALP1" s="5" t="s">
        <v>1328</v>
      </c>
      <c r="ALQ1" s="5" t="s">
        <v>1329</v>
      </c>
      <c r="ALR1" s="5" t="s">
        <v>1330</v>
      </c>
      <c r="ALS1" s="5" t="s">
        <v>1331</v>
      </c>
      <c r="ALT1" s="5" t="s">
        <v>1332</v>
      </c>
      <c r="ALU1" s="5" t="s">
        <v>1333</v>
      </c>
      <c r="ALV1" s="5" t="s">
        <v>1334</v>
      </c>
      <c r="ALW1" s="5" t="s">
        <v>1335</v>
      </c>
      <c r="ALX1" s="5" t="s">
        <v>1336</v>
      </c>
      <c r="ALY1" s="5" t="s">
        <v>1337</v>
      </c>
      <c r="ALZ1" s="5" t="s">
        <v>1338</v>
      </c>
      <c r="AMA1" s="5" t="s">
        <v>1339</v>
      </c>
      <c r="AMB1" s="5" t="s">
        <v>1340</v>
      </c>
      <c r="AMC1" s="5" t="s">
        <v>1341</v>
      </c>
      <c r="AMD1" s="5" t="s">
        <v>1342</v>
      </c>
      <c r="AME1" s="5" t="s">
        <v>1343</v>
      </c>
      <c r="AMF1" s="5" t="s">
        <v>1344</v>
      </c>
      <c r="AMG1" s="5" t="s">
        <v>1345</v>
      </c>
      <c r="AMH1" s="5" t="s">
        <v>1346</v>
      </c>
      <c r="AMI1" s="5" t="s">
        <v>1347</v>
      </c>
      <c r="AMJ1" s="5" t="s">
        <v>1348</v>
      </c>
      <c r="AMK1" s="5" t="s">
        <v>1349</v>
      </c>
      <c r="AML1" s="5" t="s">
        <v>1350</v>
      </c>
      <c r="AMM1" s="5" t="s">
        <v>1351</v>
      </c>
      <c r="AMN1" s="5" t="s">
        <v>1352</v>
      </c>
      <c r="AMO1" s="5" t="s">
        <v>1353</v>
      </c>
      <c r="AMP1" s="5" t="s">
        <v>1354</v>
      </c>
      <c r="AMQ1" s="5" t="s">
        <v>1355</v>
      </c>
      <c r="AMR1" s="5" t="s">
        <v>1356</v>
      </c>
      <c r="AMS1" s="5" t="s">
        <v>1357</v>
      </c>
      <c r="AMT1" s="5" t="s">
        <v>1358</v>
      </c>
      <c r="AMU1" s="5" t="s">
        <v>1359</v>
      </c>
      <c r="AMV1" s="5" t="s">
        <v>1360</v>
      </c>
      <c r="AMW1" s="5" t="s">
        <v>1361</v>
      </c>
      <c r="AMX1" s="5" t="s">
        <v>1362</v>
      </c>
      <c r="AMY1" s="5" t="s">
        <v>1363</v>
      </c>
      <c r="AMZ1" s="5" t="s">
        <v>1364</v>
      </c>
      <c r="ANA1" s="5" t="s">
        <v>1365</v>
      </c>
      <c r="ANB1" s="5" t="s">
        <v>1366</v>
      </c>
      <c r="ANC1" s="5" t="s">
        <v>1367</v>
      </c>
      <c r="AND1" s="5" t="s">
        <v>1368</v>
      </c>
      <c r="ANE1" s="5" t="s">
        <v>1369</v>
      </c>
      <c r="ANF1" s="5" t="s">
        <v>1370</v>
      </c>
      <c r="ANG1" s="5" t="s">
        <v>1371</v>
      </c>
      <c r="ANH1" s="5" t="s">
        <v>1372</v>
      </c>
      <c r="ANI1" s="5" t="s">
        <v>1373</v>
      </c>
      <c r="ANJ1" s="5" t="s">
        <v>1374</v>
      </c>
      <c r="ANK1" s="5" t="s">
        <v>1375</v>
      </c>
      <c r="ANL1" s="5" t="s">
        <v>1376</v>
      </c>
      <c r="ANM1" s="5" t="s">
        <v>1377</v>
      </c>
      <c r="ANN1" s="5" t="s">
        <v>1378</v>
      </c>
      <c r="ANO1" s="5" t="s">
        <v>1379</v>
      </c>
      <c r="ANP1" s="5" t="s">
        <v>1380</v>
      </c>
      <c r="ANQ1" s="5" t="s">
        <v>1381</v>
      </c>
      <c r="ANR1" s="5" t="s">
        <v>1382</v>
      </c>
      <c r="ANS1" s="5" t="s">
        <v>1383</v>
      </c>
      <c r="ANT1" s="5" t="s">
        <v>1384</v>
      </c>
      <c r="ANU1" s="5" t="s">
        <v>1385</v>
      </c>
      <c r="ANV1" s="5" t="s">
        <v>1386</v>
      </c>
      <c r="ANW1" s="5" t="s">
        <v>1387</v>
      </c>
      <c r="ANX1" s="5" t="s">
        <v>1388</v>
      </c>
      <c r="ANY1" s="5" t="s">
        <v>1389</v>
      </c>
      <c r="ANZ1" s="5" t="s">
        <v>1390</v>
      </c>
      <c r="AOA1" s="5" t="s">
        <v>1391</v>
      </c>
      <c r="AOB1" s="5" t="s">
        <v>1392</v>
      </c>
      <c r="AOC1" s="5" t="s">
        <v>1393</v>
      </c>
      <c r="AOD1" s="5" t="s">
        <v>1394</v>
      </c>
      <c r="AOE1" s="5" t="s">
        <v>1395</v>
      </c>
      <c r="AOF1" s="5" t="s">
        <v>1396</v>
      </c>
      <c r="AOG1" s="5" t="s">
        <v>1397</v>
      </c>
      <c r="AOH1" s="5" t="s">
        <v>1398</v>
      </c>
      <c r="AOI1" s="5" t="s">
        <v>1399</v>
      </c>
      <c r="AOJ1" s="5" t="s">
        <v>1400</v>
      </c>
      <c r="AOK1" s="5" t="s">
        <v>1401</v>
      </c>
      <c r="AOL1" s="5" t="s">
        <v>1402</v>
      </c>
      <c r="AOM1" s="5" t="s">
        <v>1403</v>
      </c>
      <c r="AON1" s="5" t="s">
        <v>1404</v>
      </c>
      <c r="AOO1" s="5" t="s">
        <v>1405</v>
      </c>
      <c r="AOP1" s="5" t="s">
        <v>1406</v>
      </c>
      <c r="AOQ1" s="5" t="s">
        <v>1407</v>
      </c>
      <c r="AOR1" s="5" t="s">
        <v>1408</v>
      </c>
      <c r="AOS1" s="5" t="s">
        <v>1409</v>
      </c>
      <c r="AOT1" s="5" t="s">
        <v>1410</v>
      </c>
      <c r="AOU1" s="5" t="s">
        <v>1411</v>
      </c>
      <c r="AOV1" s="5" t="s">
        <v>1412</v>
      </c>
      <c r="AOW1" s="5" t="s">
        <v>1413</v>
      </c>
      <c r="AOX1" s="5" t="s">
        <v>1414</v>
      </c>
      <c r="AOY1" s="5" t="s">
        <v>1415</v>
      </c>
      <c r="AOZ1" s="5" t="s">
        <v>1416</v>
      </c>
      <c r="APA1" s="5" t="s">
        <v>1417</v>
      </c>
      <c r="APB1" s="5" t="s">
        <v>1418</v>
      </c>
      <c r="APC1" s="5" t="s">
        <v>1419</v>
      </c>
      <c r="APD1" s="5" t="s">
        <v>1420</v>
      </c>
      <c r="APE1" s="5" t="s">
        <v>1421</v>
      </c>
      <c r="APF1" s="5" t="s">
        <v>1422</v>
      </c>
      <c r="APG1" s="5" t="s">
        <v>1423</v>
      </c>
      <c r="APH1" s="5" t="s">
        <v>1424</v>
      </c>
      <c r="API1" s="5" t="s">
        <v>1425</v>
      </c>
      <c r="APJ1" s="5" t="s">
        <v>1426</v>
      </c>
      <c r="APK1" s="5" t="s">
        <v>1427</v>
      </c>
      <c r="APL1" s="5" t="s">
        <v>1428</v>
      </c>
      <c r="APM1" s="5" t="s">
        <v>1429</v>
      </c>
      <c r="APN1" s="5" t="s">
        <v>1430</v>
      </c>
      <c r="APO1" s="5" t="s">
        <v>1431</v>
      </c>
      <c r="APP1" s="5" t="s">
        <v>1432</v>
      </c>
      <c r="APQ1" s="5" t="s">
        <v>1433</v>
      </c>
      <c r="APR1" s="5" t="s">
        <v>1434</v>
      </c>
      <c r="APS1" s="5" t="s">
        <v>1435</v>
      </c>
      <c r="APT1" s="5" t="s">
        <v>1436</v>
      </c>
      <c r="APU1" s="5" t="s">
        <v>1437</v>
      </c>
      <c r="APV1" s="5" t="s">
        <v>1438</v>
      </c>
      <c r="APW1" s="5" t="s">
        <v>1439</v>
      </c>
      <c r="APX1" s="5" t="s">
        <v>1440</v>
      </c>
      <c r="APY1" s="5" t="s">
        <v>1441</v>
      </c>
      <c r="APZ1" s="5" t="s">
        <v>1442</v>
      </c>
      <c r="AQA1" s="5" t="s">
        <v>1443</v>
      </c>
      <c r="AQB1" s="5" t="s">
        <v>1444</v>
      </c>
      <c r="AQC1" s="5" t="s">
        <v>1445</v>
      </c>
      <c r="AQD1" s="5" t="s">
        <v>1446</v>
      </c>
      <c r="AQE1" s="5" t="s">
        <v>1447</v>
      </c>
      <c r="AQF1" s="5" t="s">
        <v>1448</v>
      </c>
      <c r="AQG1" s="5" t="s">
        <v>1449</v>
      </c>
      <c r="AQH1" s="5" t="s">
        <v>1450</v>
      </c>
      <c r="AQI1" s="5" t="s">
        <v>1451</v>
      </c>
      <c r="AQJ1" s="5" t="s">
        <v>1452</v>
      </c>
      <c r="AQK1" s="5" t="s">
        <v>1453</v>
      </c>
      <c r="AQL1" s="5" t="s">
        <v>1454</v>
      </c>
      <c r="AQM1" s="5" t="s">
        <v>1455</v>
      </c>
      <c r="AQN1" s="5" t="s">
        <v>1456</v>
      </c>
      <c r="AQO1" s="5" t="s">
        <v>1457</v>
      </c>
      <c r="AQP1" s="5" t="s">
        <v>1458</v>
      </c>
      <c r="AQQ1" s="5" t="s">
        <v>1459</v>
      </c>
      <c r="AQR1" s="5" t="s">
        <v>1460</v>
      </c>
      <c r="AQS1" s="5" t="s">
        <v>1461</v>
      </c>
      <c r="AQT1" s="5" t="s">
        <v>1462</v>
      </c>
      <c r="AQU1" s="5" t="s">
        <v>1463</v>
      </c>
      <c r="AQV1" s="5" t="s">
        <v>1464</v>
      </c>
      <c r="AQW1" s="5" t="s">
        <v>1465</v>
      </c>
      <c r="AQX1" s="5" t="s">
        <v>1466</v>
      </c>
      <c r="AQY1" s="5" t="s">
        <v>1467</v>
      </c>
      <c r="AQZ1" s="5" t="s">
        <v>1468</v>
      </c>
      <c r="ARA1" s="5" t="s">
        <v>1469</v>
      </c>
      <c r="ARB1" s="5" t="s">
        <v>1470</v>
      </c>
      <c r="ARC1" s="5" t="s">
        <v>1471</v>
      </c>
      <c r="ARD1" s="5" t="s">
        <v>1472</v>
      </c>
      <c r="ARE1" s="5" t="s">
        <v>1473</v>
      </c>
      <c r="ARF1" s="5" t="s">
        <v>1474</v>
      </c>
      <c r="ARG1" s="5" t="s">
        <v>1475</v>
      </c>
      <c r="ARH1" s="5" t="s">
        <v>1476</v>
      </c>
      <c r="ARI1" s="5" t="s">
        <v>1477</v>
      </c>
      <c r="ARJ1" s="5" t="s">
        <v>1478</v>
      </c>
      <c r="ARK1" s="5" t="s">
        <v>1479</v>
      </c>
      <c r="ARL1" s="5" t="s">
        <v>1480</v>
      </c>
      <c r="ARM1" s="5" t="s">
        <v>1481</v>
      </c>
      <c r="ARN1" s="5" t="s">
        <v>1482</v>
      </c>
      <c r="ARO1" s="5" t="s">
        <v>1483</v>
      </c>
      <c r="ARP1" s="5" t="s">
        <v>1484</v>
      </c>
      <c r="ARQ1" s="5" t="s">
        <v>1485</v>
      </c>
      <c r="ARR1" s="5" t="s">
        <v>1486</v>
      </c>
      <c r="ARS1" s="5" t="s">
        <v>1487</v>
      </c>
      <c r="ART1" s="5" t="s">
        <v>1488</v>
      </c>
      <c r="ARU1" s="5" t="s">
        <v>1489</v>
      </c>
      <c r="ARV1" s="5" t="s">
        <v>1490</v>
      </c>
      <c r="ARW1" s="5" t="s">
        <v>1491</v>
      </c>
      <c r="ARX1" s="5" t="s">
        <v>1492</v>
      </c>
      <c r="ARY1" s="5" t="s">
        <v>1493</v>
      </c>
      <c r="ARZ1" s="5" t="s">
        <v>1494</v>
      </c>
      <c r="ASA1" s="5" t="s">
        <v>1495</v>
      </c>
      <c r="ASB1" s="5" t="s">
        <v>1496</v>
      </c>
      <c r="ASC1" s="5" t="s">
        <v>1497</v>
      </c>
      <c r="ASD1" s="5" t="s">
        <v>1498</v>
      </c>
      <c r="ASE1" s="5" t="s">
        <v>1499</v>
      </c>
      <c r="ASF1" s="5" t="s">
        <v>1500</v>
      </c>
      <c r="ASG1" s="5" t="s">
        <v>1501</v>
      </c>
      <c r="ASH1" s="5" t="s">
        <v>1502</v>
      </c>
      <c r="ASI1" s="5" t="s">
        <v>1503</v>
      </c>
      <c r="ASJ1" s="5" t="s">
        <v>1504</v>
      </c>
      <c r="ASK1" s="5" t="s">
        <v>1505</v>
      </c>
      <c r="ASL1" s="5" t="s">
        <v>1506</v>
      </c>
      <c r="ASM1" s="5" t="s">
        <v>1507</v>
      </c>
      <c r="ASN1" s="5" t="s">
        <v>1508</v>
      </c>
      <c r="ASO1" s="5" t="s">
        <v>1509</v>
      </c>
      <c r="ASP1" s="5" t="s">
        <v>1510</v>
      </c>
      <c r="ASQ1" s="5" t="s">
        <v>1511</v>
      </c>
      <c r="ASR1" s="5" t="s">
        <v>1512</v>
      </c>
      <c r="ASS1" s="5" t="s">
        <v>1513</v>
      </c>
      <c r="AST1" s="5" t="s">
        <v>1514</v>
      </c>
      <c r="ASU1" s="5" t="s">
        <v>1515</v>
      </c>
      <c r="ASV1" s="5" t="s">
        <v>1516</v>
      </c>
      <c r="ASW1" s="5" t="s">
        <v>1517</v>
      </c>
      <c r="ASX1" s="5" t="s">
        <v>1518</v>
      </c>
      <c r="ASY1" s="5" t="s">
        <v>1519</v>
      </c>
      <c r="ASZ1" s="5" t="s">
        <v>1520</v>
      </c>
      <c r="ATA1" s="5" t="s">
        <v>1521</v>
      </c>
      <c r="ATB1" s="5" t="s">
        <v>1522</v>
      </c>
      <c r="ATC1" s="5" t="s">
        <v>1523</v>
      </c>
      <c r="ATD1" s="5" t="s">
        <v>1524</v>
      </c>
      <c r="ATE1" s="5" t="s">
        <v>1525</v>
      </c>
      <c r="ATF1" s="5" t="s">
        <v>1526</v>
      </c>
      <c r="ATG1" s="5" t="s">
        <v>1527</v>
      </c>
      <c r="ATH1" s="5" t="s">
        <v>1528</v>
      </c>
      <c r="ATI1" s="5" t="s">
        <v>1529</v>
      </c>
      <c r="ATJ1" s="5" t="s">
        <v>1530</v>
      </c>
      <c r="ATK1" s="5" t="s">
        <v>1531</v>
      </c>
      <c r="ATL1" s="5" t="s">
        <v>1532</v>
      </c>
      <c r="ATM1" s="5" t="s">
        <v>1533</v>
      </c>
      <c r="ATN1" s="5" t="s">
        <v>1534</v>
      </c>
      <c r="ATO1" s="5" t="s">
        <v>1535</v>
      </c>
      <c r="ATP1" s="5" t="s">
        <v>1536</v>
      </c>
      <c r="ATQ1" s="5" t="s">
        <v>1537</v>
      </c>
      <c r="ATR1" s="5" t="s">
        <v>1538</v>
      </c>
      <c r="ATS1" s="5" t="s">
        <v>1539</v>
      </c>
      <c r="ATT1" s="5" t="s">
        <v>1540</v>
      </c>
      <c r="ATU1" s="5" t="s">
        <v>1541</v>
      </c>
      <c r="ATV1" s="5" t="s">
        <v>1542</v>
      </c>
      <c r="ATW1" s="5" t="s">
        <v>1543</v>
      </c>
      <c r="ATX1" s="5" t="s">
        <v>1544</v>
      </c>
      <c r="ATY1" s="5" t="s">
        <v>1545</v>
      </c>
      <c r="ATZ1" s="5" t="s">
        <v>1546</v>
      </c>
      <c r="AUA1" s="5" t="s">
        <v>1547</v>
      </c>
      <c r="AUB1" s="5" t="s">
        <v>1548</v>
      </c>
      <c r="AUC1" s="5" t="s">
        <v>1549</v>
      </c>
      <c r="AUD1" s="5" t="s">
        <v>1550</v>
      </c>
      <c r="AUE1" s="5" t="s">
        <v>1551</v>
      </c>
      <c r="AUF1" s="5" t="s">
        <v>1552</v>
      </c>
      <c r="AUG1" s="5" t="s">
        <v>1553</v>
      </c>
      <c r="AUH1" s="5" t="s">
        <v>1554</v>
      </c>
      <c r="AUI1" s="5" t="s">
        <v>1555</v>
      </c>
      <c r="AUJ1" s="5" t="s">
        <v>1556</v>
      </c>
      <c r="AUK1" s="5" t="s">
        <v>1557</v>
      </c>
      <c r="AUL1" s="5" t="s">
        <v>1558</v>
      </c>
      <c r="AUM1" s="5" t="s">
        <v>1559</v>
      </c>
      <c r="AUN1" s="5" t="s">
        <v>1560</v>
      </c>
      <c r="AUO1" s="5" t="s">
        <v>1561</v>
      </c>
      <c r="AUP1" s="5" t="s">
        <v>1562</v>
      </c>
      <c r="AUQ1" s="5" t="s">
        <v>1563</v>
      </c>
      <c r="AUR1" s="5" t="s">
        <v>1564</v>
      </c>
      <c r="AUS1" s="5" t="s">
        <v>1565</v>
      </c>
      <c r="AUT1" s="5" t="s">
        <v>1566</v>
      </c>
      <c r="AUU1" s="5" t="s">
        <v>1567</v>
      </c>
      <c r="AUV1" s="5" t="s">
        <v>1568</v>
      </c>
      <c r="AUW1" s="5" t="s">
        <v>1569</v>
      </c>
      <c r="AUX1" s="5" t="s">
        <v>1570</v>
      </c>
      <c r="AUY1" s="5" t="s">
        <v>1571</v>
      </c>
      <c r="AUZ1" s="5" t="s">
        <v>1572</v>
      </c>
      <c r="AVA1" s="5" t="s">
        <v>1573</v>
      </c>
      <c r="AVB1" s="5" t="s">
        <v>1574</v>
      </c>
      <c r="AVC1" s="5" t="s">
        <v>1575</v>
      </c>
      <c r="AVD1" s="5" t="s">
        <v>1576</v>
      </c>
      <c r="AVE1" s="5" t="s">
        <v>1577</v>
      </c>
      <c r="AVF1" s="5" t="s">
        <v>1578</v>
      </c>
      <c r="AVG1" s="5" t="s">
        <v>1579</v>
      </c>
      <c r="AVH1" s="5" t="s">
        <v>1580</v>
      </c>
      <c r="AVI1" s="5" t="s">
        <v>1581</v>
      </c>
      <c r="AVJ1" s="5" t="s">
        <v>1582</v>
      </c>
      <c r="AVK1" s="5" t="s">
        <v>1583</v>
      </c>
      <c r="AVL1" s="5" t="s">
        <v>1584</v>
      </c>
      <c r="AVM1" s="5" t="s">
        <v>1585</v>
      </c>
      <c r="AVN1" s="5" t="s">
        <v>1586</v>
      </c>
      <c r="AVO1" s="5" t="s">
        <v>1587</v>
      </c>
      <c r="AVP1" s="5" t="s">
        <v>1588</v>
      </c>
      <c r="AVQ1" s="5" t="s">
        <v>1589</v>
      </c>
      <c r="AVR1" s="5" t="s">
        <v>1590</v>
      </c>
      <c r="AVS1" s="5" t="s">
        <v>1591</v>
      </c>
      <c r="AVT1" s="5" t="s">
        <v>1592</v>
      </c>
      <c r="AVU1" s="5" t="s">
        <v>1593</v>
      </c>
      <c r="AVV1" s="5" t="s">
        <v>1594</v>
      </c>
      <c r="AVW1" s="5" t="s">
        <v>1595</v>
      </c>
      <c r="AVX1" s="5" t="s">
        <v>1596</v>
      </c>
      <c r="AVY1" s="5" t="s">
        <v>1597</v>
      </c>
      <c r="AVZ1" s="5" t="s">
        <v>1598</v>
      </c>
      <c r="AWA1" s="5" t="s">
        <v>1599</v>
      </c>
      <c r="AWB1" s="5" t="s">
        <v>1600</v>
      </c>
      <c r="AWC1" s="5" t="s">
        <v>1601</v>
      </c>
      <c r="AWD1" s="5" t="s">
        <v>1602</v>
      </c>
      <c r="AWE1" s="5" t="s">
        <v>1603</v>
      </c>
      <c r="AWF1" s="5" t="s">
        <v>1604</v>
      </c>
      <c r="AWG1" s="5" t="s">
        <v>1605</v>
      </c>
      <c r="AWH1" s="5" t="s">
        <v>1606</v>
      </c>
      <c r="AWI1" s="5" t="s">
        <v>1607</v>
      </c>
      <c r="AWJ1" s="5" t="s">
        <v>1608</v>
      </c>
      <c r="AWK1" s="5" t="s">
        <v>1609</v>
      </c>
      <c r="AWL1" s="5" t="s">
        <v>1610</v>
      </c>
      <c r="AWM1" s="5" t="s">
        <v>1611</v>
      </c>
      <c r="AWN1" s="5" t="s">
        <v>1612</v>
      </c>
      <c r="AWO1" s="5" t="s">
        <v>1613</v>
      </c>
      <c r="AWP1" s="5" t="s">
        <v>1614</v>
      </c>
      <c r="AWQ1" s="5" t="s">
        <v>1615</v>
      </c>
      <c r="AWR1" s="5" t="s">
        <v>1616</v>
      </c>
      <c r="AWS1" s="5" t="s">
        <v>1617</v>
      </c>
      <c r="AWT1" s="5" t="s">
        <v>1618</v>
      </c>
      <c r="AWU1" s="5" t="s">
        <v>1619</v>
      </c>
      <c r="AWV1" s="5" t="s">
        <v>1620</v>
      </c>
      <c r="AWW1" s="5" t="s">
        <v>1621</v>
      </c>
      <c r="AWX1" s="5" t="s">
        <v>1622</v>
      </c>
      <c r="AWY1" s="5" t="s">
        <v>1623</v>
      </c>
      <c r="AWZ1" s="5" t="s">
        <v>1624</v>
      </c>
      <c r="AXA1" s="5" t="s">
        <v>1625</v>
      </c>
      <c r="AXB1" s="5" t="s">
        <v>1626</v>
      </c>
      <c r="AXC1" s="5" t="s">
        <v>1627</v>
      </c>
      <c r="AXD1" s="5" t="s">
        <v>1628</v>
      </c>
      <c r="AXE1" s="5" t="s">
        <v>1629</v>
      </c>
      <c r="AXF1" s="5" t="s">
        <v>1630</v>
      </c>
      <c r="AXG1" s="5" t="s">
        <v>1631</v>
      </c>
      <c r="AXH1" s="5" t="s">
        <v>1632</v>
      </c>
      <c r="AXI1" s="5" t="s">
        <v>1633</v>
      </c>
      <c r="AXJ1" s="5" t="s">
        <v>1634</v>
      </c>
      <c r="AXK1" s="5" t="s">
        <v>1635</v>
      </c>
      <c r="AXL1" s="5" t="s">
        <v>1636</v>
      </c>
      <c r="AXM1" s="5" t="s">
        <v>1637</v>
      </c>
      <c r="AXN1" s="5" t="s">
        <v>1638</v>
      </c>
      <c r="AXO1" s="5" t="s">
        <v>1639</v>
      </c>
      <c r="AXP1" s="5" t="s">
        <v>1640</v>
      </c>
      <c r="AXQ1" s="5" t="s">
        <v>1641</v>
      </c>
      <c r="AXR1" s="5" t="s">
        <v>1642</v>
      </c>
      <c r="AXS1" s="5" t="s">
        <v>1643</v>
      </c>
      <c r="AXT1" s="5" t="s">
        <v>1644</v>
      </c>
      <c r="AXU1" s="5" t="s">
        <v>1645</v>
      </c>
      <c r="AXV1" s="5" t="s">
        <v>1646</v>
      </c>
      <c r="AXW1" s="5" t="s">
        <v>1647</v>
      </c>
      <c r="AXX1" s="5" t="s">
        <v>1648</v>
      </c>
      <c r="AXY1" s="5" t="s">
        <v>1649</v>
      </c>
      <c r="AXZ1" s="5" t="s">
        <v>1650</v>
      </c>
      <c r="AYA1" s="5" t="s">
        <v>1651</v>
      </c>
      <c r="AYB1" s="5" t="s">
        <v>1652</v>
      </c>
      <c r="AYC1" s="5" t="s">
        <v>1653</v>
      </c>
      <c r="AYD1" s="5" t="s">
        <v>1654</v>
      </c>
      <c r="AYE1" s="5" t="s">
        <v>1655</v>
      </c>
      <c r="AYF1" s="5" t="s">
        <v>1656</v>
      </c>
      <c r="AYG1" s="5" t="s">
        <v>1657</v>
      </c>
      <c r="AYH1" s="5" t="s">
        <v>1658</v>
      </c>
      <c r="AYI1" s="5" t="s">
        <v>1659</v>
      </c>
      <c r="AYJ1" s="5" t="s">
        <v>1660</v>
      </c>
      <c r="AYK1" s="5" t="s">
        <v>1661</v>
      </c>
      <c r="AYL1" s="5" t="s">
        <v>1662</v>
      </c>
      <c r="AYM1" s="5" t="s">
        <v>1663</v>
      </c>
      <c r="AYN1" s="5" t="s">
        <v>1664</v>
      </c>
      <c r="AYO1" s="5" t="s">
        <v>1665</v>
      </c>
      <c r="AYP1" s="5" t="s">
        <v>1666</v>
      </c>
      <c r="AYQ1" s="5" t="s">
        <v>1667</v>
      </c>
      <c r="AYR1" s="5" t="s">
        <v>1668</v>
      </c>
      <c r="AYS1" s="5" t="s">
        <v>1669</v>
      </c>
      <c r="AYT1" s="5" t="s">
        <v>1670</v>
      </c>
      <c r="AYU1" s="5" t="s">
        <v>1671</v>
      </c>
      <c r="AYV1" s="5" t="s">
        <v>1672</v>
      </c>
      <c r="AYW1" s="5" t="s">
        <v>1673</v>
      </c>
      <c r="AYX1" s="5" t="s">
        <v>1674</v>
      </c>
      <c r="AYY1" s="5" t="s">
        <v>1675</v>
      </c>
      <c r="AYZ1" s="5" t="s">
        <v>1676</v>
      </c>
      <c r="AZA1" s="5" t="s">
        <v>1677</v>
      </c>
      <c r="AZB1" s="5" t="s">
        <v>1678</v>
      </c>
      <c r="AZC1" s="5" t="s">
        <v>1679</v>
      </c>
      <c r="AZD1" s="5" t="s">
        <v>1680</v>
      </c>
      <c r="AZE1" s="5" t="s">
        <v>1681</v>
      </c>
      <c r="AZF1" s="5" t="s">
        <v>1682</v>
      </c>
      <c r="AZG1" s="5" t="s">
        <v>1683</v>
      </c>
      <c r="AZH1" s="5" t="s">
        <v>1684</v>
      </c>
      <c r="AZI1" s="5" t="s">
        <v>1685</v>
      </c>
      <c r="AZJ1" s="5" t="s">
        <v>1686</v>
      </c>
      <c r="AZK1" s="5" t="s">
        <v>1687</v>
      </c>
      <c r="AZL1" s="5" t="s">
        <v>1688</v>
      </c>
      <c r="AZM1" s="5" t="s">
        <v>1689</v>
      </c>
      <c r="AZN1" s="5" t="s">
        <v>1690</v>
      </c>
      <c r="AZO1" s="5" t="s">
        <v>1691</v>
      </c>
      <c r="AZP1" s="5" t="s">
        <v>1692</v>
      </c>
      <c r="AZQ1" s="5" t="s">
        <v>1693</v>
      </c>
      <c r="AZR1" s="5" t="s">
        <v>1694</v>
      </c>
      <c r="AZS1" s="5" t="s">
        <v>1695</v>
      </c>
      <c r="AZT1" s="5" t="s">
        <v>1696</v>
      </c>
      <c r="AZU1" s="5" t="s">
        <v>1697</v>
      </c>
      <c r="AZV1" s="5" t="s">
        <v>1698</v>
      </c>
      <c r="AZW1" s="5" t="s">
        <v>1699</v>
      </c>
      <c r="AZX1" s="5" t="s">
        <v>1700</v>
      </c>
      <c r="AZY1" s="5" t="s">
        <v>1701</v>
      </c>
      <c r="AZZ1" s="5" t="s">
        <v>1702</v>
      </c>
      <c r="BAA1" s="5" t="s">
        <v>1703</v>
      </c>
      <c r="BAB1" s="5" t="s">
        <v>1704</v>
      </c>
      <c r="BAC1" s="5" t="s">
        <v>1705</v>
      </c>
      <c r="BAD1" s="5" t="s">
        <v>1706</v>
      </c>
      <c r="BAE1" s="5" t="s">
        <v>1707</v>
      </c>
      <c r="BAF1" s="5" t="s">
        <v>1708</v>
      </c>
      <c r="BAG1" s="5" t="s">
        <v>1709</v>
      </c>
      <c r="BAH1" s="5" t="s">
        <v>1710</v>
      </c>
      <c r="BAI1" s="5" t="s">
        <v>1711</v>
      </c>
      <c r="BAJ1" s="5" t="s">
        <v>1712</v>
      </c>
      <c r="BAK1" s="5" t="s">
        <v>1713</v>
      </c>
      <c r="BAL1" s="5" t="s">
        <v>1714</v>
      </c>
      <c r="BAM1" s="5" t="s">
        <v>1715</v>
      </c>
      <c r="BAN1" s="5" t="s">
        <v>1716</v>
      </c>
      <c r="BAO1" s="5" t="s">
        <v>1717</v>
      </c>
      <c r="BAP1" s="5" t="s">
        <v>1718</v>
      </c>
      <c r="BAQ1" s="5" t="s">
        <v>1719</v>
      </c>
      <c r="BAR1" s="5" t="s">
        <v>1720</v>
      </c>
      <c r="BAS1" s="5" t="s">
        <v>1721</v>
      </c>
      <c r="BAT1" s="5" t="s">
        <v>1722</v>
      </c>
      <c r="BAU1" s="5" t="s">
        <v>1723</v>
      </c>
      <c r="BAV1" s="5" t="s">
        <v>1724</v>
      </c>
      <c r="BAW1" s="5" t="s">
        <v>1725</v>
      </c>
      <c r="BAX1" s="5" t="s">
        <v>1726</v>
      </c>
      <c r="BAY1" s="5" t="s">
        <v>1727</v>
      </c>
      <c r="BAZ1" s="5" t="s">
        <v>1728</v>
      </c>
      <c r="BBA1" s="5" t="s">
        <v>1729</v>
      </c>
      <c r="BBB1" s="5" t="s">
        <v>1730</v>
      </c>
      <c r="BBC1" s="5" t="s">
        <v>1731</v>
      </c>
      <c r="BBD1" s="5" t="s">
        <v>1732</v>
      </c>
      <c r="BBE1" s="5" t="s">
        <v>1733</v>
      </c>
      <c r="BBF1" s="5" t="s">
        <v>1734</v>
      </c>
      <c r="BBG1" s="5" t="s">
        <v>1735</v>
      </c>
      <c r="BBH1" s="5" t="s">
        <v>1736</v>
      </c>
      <c r="BBI1" s="5" t="s">
        <v>1737</v>
      </c>
      <c r="BBJ1" s="5" t="s">
        <v>1738</v>
      </c>
      <c r="BBK1" s="5" t="s">
        <v>1739</v>
      </c>
      <c r="BBL1" s="5" t="s">
        <v>1740</v>
      </c>
      <c r="BBM1" s="5" t="s">
        <v>1741</v>
      </c>
      <c r="BBN1" s="5" t="s">
        <v>1742</v>
      </c>
      <c r="BBO1" s="5" t="s">
        <v>1743</v>
      </c>
      <c r="BBP1" s="5" t="s">
        <v>1744</v>
      </c>
      <c r="BBQ1" s="5" t="s">
        <v>1745</v>
      </c>
      <c r="BBR1" s="5" t="s">
        <v>1746</v>
      </c>
      <c r="BBS1" s="5" t="s">
        <v>1747</v>
      </c>
      <c r="BBT1" s="5" t="s">
        <v>1748</v>
      </c>
      <c r="BBU1" s="5" t="s">
        <v>1749</v>
      </c>
      <c r="BBV1" s="5" t="s">
        <v>1750</v>
      </c>
      <c r="BBW1" s="5" t="s">
        <v>1751</v>
      </c>
      <c r="BBX1" s="5" t="s">
        <v>1752</v>
      </c>
      <c r="BBY1" s="5" t="s">
        <v>1753</v>
      </c>
      <c r="BBZ1" s="5" t="s">
        <v>1754</v>
      </c>
      <c r="BCA1" s="5" t="s">
        <v>1755</v>
      </c>
      <c r="BCB1" s="5" t="s">
        <v>1756</v>
      </c>
      <c r="BCC1" s="5" t="s">
        <v>1757</v>
      </c>
      <c r="BCD1" s="5" t="s">
        <v>1758</v>
      </c>
      <c r="BCE1" s="5" t="s">
        <v>1759</v>
      </c>
      <c r="BCF1" s="5" t="s">
        <v>1760</v>
      </c>
      <c r="BCG1" s="5" t="s">
        <v>1761</v>
      </c>
      <c r="BCH1" s="5" t="s">
        <v>1762</v>
      </c>
      <c r="BCI1" s="5" t="s">
        <v>1763</v>
      </c>
      <c r="BCJ1" s="5" t="s">
        <v>1764</v>
      </c>
      <c r="BCK1" s="5" t="s">
        <v>1765</v>
      </c>
      <c r="BCL1" s="5" t="s">
        <v>1766</v>
      </c>
      <c r="BCM1" s="5" t="s">
        <v>1767</v>
      </c>
      <c r="BCN1" s="5" t="s">
        <v>1768</v>
      </c>
      <c r="BCO1" s="5" t="s">
        <v>1769</v>
      </c>
      <c r="BCP1" s="5" t="s">
        <v>1770</v>
      </c>
      <c r="BCQ1" s="5" t="s">
        <v>1771</v>
      </c>
      <c r="BCR1" s="5" t="s">
        <v>1772</v>
      </c>
      <c r="BCS1" s="5" t="s">
        <v>1773</v>
      </c>
      <c r="BCT1" s="5" t="s">
        <v>1774</v>
      </c>
      <c r="BCU1" s="5" t="s">
        <v>1775</v>
      </c>
      <c r="BCV1" s="5" t="s">
        <v>1776</v>
      </c>
      <c r="BCW1" s="5" t="s">
        <v>1777</v>
      </c>
      <c r="BCX1" s="5" t="s">
        <v>1778</v>
      </c>
      <c r="BCY1" s="5" t="s">
        <v>1779</v>
      </c>
      <c r="BCZ1" s="5" t="s">
        <v>1780</v>
      </c>
      <c r="BDA1" s="5" t="s">
        <v>1781</v>
      </c>
      <c r="BDB1" s="5" t="s">
        <v>1782</v>
      </c>
      <c r="BDC1" s="5" t="s">
        <v>1783</v>
      </c>
      <c r="BDD1" s="5" t="s">
        <v>1784</v>
      </c>
      <c r="BDE1" s="5" t="s">
        <v>1785</v>
      </c>
      <c r="BDF1" s="5" t="s">
        <v>1786</v>
      </c>
      <c r="BDG1" s="5" t="s">
        <v>1787</v>
      </c>
      <c r="BDH1" s="5" t="s">
        <v>1788</v>
      </c>
      <c r="BDI1" s="5" t="s">
        <v>1789</v>
      </c>
      <c r="BDJ1" s="5" t="s">
        <v>1790</v>
      </c>
      <c r="BDK1" s="5" t="s">
        <v>1791</v>
      </c>
      <c r="BDL1" s="5" t="s">
        <v>1792</v>
      </c>
      <c r="BDM1" s="5" t="s">
        <v>1793</v>
      </c>
      <c r="BDN1" s="5" t="s">
        <v>1794</v>
      </c>
      <c r="BDO1" s="5" t="s">
        <v>1795</v>
      </c>
      <c r="BDP1" s="5" t="s">
        <v>1796</v>
      </c>
      <c r="BDQ1" s="5" t="s">
        <v>1797</v>
      </c>
      <c r="BDR1" s="5" t="s">
        <v>1798</v>
      </c>
      <c r="BDS1" s="5" t="s">
        <v>1799</v>
      </c>
      <c r="BDT1" s="5" t="s">
        <v>1800</v>
      </c>
      <c r="BDU1" s="5" t="s">
        <v>1801</v>
      </c>
      <c r="BDV1" s="5" t="s">
        <v>1802</v>
      </c>
      <c r="BDW1" s="5" t="s">
        <v>1803</v>
      </c>
      <c r="BDX1" s="5" t="s">
        <v>1804</v>
      </c>
      <c r="BDY1" s="5" t="s">
        <v>1805</v>
      </c>
      <c r="BDZ1" s="5" t="s">
        <v>1806</v>
      </c>
      <c r="BEA1" s="5" t="s">
        <v>1807</v>
      </c>
      <c r="BEB1" s="5" t="s">
        <v>1808</v>
      </c>
      <c r="BEC1" s="5" t="s">
        <v>1809</v>
      </c>
      <c r="BED1" s="5" t="s">
        <v>1810</v>
      </c>
      <c r="BEE1" s="5" t="s">
        <v>1811</v>
      </c>
      <c r="BEF1" s="5" t="s">
        <v>1812</v>
      </c>
      <c r="BEG1" s="5" t="s">
        <v>1813</v>
      </c>
      <c r="BEH1" s="5" t="s">
        <v>1814</v>
      </c>
      <c r="BEI1" s="5" t="s">
        <v>1815</v>
      </c>
      <c r="BEJ1" s="5" t="s">
        <v>1816</v>
      </c>
      <c r="BEK1" s="5" t="s">
        <v>1817</v>
      </c>
      <c r="BEL1" s="5" t="s">
        <v>1818</v>
      </c>
      <c r="BEM1" s="5" t="s">
        <v>1819</v>
      </c>
      <c r="BEN1" s="5" t="s">
        <v>1820</v>
      </c>
      <c r="BEO1" s="5" t="s">
        <v>1821</v>
      </c>
      <c r="BEP1" s="5" t="s">
        <v>1822</v>
      </c>
      <c r="BEQ1" s="5" t="s">
        <v>1823</v>
      </c>
      <c r="BER1" s="5" t="s">
        <v>1824</v>
      </c>
      <c r="BES1" s="5" t="s">
        <v>1825</v>
      </c>
      <c r="BET1" s="5" t="s">
        <v>1826</v>
      </c>
      <c r="BEU1" s="5" t="s">
        <v>1827</v>
      </c>
      <c r="BEV1" s="5" t="s">
        <v>1828</v>
      </c>
      <c r="BEW1" s="5" t="s">
        <v>1829</v>
      </c>
      <c r="BEX1" s="5" t="s">
        <v>1830</v>
      </c>
      <c r="BEY1" s="5" t="s">
        <v>1831</v>
      </c>
      <c r="BEZ1" s="5" t="s">
        <v>1832</v>
      </c>
      <c r="BFA1" s="5" t="s">
        <v>1833</v>
      </c>
      <c r="BFB1" s="5" t="s">
        <v>1834</v>
      </c>
      <c r="BFC1" s="5" t="s">
        <v>1835</v>
      </c>
      <c r="BFD1" s="5" t="s">
        <v>1836</v>
      </c>
      <c r="BFE1" s="5" t="s">
        <v>1837</v>
      </c>
      <c r="BFF1" s="5" t="s">
        <v>1838</v>
      </c>
      <c r="BFG1" s="5" t="s">
        <v>1839</v>
      </c>
      <c r="BFH1" s="5" t="s">
        <v>1840</v>
      </c>
      <c r="BFI1" s="5" t="s">
        <v>1841</v>
      </c>
      <c r="BFJ1" s="5" t="s">
        <v>1842</v>
      </c>
      <c r="BFK1" s="5" t="s">
        <v>1843</v>
      </c>
      <c r="BFL1" s="5" t="s">
        <v>1844</v>
      </c>
      <c r="BFM1" s="5" t="s">
        <v>1845</v>
      </c>
      <c r="BFN1" s="5" t="s">
        <v>1846</v>
      </c>
      <c r="BFO1" s="5" t="s">
        <v>1847</v>
      </c>
      <c r="BFP1" s="5" t="s">
        <v>1848</v>
      </c>
      <c r="BFQ1" s="5" t="s">
        <v>1849</v>
      </c>
      <c r="BFR1" s="5" t="s">
        <v>1850</v>
      </c>
      <c r="BFS1" s="5" t="s">
        <v>1851</v>
      </c>
      <c r="BFT1" s="5" t="s">
        <v>1852</v>
      </c>
      <c r="BFU1" s="5" t="s">
        <v>1853</v>
      </c>
      <c r="BFV1" s="5" t="s">
        <v>1854</v>
      </c>
      <c r="BFW1" s="5" t="s">
        <v>1855</v>
      </c>
      <c r="BFX1" s="5" t="s">
        <v>1856</v>
      </c>
      <c r="BFY1" s="5" t="s">
        <v>1857</v>
      </c>
      <c r="BFZ1" s="5" t="s">
        <v>1858</v>
      </c>
      <c r="BGA1" s="5" t="s">
        <v>1859</v>
      </c>
      <c r="BGB1" s="5" t="s">
        <v>1860</v>
      </c>
      <c r="BGC1" s="5" t="s">
        <v>1861</v>
      </c>
      <c r="BGD1" s="5" t="s">
        <v>1862</v>
      </c>
      <c r="BGE1" s="5" t="s">
        <v>1863</v>
      </c>
      <c r="BGF1" s="5" t="s">
        <v>1864</v>
      </c>
      <c r="BGG1" s="5" t="s">
        <v>1865</v>
      </c>
      <c r="BGH1" s="5" t="s">
        <v>1866</v>
      </c>
      <c r="BGI1" s="5" t="s">
        <v>1867</v>
      </c>
      <c r="BGJ1" s="5" t="s">
        <v>1868</v>
      </c>
      <c r="BGK1" s="5" t="s">
        <v>1869</v>
      </c>
      <c r="BGL1" s="5" t="s">
        <v>1870</v>
      </c>
      <c r="BGM1" s="5" t="s">
        <v>1871</v>
      </c>
      <c r="BGN1" s="5" t="s">
        <v>1872</v>
      </c>
      <c r="BGO1" s="5" t="s">
        <v>1873</v>
      </c>
      <c r="BGP1" s="5" t="s">
        <v>1874</v>
      </c>
      <c r="BGQ1" s="5" t="s">
        <v>1875</v>
      </c>
      <c r="BGR1" s="5" t="s">
        <v>1876</v>
      </c>
      <c r="BGS1" s="5" t="s">
        <v>1877</v>
      </c>
      <c r="BGT1" s="5" t="s">
        <v>1878</v>
      </c>
      <c r="BGU1" s="5" t="s">
        <v>1879</v>
      </c>
      <c r="BGV1" s="5" t="s">
        <v>1880</v>
      </c>
      <c r="BGW1" s="5" t="s">
        <v>1881</v>
      </c>
      <c r="BGX1" s="5" t="s">
        <v>1882</v>
      </c>
      <c r="BGY1" s="5" t="s">
        <v>1883</v>
      </c>
      <c r="BGZ1" s="5" t="s">
        <v>1884</v>
      </c>
      <c r="BHA1" s="5" t="s">
        <v>1885</v>
      </c>
      <c r="BHB1" s="5" t="s">
        <v>1886</v>
      </c>
      <c r="BHC1" s="5" t="s">
        <v>1887</v>
      </c>
      <c r="BHD1" s="5" t="s">
        <v>1888</v>
      </c>
      <c r="BHE1" s="5" t="s">
        <v>1889</v>
      </c>
      <c r="BHF1" s="5" t="s">
        <v>1890</v>
      </c>
      <c r="BHG1" s="5" t="s">
        <v>1891</v>
      </c>
      <c r="BHH1" s="5" t="s">
        <v>1892</v>
      </c>
      <c r="BHI1" s="5" t="s">
        <v>1893</v>
      </c>
      <c r="BHJ1" s="5" t="s">
        <v>1894</v>
      </c>
      <c r="BHK1" s="5" t="s">
        <v>1895</v>
      </c>
      <c r="BHL1" s="5" t="s">
        <v>1896</v>
      </c>
      <c r="BHM1" s="5" t="s">
        <v>1897</v>
      </c>
      <c r="BHN1" s="5" t="s">
        <v>1898</v>
      </c>
      <c r="BHO1" s="5" t="s">
        <v>1899</v>
      </c>
      <c r="BHP1" s="5" t="s">
        <v>1900</v>
      </c>
      <c r="BHQ1" s="5" t="s">
        <v>1901</v>
      </c>
      <c r="BHR1" s="5" t="s">
        <v>1902</v>
      </c>
      <c r="BHS1" s="5" t="s">
        <v>1903</v>
      </c>
      <c r="BHT1" s="5" t="s">
        <v>1904</v>
      </c>
      <c r="BHU1" s="5" t="s">
        <v>1905</v>
      </c>
      <c r="BHV1" s="5" t="s">
        <v>1906</v>
      </c>
      <c r="BHW1" s="5" t="s">
        <v>1907</v>
      </c>
      <c r="BHX1" s="5" t="s">
        <v>1908</v>
      </c>
      <c r="BHY1" s="5" t="s">
        <v>1909</v>
      </c>
      <c r="BHZ1" s="5" t="s">
        <v>1910</v>
      </c>
      <c r="BIA1" s="5" t="s">
        <v>1911</v>
      </c>
      <c r="BIB1" s="5" t="s">
        <v>1912</v>
      </c>
      <c r="BIC1" s="5" t="s">
        <v>1913</v>
      </c>
      <c r="BID1" s="5" t="s">
        <v>1914</v>
      </c>
      <c r="BIE1" s="5" t="s">
        <v>1915</v>
      </c>
      <c r="BIF1" s="5" t="s">
        <v>1916</v>
      </c>
      <c r="BIG1" s="5" t="s">
        <v>1917</v>
      </c>
      <c r="BIH1" s="5" t="s">
        <v>1918</v>
      </c>
      <c r="BII1" s="5" t="s">
        <v>1919</v>
      </c>
      <c r="BIJ1" s="5" t="s">
        <v>1920</v>
      </c>
      <c r="BIK1" s="5" t="s">
        <v>1921</v>
      </c>
      <c r="BIL1" s="5" t="s">
        <v>1922</v>
      </c>
      <c r="BIM1" s="5" t="s">
        <v>1923</v>
      </c>
      <c r="BIN1" s="5" t="s">
        <v>1924</v>
      </c>
      <c r="BIO1" s="5" t="s">
        <v>1925</v>
      </c>
      <c r="BIP1" s="5" t="s">
        <v>1926</v>
      </c>
      <c r="BIQ1" s="5" t="s">
        <v>1927</v>
      </c>
      <c r="BIR1" s="5" t="s">
        <v>1928</v>
      </c>
      <c r="BIS1" s="5" t="s">
        <v>1929</v>
      </c>
      <c r="BIT1" s="5" t="s">
        <v>1930</v>
      </c>
      <c r="BIU1" s="5" t="s">
        <v>1931</v>
      </c>
      <c r="BIV1" s="5" t="s">
        <v>1932</v>
      </c>
      <c r="BIW1" s="5" t="s">
        <v>1933</v>
      </c>
      <c r="BIX1" s="5" t="s">
        <v>1934</v>
      </c>
      <c r="BIY1" s="5" t="s">
        <v>1935</v>
      </c>
      <c r="BIZ1" s="5" t="s">
        <v>1936</v>
      </c>
      <c r="BJA1" s="5" t="s">
        <v>1937</v>
      </c>
      <c r="BJB1" s="5" t="s">
        <v>1938</v>
      </c>
      <c r="BJC1" s="5" t="s">
        <v>1939</v>
      </c>
      <c r="BJD1" s="5" t="s">
        <v>1940</v>
      </c>
      <c r="BJE1" s="5" t="s">
        <v>1941</v>
      </c>
      <c r="BJF1" s="5" t="s">
        <v>1942</v>
      </c>
      <c r="BJG1" s="5" t="s">
        <v>1943</v>
      </c>
      <c r="BJH1" s="5" t="s">
        <v>1944</v>
      </c>
      <c r="BJI1" s="5" t="s">
        <v>1945</v>
      </c>
      <c r="BJJ1" s="5" t="s">
        <v>1946</v>
      </c>
      <c r="BJK1" s="5" t="s">
        <v>1947</v>
      </c>
      <c r="BJL1" s="5" t="s">
        <v>1948</v>
      </c>
      <c r="BJM1" s="5" t="s">
        <v>1949</v>
      </c>
      <c r="BJN1" s="5" t="s">
        <v>1950</v>
      </c>
      <c r="BJO1" s="5" t="s">
        <v>1951</v>
      </c>
      <c r="BJP1" s="5" t="s">
        <v>1952</v>
      </c>
      <c r="BJQ1" s="5" t="s">
        <v>1953</v>
      </c>
      <c r="BJR1" s="5" t="s">
        <v>1954</v>
      </c>
      <c r="BJS1" s="5" t="s">
        <v>1955</v>
      </c>
      <c r="BJT1" s="5" t="s">
        <v>1956</v>
      </c>
      <c r="BJU1" s="5" t="s">
        <v>1957</v>
      </c>
      <c r="BJV1" s="5" t="s">
        <v>1958</v>
      </c>
      <c r="BJW1" s="5" t="s">
        <v>1959</v>
      </c>
      <c r="BJX1" s="5" t="s">
        <v>1960</v>
      </c>
      <c r="BJY1" s="5" t="s">
        <v>1961</v>
      </c>
      <c r="BJZ1" s="5" t="s">
        <v>1962</v>
      </c>
      <c r="BKA1" s="5" t="s">
        <v>1963</v>
      </c>
      <c r="BKB1" s="5" t="s">
        <v>1964</v>
      </c>
      <c r="BKC1" s="5" t="s">
        <v>1965</v>
      </c>
      <c r="BKD1" s="5" t="s">
        <v>1966</v>
      </c>
      <c r="BKE1" s="5" t="s">
        <v>1967</v>
      </c>
      <c r="BKF1" s="5" t="s">
        <v>1968</v>
      </c>
      <c r="BKG1" s="5" t="s">
        <v>1969</v>
      </c>
      <c r="BKH1" s="5" t="s">
        <v>1970</v>
      </c>
      <c r="BKI1" s="5" t="s">
        <v>1971</v>
      </c>
      <c r="BKJ1" s="5" t="s">
        <v>1972</v>
      </c>
      <c r="BKK1" s="5" t="s">
        <v>1973</v>
      </c>
      <c r="BKL1" s="5" t="s">
        <v>1974</v>
      </c>
      <c r="BKM1" s="5" t="s">
        <v>1975</v>
      </c>
      <c r="BKN1" s="5" t="s">
        <v>1976</v>
      </c>
      <c r="BKO1" s="5" t="s">
        <v>1977</v>
      </c>
      <c r="BKP1" s="5" t="s">
        <v>1978</v>
      </c>
      <c r="BKQ1" s="5" t="s">
        <v>1979</v>
      </c>
      <c r="BKR1" s="5" t="s">
        <v>1980</v>
      </c>
      <c r="BKS1" s="5" t="s">
        <v>1981</v>
      </c>
      <c r="BKT1" s="5" t="s">
        <v>1982</v>
      </c>
      <c r="BKU1" s="5" t="s">
        <v>1983</v>
      </c>
      <c r="BKV1" s="5" t="s">
        <v>1984</v>
      </c>
      <c r="BKW1" s="5" t="s">
        <v>1985</v>
      </c>
      <c r="BKX1" s="5" t="s">
        <v>1986</v>
      </c>
      <c r="BKY1" s="5" t="s">
        <v>1987</v>
      </c>
      <c r="BKZ1" s="5" t="s">
        <v>1988</v>
      </c>
      <c r="BLA1" s="5" t="s">
        <v>1989</v>
      </c>
      <c r="BLB1" s="5" t="s">
        <v>1990</v>
      </c>
      <c r="BLC1" s="5" t="s">
        <v>1991</v>
      </c>
      <c r="BLD1" s="5" t="s">
        <v>1992</v>
      </c>
      <c r="BLE1" s="5" t="s">
        <v>1993</v>
      </c>
      <c r="BLF1" s="5" t="s">
        <v>1994</v>
      </c>
      <c r="BLG1" s="5" t="s">
        <v>1995</v>
      </c>
      <c r="BLH1" s="5" t="s">
        <v>1996</v>
      </c>
      <c r="BLI1" s="5" t="s">
        <v>1997</v>
      </c>
      <c r="BLJ1" s="5" t="s">
        <v>1998</v>
      </c>
      <c r="BLK1" s="5" t="s">
        <v>1999</v>
      </c>
      <c r="BLL1" s="5" t="s">
        <v>2000</v>
      </c>
      <c r="BLM1" s="5" t="s">
        <v>2001</v>
      </c>
      <c r="BLN1" s="5" t="s">
        <v>2002</v>
      </c>
      <c r="BLO1" s="5" t="s">
        <v>2003</v>
      </c>
      <c r="BLP1" s="5" t="s">
        <v>2004</v>
      </c>
      <c r="BLQ1" s="5" t="s">
        <v>2005</v>
      </c>
      <c r="BLR1" s="5" t="s">
        <v>2006</v>
      </c>
      <c r="BLS1" s="5" t="s">
        <v>2007</v>
      </c>
      <c r="BLT1" s="5" t="s">
        <v>2008</v>
      </c>
      <c r="BLU1" s="5" t="s">
        <v>2009</v>
      </c>
      <c r="BLV1" s="5" t="s">
        <v>2010</v>
      </c>
      <c r="BLW1" s="5" t="s">
        <v>2011</v>
      </c>
      <c r="BLX1" s="5" t="s">
        <v>2012</v>
      </c>
      <c r="BLY1" s="5" t="s">
        <v>2013</v>
      </c>
      <c r="BLZ1" s="5" t="s">
        <v>2014</v>
      </c>
      <c r="BMA1" s="5" t="s">
        <v>2015</v>
      </c>
      <c r="BMB1" s="5" t="s">
        <v>2016</v>
      </c>
      <c r="BMC1" s="5" t="s">
        <v>2017</v>
      </c>
      <c r="BMD1" s="5" t="s">
        <v>2018</v>
      </c>
      <c r="BME1" s="5" t="s">
        <v>2019</v>
      </c>
      <c r="BMF1" s="5" t="s">
        <v>2020</v>
      </c>
      <c r="BMG1" s="5" t="s">
        <v>2021</v>
      </c>
      <c r="BMH1" s="5" t="s">
        <v>2022</v>
      </c>
      <c r="BMI1" s="5" t="s">
        <v>2023</v>
      </c>
      <c r="BMJ1" s="5" t="s">
        <v>2024</v>
      </c>
      <c r="BMK1" s="5" t="s">
        <v>2025</v>
      </c>
      <c r="BML1" s="5" t="s">
        <v>2026</v>
      </c>
      <c r="BMM1" s="5" t="s">
        <v>2027</v>
      </c>
      <c r="BMN1" s="5" t="s">
        <v>2028</v>
      </c>
      <c r="BMO1" s="5" t="s">
        <v>2029</v>
      </c>
      <c r="BMP1" s="5" t="s">
        <v>2030</v>
      </c>
      <c r="BMQ1" s="5" t="s">
        <v>2031</v>
      </c>
      <c r="BMR1" s="5" t="s">
        <v>2032</v>
      </c>
      <c r="BMS1" s="5" t="s">
        <v>2033</v>
      </c>
      <c r="BMT1" s="5" t="s">
        <v>2034</v>
      </c>
      <c r="BMU1" s="5" t="s">
        <v>2035</v>
      </c>
      <c r="BMV1" s="5" t="s">
        <v>2036</v>
      </c>
      <c r="BMW1" s="5" t="s">
        <v>2037</v>
      </c>
      <c r="BMX1" s="5" t="s">
        <v>2038</v>
      </c>
      <c r="BMY1" s="5" t="s">
        <v>2039</v>
      </c>
      <c r="BMZ1" s="5" t="s">
        <v>2040</v>
      </c>
      <c r="BNA1" s="5" t="s">
        <v>2041</v>
      </c>
      <c r="BNB1" s="5" t="s">
        <v>2042</v>
      </c>
      <c r="BNC1" s="5" t="s">
        <v>2043</v>
      </c>
      <c r="BND1" s="5" t="s">
        <v>2044</v>
      </c>
      <c r="BNE1" s="5" t="s">
        <v>2045</v>
      </c>
      <c r="BNF1" s="5" t="s">
        <v>2046</v>
      </c>
      <c r="BNG1" s="5" t="s">
        <v>2047</v>
      </c>
      <c r="BNH1" s="5" t="s">
        <v>2048</v>
      </c>
      <c r="BNI1" s="5" t="s">
        <v>2049</v>
      </c>
      <c r="BNJ1" s="5" t="s">
        <v>2050</v>
      </c>
      <c r="BNK1" s="5" t="s">
        <v>2051</v>
      </c>
      <c r="BNL1" s="5" t="s">
        <v>2052</v>
      </c>
      <c r="BNM1" s="5" t="s">
        <v>2053</v>
      </c>
      <c r="BNN1" s="5" t="s">
        <v>2054</v>
      </c>
      <c r="BNO1" s="5" t="s">
        <v>2055</v>
      </c>
      <c r="BNP1" s="5" t="s">
        <v>2056</v>
      </c>
      <c r="BNQ1" s="5" t="s">
        <v>2057</v>
      </c>
      <c r="BNR1" s="5" t="s">
        <v>2058</v>
      </c>
      <c r="BNS1" s="5" t="s">
        <v>2059</v>
      </c>
      <c r="BNT1" s="5" t="s">
        <v>2060</v>
      </c>
      <c r="BNU1" s="5" t="s">
        <v>2061</v>
      </c>
      <c r="BNV1" s="5" t="s">
        <v>2062</v>
      </c>
      <c r="BNW1" s="5" t="s">
        <v>2063</v>
      </c>
      <c r="BNX1" s="5" t="s">
        <v>2064</v>
      </c>
      <c r="BNY1" s="5" t="s">
        <v>2065</v>
      </c>
      <c r="BNZ1" s="5" t="s">
        <v>2066</v>
      </c>
      <c r="BOA1" s="5" t="s">
        <v>2067</v>
      </c>
      <c r="BOB1" s="5" t="s">
        <v>2068</v>
      </c>
      <c r="BOC1" s="5" t="s">
        <v>2069</v>
      </c>
      <c r="BOD1" s="5" t="s">
        <v>2070</v>
      </c>
      <c r="BOE1" s="5" t="s">
        <v>2071</v>
      </c>
      <c r="BOF1" s="5" t="s">
        <v>2072</v>
      </c>
      <c r="BOG1" s="5" t="s">
        <v>2073</v>
      </c>
      <c r="BOH1" s="5" t="s">
        <v>2074</v>
      </c>
      <c r="BOI1" s="5" t="s">
        <v>2075</v>
      </c>
      <c r="BOJ1" s="5" t="s">
        <v>2076</v>
      </c>
      <c r="BOK1" s="5" t="s">
        <v>2077</v>
      </c>
      <c r="BOL1" s="5" t="s">
        <v>2078</v>
      </c>
      <c r="BOM1" s="5" t="s">
        <v>2079</v>
      </c>
      <c r="BON1" s="5" t="s">
        <v>2080</v>
      </c>
      <c r="BOO1" s="5" t="s">
        <v>2081</v>
      </c>
      <c r="BOP1" s="5" t="s">
        <v>2082</v>
      </c>
      <c r="BOQ1" s="5" t="s">
        <v>2083</v>
      </c>
      <c r="BOR1" s="5" t="s">
        <v>2084</v>
      </c>
      <c r="BOS1" s="5" t="s">
        <v>2085</v>
      </c>
      <c r="BOT1" s="5" t="s">
        <v>2086</v>
      </c>
      <c r="BOU1" s="5" t="s">
        <v>2087</v>
      </c>
      <c r="BOV1" s="5" t="s">
        <v>2088</v>
      </c>
      <c r="BOW1" s="5" t="s">
        <v>2089</v>
      </c>
      <c r="BOX1" s="5" t="s">
        <v>2090</v>
      </c>
      <c r="BOY1" s="5" t="s">
        <v>2091</v>
      </c>
      <c r="BOZ1" s="5" t="s">
        <v>2092</v>
      </c>
      <c r="BPA1" s="5" t="s">
        <v>2093</v>
      </c>
      <c r="BPB1" s="5" t="s">
        <v>2094</v>
      </c>
      <c r="BPC1" s="5" t="s">
        <v>2095</v>
      </c>
      <c r="BPD1" s="5" t="s">
        <v>2096</v>
      </c>
      <c r="BPE1" s="5" t="s">
        <v>2097</v>
      </c>
      <c r="BPF1" s="5" t="s">
        <v>2098</v>
      </c>
      <c r="BPG1" s="5" t="s">
        <v>2099</v>
      </c>
      <c r="BPH1" s="5" t="s">
        <v>2100</v>
      </c>
      <c r="BPI1" s="5" t="s">
        <v>2101</v>
      </c>
      <c r="BPJ1" s="5" t="s">
        <v>2102</v>
      </c>
      <c r="BPK1" s="5" t="s">
        <v>2103</v>
      </c>
      <c r="BPL1" s="5" t="s">
        <v>2104</v>
      </c>
      <c r="BPM1" s="5" t="s">
        <v>2105</v>
      </c>
      <c r="BPN1" s="5" t="s">
        <v>2106</v>
      </c>
      <c r="BPO1" s="5" t="s">
        <v>2107</v>
      </c>
      <c r="BPP1" s="5" t="s">
        <v>2108</v>
      </c>
      <c r="BPQ1" s="5" t="s">
        <v>2109</v>
      </c>
      <c r="BPR1" s="5" t="s">
        <v>2110</v>
      </c>
      <c r="BPS1" s="5" t="s">
        <v>2111</v>
      </c>
      <c r="BPT1" s="5" t="s">
        <v>2112</v>
      </c>
      <c r="BPU1" s="5" t="s">
        <v>2113</v>
      </c>
      <c r="BPV1" s="5" t="s">
        <v>2114</v>
      </c>
      <c r="BPW1" s="5" t="s">
        <v>2115</v>
      </c>
      <c r="BPX1" s="5" t="s">
        <v>2116</v>
      </c>
      <c r="BPY1" s="5" t="s">
        <v>2117</v>
      </c>
      <c r="BPZ1" s="5" t="s">
        <v>2118</v>
      </c>
      <c r="BQA1" s="5" t="s">
        <v>2119</v>
      </c>
      <c r="BQB1" s="5" t="s">
        <v>2120</v>
      </c>
      <c r="BQC1" s="5" t="s">
        <v>2121</v>
      </c>
      <c r="BQD1" s="5" t="s">
        <v>2122</v>
      </c>
      <c r="BQE1" s="5" t="s">
        <v>2123</v>
      </c>
      <c r="BQF1" s="5" t="s">
        <v>2124</v>
      </c>
      <c r="BQG1" s="5" t="s">
        <v>2125</v>
      </c>
      <c r="BQH1" s="5" t="s">
        <v>2126</v>
      </c>
      <c r="BQI1" s="5" t="s">
        <v>2127</v>
      </c>
      <c r="BQJ1" s="5" t="s">
        <v>2128</v>
      </c>
      <c r="BQK1" s="5" t="s">
        <v>2129</v>
      </c>
      <c r="BQL1" s="5" t="s">
        <v>2130</v>
      </c>
      <c r="BQM1" s="5" t="s">
        <v>2131</v>
      </c>
      <c r="BQN1" s="5" t="s">
        <v>2132</v>
      </c>
      <c r="BQO1" s="5" t="s">
        <v>2133</v>
      </c>
      <c r="BQP1" s="5" t="s">
        <v>2134</v>
      </c>
      <c r="BQQ1" s="5" t="s">
        <v>2135</v>
      </c>
      <c r="BQR1" s="5" t="s">
        <v>2136</v>
      </c>
      <c r="BQS1" s="5" t="s">
        <v>2137</v>
      </c>
      <c r="BQT1" s="5" t="s">
        <v>2138</v>
      </c>
      <c r="BQU1" s="5" t="s">
        <v>2139</v>
      </c>
      <c r="BQV1" s="5" t="s">
        <v>2140</v>
      </c>
      <c r="BQW1" s="5" t="s">
        <v>2141</v>
      </c>
      <c r="BQX1" s="5" t="s">
        <v>2142</v>
      </c>
      <c r="BQY1" s="5" t="s">
        <v>2143</v>
      </c>
      <c r="BQZ1" s="5" t="s">
        <v>2144</v>
      </c>
      <c r="BRA1" s="5" t="s">
        <v>2145</v>
      </c>
      <c r="BRB1" s="5" t="s">
        <v>2146</v>
      </c>
      <c r="BRC1" s="5" t="s">
        <v>2147</v>
      </c>
      <c r="BRD1" s="5" t="s">
        <v>2148</v>
      </c>
      <c r="BRE1" s="5" t="s">
        <v>2149</v>
      </c>
      <c r="BRF1" s="5" t="s">
        <v>2150</v>
      </c>
      <c r="BRG1" s="5" t="s">
        <v>2151</v>
      </c>
      <c r="BRH1" s="5" t="s">
        <v>2152</v>
      </c>
      <c r="BRI1" s="5" t="s">
        <v>2153</v>
      </c>
      <c r="BRJ1" s="5" t="s">
        <v>2154</v>
      </c>
      <c r="BRK1" s="5" t="s">
        <v>2155</v>
      </c>
      <c r="BRL1" s="5" t="s">
        <v>2156</v>
      </c>
      <c r="BRM1" s="5" t="s">
        <v>2157</v>
      </c>
      <c r="BRN1" s="5" t="s">
        <v>2158</v>
      </c>
      <c r="BRO1" s="5" t="s">
        <v>2159</v>
      </c>
      <c r="BRP1" s="5" t="s">
        <v>2160</v>
      </c>
      <c r="BRQ1" s="5" t="s">
        <v>2161</v>
      </c>
      <c r="BRR1" s="5" t="s">
        <v>2162</v>
      </c>
      <c r="BRS1" s="5" t="s">
        <v>2163</v>
      </c>
      <c r="BRT1" s="5" t="s">
        <v>2164</v>
      </c>
      <c r="BRU1" s="5" t="s">
        <v>2165</v>
      </c>
      <c r="BRV1" s="5" t="s">
        <v>2166</v>
      </c>
      <c r="BRW1" s="5" t="s">
        <v>2167</v>
      </c>
      <c r="BRX1" s="5" t="s">
        <v>2168</v>
      </c>
      <c r="BRY1" s="5" t="s">
        <v>2169</v>
      </c>
      <c r="BRZ1" s="5" t="s">
        <v>2170</v>
      </c>
      <c r="BSA1" s="5" t="s">
        <v>2171</v>
      </c>
      <c r="BSB1" s="5" t="s">
        <v>2172</v>
      </c>
      <c r="BSC1" s="5" t="s">
        <v>2173</v>
      </c>
      <c r="BSD1" s="5" t="s">
        <v>2174</v>
      </c>
      <c r="BSE1" s="5" t="s">
        <v>2175</v>
      </c>
      <c r="BSF1" s="5" t="s">
        <v>2176</v>
      </c>
      <c r="BSG1" s="5" t="s">
        <v>2177</v>
      </c>
      <c r="BSH1" s="5" t="s">
        <v>2178</v>
      </c>
      <c r="BSI1" s="5" t="s">
        <v>2179</v>
      </c>
      <c r="BSJ1" s="5" t="s">
        <v>2180</v>
      </c>
      <c r="BSK1" s="5" t="s">
        <v>2181</v>
      </c>
      <c r="BSL1" s="5" t="s">
        <v>2182</v>
      </c>
      <c r="BSM1" s="5" t="s">
        <v>2183</v>
      </c>
      <c r="BSN1" s="5" t="s">
        <v>2184</v>
      </c>
      <c r="BSO1" s="5" t="s">
        <v>2185</v>
      </c>
      <c r="BSP1" s="5" t="s">
        <v>2186</v>
      </c>
      <c r="BSQ1" s="5" t="s">
        <v>2187</v>
      </c>
      <c r="BSR1" s="5" t="s">
        <v>2188</v>
      </c>
      <c r="BSS1" s="5" t="s">
        <v>2189</v>
      </c>
      <c r="BST1" s="5" t="s">
        <v>2190</v>
      </c>
      <c r="BSU1" s="5" t="s">
        <v>2191</v>
      </c>
      <c r="BSV1" s="5" t="s">
        <v>2192</v>
      </c>
      <c r="BSW1" s="5" t="s">
        <v>2193</v>
      </c>
      <c r="BSX1" s="5" t="s">
        <v>2194</v>
      </c>
      <c r="BSY1" s="5" t="s">
        <v>2195</v>
      </c>
      <c r="BSZ1" s="5" t="s">
        <v>2196</v>
      </c>
      <c r="BTA1" s="5" t="s">
        <v>2197</v>
      </c>
      <c r="BTB1" s="5" t="s">
        <v>2198</v>
      </c>
      <c r="BTC1" s="5" t="s">
        <v>2199</v>
      </c>
      <c r="BTD1" s="5" t="s">
        <v>2200</v>
      </c>
      <c r="BTE1" s="5" t="s">
        <v>2201</v>
      </c>
      <c r="BTF1" s="5" t="s">
        <v>2202</v>
      </c>
      <c r="BTG1" s="5" t="s">
        <v>2203</v>
      </c>
      <c r="BTH1" s="5" t="s">
        <v>2204</v>
      </c>
      <c r="BTI1" s="5" t="s">
        <v>2205</v>
      </c>
      <c r="BTJ1" s="5" t="s">
        <v>2206</v>
      </c>
      <c r="BTK1" s="5" t="s">
        <v>2207</v>
      </c>
      <c r="BTL1" s="5" t="s">
        <v>2208</v>
      </c>
      <c r="BTM1" s="5" t="s">
        <v>2209</v>
      </c>
      <c r="BTN1" s="5" t="s">
        <v>2210</v>
      </c>
      <c r="BTO1" s="5" t="s">
        <v>2211</v>
      </c>
      <c r="BTP1" s="5" t="s">
        <v>2212</v>
      </c>
      <c r="BTQ1" s="5" t="s">
        <v>2213</v>
      </c>
      <c r="BTR1" s="5" t="s">
        <v>2214</v>
      </c>
      <c r="BTS1" s="5" t="s">
        <v>2215</v>
      </c>
      <c r="BTT1" s="5" t="s">
        <v>2216</v>
      </c>
      <c r="BTU1" s="5" t="s">
        <v>2217</v>
      </c>
      <c r="BTV1" s="5" t="s">
        <v>2218</v>
      </c>
      <c r="BTW1" s="5" t="s">
        <v>2219</v>
      </c>
      <c r="BTX1" s="5" t="s">
        <v>2220</v>
      </c>
      <c r="BTY1" s="5" t="s">
        <v>2221</v>
      </c>
      <c r="BTZ1" s="5" t="s">
        <v>2222</v>
      </c>
      <c r="BUA1" s="5" t="s">
        <v>2223</v>
      </c>
      <c r="BUB1" s="5" t="s">
        <v>2224</v>
      </c>
      <c r="BUC1" s="5" t="s">
        <v>2225</v>
      </c>
      <c r="BUD1" s="5" t="s">
        <v>2226</v>
      </c>
      <c r="BUE1" s="5" t="s">
        <v>2227</v>
      </c>
      <c r="BUF1" s="5" t="s">
        <v>2228</v>
      </c>
      <c r="BUG1" s="5" t="s">
        <v>2229</v>
      </c>
      <c r="BUH1" s="5" t="s">
        <v>2230</v>
      </c>
      <c r="BUI1" s="5" t="s">
        <v>2231</v>
      </c>
      <c r="BUJ1" s="5" t="s">
        <v>2232</v>
      </c>
      <c r="BUK1" s="5" t="s">
        <v>2233</v>
      </c>
      <c r="BUL1" s="5" t="s">
        <v>2234</v>
      </c>
      <c r="BUM1" s="5" t="s">
        <v>2235</v>
      </c>
      <c r="BUN1" s="5" t="s">
        <v>2236</v>
      </c>
      <c r="BUO1" s="5" t="s">
        <v>2237</v>
      </c>
      <c r="BUP1" s="5" t="s">
        <v>2238</v>
      </c>
      <c r="BUQ1" s="5" t="s">
        <v>2239</v>
      </c>
      <c r="BUR1" s="5" t="s">
        <v>2240</v>
      </c>
      <c r="BUS1" s="5" t="s">
        <v>2241</v>
      </c>
      <c r="BUT1" s="5" t="s">
        <v>2242</v>
      </c>
      <c r="BUU1" s="5" t="s">
        <v>2243</v>
      </c>
      <c r="BUV1" s="5" t="s">
        <v>2244</v>
      </c>
      <c r="BUW1" s="5" t="s">
        <v>2245</v>
      </c>
      <c r="BUX1" s="5" t="s">
        <v>2246</v>
      </c>
      <c r="BUY1" s="5" t="s">
        <v>2247</v>
      </c>
      <c r="BUZ1" s="5" t="s">
        <v>2248</v>
      </c>
      <c r="BVA1" s="5" t="s">
        <v>2249</v>
      </c>
      <c r="BVB1" s="5" t="s">
        <v>2250</v>
      </c>
      <c r="BVC1" s="5" t="s">
        <v>2251</v>
      </c>
      <c r="BVD1" s="5" t="s">
        <v>2252</v>
      </c>
      <c r="BVE1" s="5" t="s">
        <v>2253</v>
      </c>
      <c r="BVF1" s="5" t="s">
        <v>2254</v>
      </c>
      <c r="BVG1" s="5" t="s">
        <v>2255</v>
      </c>
      <c r="BVH1" s="5" t="s">
        <v>2256</v>
      </c>
      <c r="BVI1" s="5" t="s">
        <v>2257</v>
      </c>
      <c r="BVJ1" s="5" t="s">
        <v>2258</v>
      </c>
      <c r="BVK1" s="5" t="s">
        <v>2259</v>
      </c>
      <c r="BVL1" s="5" t="s">
        <v>2260</v>
      </c>
      <c r="BVM1" s="5" t="s">
        <v>2261</v>
      </c>
      <c r="BVN1" s="5" t="s">
        <v>2262</v>
      </c>
      <c r="BVO1" s="5" t="s">
        <v>2263</v>
      </c>
      <c r="BVP1" s="5" t="s">
        <v>2264</v>
      </c>
      <c r="BVQ1" s="5" t="s">
        <v>2265</v>
      </c>
      <c r="BVR1" s="5" t="s">
        <v>2266</v>
      </c>
      <c r="BVS1" s="5" t="s">
        <v>2267</v>
      </c>
      <c r="BVT1" s="5" t="s">
        <v>2268</v>
      </c>
      <c r="BVU1" s="5" t="s">
        <v>2269</v>
      </c>
      <c r="BVV1" s="5" t="s">
        <v>2270</v>
      </c>
      <c r="BVW1" s="5" t="s">
        <v>2271</v>
      </c>
      <c r="BVX1" s="5" t="s">
        <v>2272</v>
      </c>
      <c r="BVY1" s="5" t="s">
        <v>2273</v>
      </c>
      <c r="BVZ1" s="5" t="s">
        <v>2274</v>
      </c>
      <c r="BWA1" s="5" t="s">
        <v>2275</v>
      </c>
      <c r="BWB1" s="5" t="s">
        <v>2276</v>
      </c>
      <c r="BWC1" s="5" t="s">
        <v>2277</v>
      </c>
      <c r="BWD1" s="5" t="s">
        <v>2278</v>
      </c>
      <c r="BWE1" s="5" t="s">
        <v>2279</v>
      </c>
      <c r="BWF1" s="5" t="s">
        <v>2280</v>
      </c>
      <c r="BWG1" s="5" t="s">
        <v>2281</v>
      </c>
      <c r="BWH1" s="5" t="s">
        <v>2282</v>
      </c>
      <c r="BWI1" s="5" t="s">
        <v>2283</v>
      </c>
      <c r="BWJ1" s="5" t="s">
        <v>2284</v>
      </c>
      <c r="BWK1" s="5" t="s">
        <v>2285</v>
      </c>
      <c r="BWL1" s="5" t="s">
        <v>2286</v>
      </c>
      <c r="BWM1" s="5" t="s">
        <v>2287</v>
      </c>
      <c r="BWN1" s="5" t="s">
        <v>2288</v>
      </c>
      <c r="BWO1" s="5" t="s">
        <v>2289</v>
      </c>
      <c r="BWP1" s="5" t="s">
        <v>2290</v>
      </c>
      <c r="BWQ1" s="5" t="s">
        <v>2291</v>
      </c>
      <c r="BWR1" s="5" t="s">
        <v>2292</v>
      </c>
      <c r="BWS1" s="5" t="s">
        <v>2293</v>
      </c>
      <c r="BWT1" s="5" t="s">
        <v>2294</v>
      </c>
      <c r="BWU1" s="5" t="s">
        <v>2295</v>
      </c>
      <c r="BWV1" s="5" t="s">
        <v>2296</v>
      </c>
      <c r="BWW1" s="5" t="s">
        <v>2297</v>
      </c>
      <c r="BWX1" s="5" t="s">
        <v>2298</v>
      </c>
      <c r="BWY1" s="5" t="s">
        <v>2299</v>
      </c>
      <c r="BWZ1" s="5" t="s">
        <v>2300</v>
      </c>
      <c r="BXA1" s="5" t="s">
        <v>2301</v>
      </c>
      <c r="BXB1" s="5" t="s">
        <v>2302</v>
      </c>
      <c r="BXC1" s="5" t="s">
        <v>2303</v>
      </c>
      <c r="BXD1" s="5" t="s">
        <v>2304</v>
      </c>
      <c r="BXE1" s="5" t="s">
        <v>2305</v>
      </c>
      <c r="BXF1" s="5" t="s">
        <v>2306</v>
      </c>
      <c r="BXG1" s="5" t="s">
        <v>2307</v>
      </c>
      <c r="BXH1" s="5" t="s">
        <v>2308</v>
      </c>
      <c r="BXI1" s="5" t="s">
        <v>2309</v>
      </c>
      <c r="BXJ1" s="5" t="s">
        <v>2310</v>
      </c>
      <c r="BXK1" s="5" t="s">
        <v>2311</v>
      </c>
      <c r="BXL1" s="5" t="s">
        <v>2312</v>
      </c>
      <c r="BXM1" s="5" t="s">
        <v>2313</v>
      </c>
      <c r="BXN1" s="5" t="s">
        <v>2314</v>
      </c>
      <c r="BXO1" s="5" t="s">
        <v>2315</v>
      </c>
      <c r="BXP1" s="5" t="s">
        <v>2316</v>
      </c>
      <c r="BXQ1" s="5" t="s">
        <v>2317</v>
      </c>
      <c r="BXR1" s="5" t="s">
        <v>2318</v>
      </c>
      <c r="BXS1" s="5" t="s">
        <v>2319</v>
      </c>
      <c r="BXT1" s="5" t="s">
        <v>2320</v>
      </c>
      <c r="BXU1" s="5" t="s">
        <v>2321</v>
      </c>
      <c r="BXV1" s="5" t="s">
        <v>2322</v>
      </c>
      <c r="BXW1" s="5" t="s">
        <v>2323</v>
      </c>
      <c r="BXX1" s="5" t="s">
        <v>2324</v>
      </c>
      <c r="BXY1" s="5" t="s">
        <v>2325</v>
      </c>
      <c r="BXZ1" s="5" t="s">
        <v>2326</v>
      </c>
      <c r="BYA1" s="5" t="s">
        <v>2327</v>
      </c>
      <c r="BYB1" s="5" t="s">
        <v>2328</v>
      </c>
      <c r="BYC1" s="5" t="s">
        <v>2329</v>
      </c>
      <c r="BYD1" s="5" t="s">
        <v>2330</v>
      </c>
      <c r="BYE1" s="5" t="s">
        <v>2331</v>
      </c>
      <c r="BYF1" s="5" t="s">
        <v>2332</v>
      </c>
      <c r="BYG1" s="5" t="s">
        <v>2333</v>
      </c>
      <c r="BYH1" s="5" t="s">
        <v>2334</v>
      </c>
      <c r="BYI1" s="5" t="s">
        <v>2335</v>
      </c>
      <c r="BYJ1" s="5" t="s">
        <v>2336</v>
      </c>
      <c r="BYK1" s="5" t="s">
        <v>2337</v>
      </c>
      <c r="BYL1" s="5" t="s">
        <v>2338</v>
      </c>
      <c r="BYM1" s="5" t="s">
        <v>2339</v>
      </c>
      <c r="BYN1" s="5" t="s">
        <v>2340</v>
      </c>
      <c r="BYO1" s="5" t="s">
        <v>2341</v>
      </c>
      <c r="BYP1" s="5" t="s">
        <v>2342</v>
      </c>
      <c r="BYQ1" s="5" t="s">
        <v>2343</v>
      </c>
      <c r="BYR1" s="5" t="s">
        <v>2344</v>
      </c>
      <c r="BYS1" s="5" t="s">
        <v>2345</v>
      </c>
      <c r="BYT1" s="5" t="s">
        <v>2346</v>
      </c>
      <c r="BYU1" s="5" t="s">
        <v>2347</v>
      </c>
      <c r="BYV1" s="5" t="s">
        <v>2348</v>
      </c>
      <c r="BYW1" s="5" t="s">
        <v>2349</v>
      </c>
      <c r="BYX1" s="5" t="s">
        <v>2350</v>
      </c>
      <c r="BYY1" s="5" t="s">
        <v>2351</v>
      </c>
      <c r="BYZ1" s="5" t="s">
        <v>2352</v>
      </c>
      <c r="BZA1" s="5" t="s">
        <v>2353</v>
      </c>
      <c r="BZB1" s="5" t="s">
        <v>2354</v>
      </c>
      <c r="BZC1" s="5" t="s">
        <v>2355</v>
      </c>
      <c r="BZD1" s="5" t="s">
        <v>2356</v>
      </c>
      <c r="BZE1" s="5" t="s">
        <v>2357</v>
      </c>
      <c r="BZF1" s="5" t="s">
        <v>2358</v>
      </c>
      <c r="BZG1" s="5" t="s">
        <v>2359</v>
      </c>
      <c r="BZH1" s="5" t="s">
        <v>2360</v>
      </c>
      <c r="BZI1" s="5" t="s">
        <v>2361</v>
      </c>
      <c r="BZJ1" s="5" t="s">
        <v>2362</v>
      </c>
      <c r="BZK1" s="5" t="s">
        <v>2363</v>
      </c>
      <c r="BZL1" s="5" t="s">
        <v>2364</v>
      </c>
      <c r="BZM1" s="5" t="s">
        <v>2365</v>
      </c>
      <c r="BZN1" s="5" t="s">
        <v>2366</v>
      </c>
      <c r="BZO1" s="5" t="s">
        <v>2367</v>
      </c>
      <c r="BZP1" s="5" t="s">
        <v>2368</v>
      </c>
      <c r="BZQ1" s="5" t="s">
        <v>2369</v>
      </c>
      <c r="BZR1" s="5" t="s">
        <v>2370</v>
      </c>
      <c r="BZS1" s="5" t="s">
        <v>2371</v>
      </c>
      <c r="BZT1" s="5" t="s">
        <v>2372</v>
      </c>
      <c r="BZU1" s="5" t="s">
        <v>2373</v>
      </c>
      <c r="BZV1" s="5" t="s">
        <v>2374</v>
      </c>
      <c r="BZW1" s="5" t="s">
        <v>2375</v>
      </c>
      <c r="BZX1" s="5" t="s">
        <v>2376</v>
      </c>
      <c r="BZY1" s="5" t="s">
        <v>2377</v>
      </c>
      <c r="BZZ1" s="5" t="s">
        <v>2378</v>
      </c>
      <c r="CAA1" s="5" t="s">
        <v>2379</v>
      </c>
      <c r="CAB1" s="5" t="s">
        <v>2380</v>
      </c>
      <c r="CAC1" s="5" t="s">
        <v>2381</v>
      </c>
      <c r="CAD1" s="5" t="s">
        <v>2382</v>
      </c>
      <c r="CAE1" s="5" t="s">
        <v>2383</v>
      </c>
      <c r="CAF1" s="5" t="s">
        <v>2384</v>
      </c>
      <c r="CAG1" s="5" t="s">
        <v>2385</v>
      </c>
      <c r="CAH1" s="5" t="s">
        <v>2386</v>
      </c>
      <c r="CAI1" s="5" t="s">
        <v>2387</v>
      </c>
      <c r="CAJ1" s="5" t="s">
        <v>2388</v>
      </c>
      <c r="CAK1" s="5" t="s">
        <v>2389</v>
      </c>
      <c r="CAL1" s="5" t="s">
        <v>2390</v>
      </c>
      <c r="CAM1" s="5" t="s">
        <v>2391</v>
      </c>
      <c r="CAN1" s="5" t="s">
        <v>2392</v>
      </c>
      <c r="CAO1" s="5" t="s">
        <v>2393</v>
      </c>
      <c r="CAP1" s="5" t="s">
        <v>2394</v>
      </c>
      <c r="CAQ1" s="5" t="s">
        <v>2395</v>
      </c>
      <c r="CAR1" s="5" t="s">
        <v>2396</v>
      </c>
      <c r="CAS1" s="5" t="s">
        <v>2397</v>
      </c>
      <c r="CAT1" s="5" t="s">
        <v>2398</v>
      </c>
      <c r="CAU1" s="5" t="s">
        <v>2399</v>
      </c>
      <c r="CAV1" s="5" t="s">
        <v>2400</v>
      </c>
      <c r="CAW1" s="5" t="s">
        <v>2401</v>
      </c>
      <c r="CAX1" s="5" t="s">
        <v>2402</v>
      </c>
      <c r="CAY1" s="5" t="s">
        <v>2403</v>
      </c>
      <c r="CAZ1" s="5" t="s">
        <v>2404</v>
      </c>
      <c r="CBA1" s="5" t="s">
        <v>2405</v>
      </c>
      <c r="CBB1" s="5" t="s">
        <v>2406</v>
      </c>
      <c r="CBC1" s="5" t="s">
        <v>2407</v>
      </c>
      <c r="CBD1" s="5" t="s">
        <v>2408</v>
      </c>
      <c r="CBE1" s="5" t="s">
        <v>2409</v>
      </c>
      <c r="CBF1" s="5" t="s">
        <v>2410</v>
      </c>
      <c r="CBG1" s="5" t="s">
        <v>2411</v>
      </c>
      <c r="CBH1" s="5" t="s">
        <v>2412</v>
      </c>
      <c r="CBI1" s="5" t="s">
        <v>2413</v>
      </c>
      <c r="CBJ1" s="5" t="s">
        <v>2414</v>
      </c>
      <c r="CBK1" s="5" t="s">
        <v>2415</v>
      </c>
      <c r="CBL1" s="5" t="s">
        <v>2416</v>
      </c>
      <c r="CBM1" s="5" t="s">
        <v>2417</v>
      </c>
      <c r="CBN1" s="5" t="s">
        <v>2418</v>
      </c>
      <c r="CBO1" s="5" t="s">
        <v>2419</v>
      </c>
      <c r="CBP1" s="5" t="s">
        <v>2420</v>
      </c>
      <c r="CBQ1" s="5" t="s">
        <v>2421</v>
      </c>
      <c r="CBR1" s="5" t="s">
        <v>2422</v>
      </c>
      <c r="CBS1" s="5" t="s">
        <v>2423</v>
      </c>
      <c r="CBT1" s="5" t="s">
        <v>2424</v>
      </c>
      <c r="CBU1" s="5" t="s">
        <v>2425</v>
      </c>
      <c r="CBV1" s="5" t="s">
        <v>2426</v>
      </c>
      <c r="CBW1" s="5" t="s">
        <v>2427</v>
      </c>
      <c r="CBX1" s="5" t="s">
        <v>2428</v>
      </c>
      <c r="CBY1" s="5" t="s">
        <v>2429</v>
      </c>
      <c r="CBZ1" s="5" t="s">
        <v>2430</v>
      </c>
      <c r="CCA1" s="5" t="s">
        <v>2431</v>
      </c>
      <c r="CCB1" s="5" t="s">
        <v>2432</v>
      </c>
      <c r="CCC1" s="5" t="s">
        <v>2433</v>
      </c>
      <c r="CCD1" s="5" t="s">
        <v>2434</v>
      </c>
      <c r="CCE1" s="5" t="s">
        <v>2435</v>
      </c>
      <c r="CCF1" s="5" t="s">
        <v>2436</v>
      </c>
      <c r="CCG1" s="5" t="s">
        <v>2437</v>
      </c>
      <c r="CCH1" s="5" t="s">
        <v>2438</v>
      </c>
      <c r="CCI1" s="5" t="s">
        <v>2439</v>
      </c>
      <c r="CCJ1" s="5" t="s">
        <v>2440</v>
      </c>
      <c r="CCK1" s="5" t="s">
        <v>2441</v>
      </c>
      <c r="CCL1" s="5" t="s">
        <v>2442</v>
      </c>
      <c r="CCM1" s="5" t="s">
        <v>2443</v>
      </c>
      <c r="CCN1" s="5" t="s">
        <v>2444</v>
      </c>
      <c r="CCO1" s="5" t="s">
        <v>2445</v>
      </c>
      <c r="CCP1" s="5" t="s">
        <v>2446</v>
      </c>
      <c r="CCQ1" s="5" t="s">
        <v>2447</v>
      </c>
      <c r="CCR1" s="5" t="s">
        <v>2448</v>
      </c>
      <c r="CCS1" s="5" t="s">
        <v>2449</v>
      </c>
      <c r="CCT1" s="5" t="s">
        <v>2450</v>
      </c>
      <c r="CCU1" s="5" t="s">
        <v>2451</v>
      </c>
      <c r="CCV1" s="5" t="s">
        <v>2452</v>
      </c>
      <c r="CCW1" s="5" t="s">
        <v>2453</v>
      </c>
      <c r="CCX1" s="5" t="s">
        <v>2454</v>
      </c>
      <c r="CCY1" s="5" t="s">
        <v>2455</v>
      </c>
      <c r="CCZ1" s="5" t="s">
        <v>2456</v>
      </c>
      <c r="CDA1" s="5" t="s">
        <v>2457</v>
      </c>
      <c r="CDB1" s="5" t="s">
        <v>2458</v>
      </c>
      <c r="CDC1" s="5" t="s">
        <v>2459</v>
      </c>
      <c r="CDD1" s="5" t="s">
        <v>2460</v>
      </c>
      <c r="CDE1" s="5" t="s">
        <v>2461</v>
      </c>
      <c r="CDF1" s="5" t="s">
        <v>2462</v>
      </c>
      <c r="CDG1" s="5" t="s">
        <v>2463</v>
      </c>
      <c r="CDH1" s="5" t="s">
        <v>2464</v>
      </c>
      <c r="CDI1" s="5" t="s">
        <v>2465</v>
      </c>
      <c r="CDJ1" s="5" t="s">
        <v>2466</v>
      </c>
      <c r="CDK1" s="5" t="s">
        <v>2467</v>
      </c>
      <c r="CDL1" s="5" t="s">
        <v>2468</v>
      </c>
      <c r="CDM1" s="5" t="s">
        <v>2469</v>
      </c>
      <c r="CDN1" s="5" t="s">
        <v>2470</v>
      </c>
      <c r="CDO1" s="5" t="s">
        <v>2471</v>
      </c>
      <c r="CDP1" s="5" t="s">
        <v>2472</v>
      </c>
      <c r="CDQ1" s="5" t="s">
        <v>2473</v>
      </c>
      <c r="CDR1" s="5" t="s">
        <v>2474</v>
      </c>
      <c r="CDS1" s="5" t="s">
        <v>2475</v>
      </c>
      <c r="CDT1" s="5" t="s">
        <v>2476</v>
      </c>
      <c r="CDU1" s="5" t="s">
        <v>2477</v>
      </c>
      <c r="CDV1" s="5" t="s">
        <v>2478</v>
      </c>
      <c r="CDW1" s="5" t="s">
        <v>2479</v>
      </c>
      <c r="CDX1" s="5" t="s">
        <v>2480</v>
      </c>
      <c r="CDY1" s="5" t="s">
        <v>2481</v>
      </c>
      <c r="CDZ1" s="5" t="s">
        <v>2482</v>
      </c>
      <c r="CEA1" s="5" t="s">
        <v>2483</v>
      </c>
      <c r="CEB1" s="5" t="s">
        <v>2484</v>
      </c>
      <c r="CEC1" s="5" t="s">
        <v>2485</v>
      </c>
      <c r="CED1" s="5" t="s">
        <v>2486</v>
      </c>
      <c r="CEE1" s="5" t="s">
        <v>2487</v>
      </c>
      <c r="CEF1" s="5" t="s">
        <v>2488</v>
      </c>
      <c r="CEG1" s="5" t="s">
        <v>2489</v>
      </c>
      <c r="CEH1" s="5" t="s">
        <v>2490</v>
      </c>
      <c r="CEI1" s="5" t="s">
        <v>2491</v>
      </c>
      <c r="CEJ1" s="5" t="s">
        <v>2492</v>
      </c>
      <c r="CEK1" s="5" t="s">
        <v>2493</v>
      </c>
      <c r="CEL1" s="5" t="s">
        <v>2494</v>
      </c>
      <c r="CEM1" s="5" t="s">
        <v>2495</v>
      </c>
      <c r="CEN1" s="5" t="s">
        <v>2496</v>
      </c>
      <c r="CEO1" s="5" t="s">
        <v>2497</v>
      </c>
      <c r="CEP1" s="5" t="s">
        <v>2498</v>
      </c>
      <c r="CEQ1" s="5" t="s">
        <v>2499</v>
      </c>
      <c r="CER1" s="5" t="s">
        <v>2500</v>
      </c>
      <c r="CES1" s="5" t="s">
        <v>2501</v>
      </c>
      <c r="CET1" s="5" t="s">
        <v>2502</v>
      </c>
      <c r="CEU1" s="5" t="s">
        <v>2503</v>
      </c>
      <c r="CEV1" s="5" t="s">
        <v>2504</v>
      </c>
      <c r="CEW1" s="5" t="s">
        <v>2505</v>
      </c>
      <c r="CEX1" s="5" t="s">
        <v>2506</v>
      </c>
      <c r="CEY1" s="5" t="s">
        <v>2507</v>
      </c>
      <c r="CEZ1" s="5" t="s">
        <v>2508</v>
      </c>
      <c r="CFA1" s="5" t="s">
        <v>2509</v>
      </c>
      <c r="CFB1" s="5" t="s">
        <v>2510</v>
      </c>
      <c r="CFC1" s="5" t="s">
        <v>2511</v>
      </c>
      <c r="CFD1" s="5" t="s">
        <v>2512</v>
      </c>
      <c r="CFE1" s="5" t="s">
        <v>2513</v>
      </c>
      <c r="CFF1" s="5" t="s">
        <v>2514</v>
      </c>
      <c r="CFG1" s="5" t="s">
        <v>2515</v>
      </c>
      <c r="CFH1" s="5" t="s">
        <v>2516</v>
      </c>
      <c r="CFI1" s="5" t="s">
        <v>2517</v>
      </c>
      <c r="CFJ1" s="5" t="s">
        <v>2518</v>
      </c>
      <c r="CFK1" s="5" t="s">
        <v>2519</v>
      </c>
      <c r="CFL1" s="5" t="s">
        <v>2520</v>
      </c>
      <c r="CFM1" s="5" t="s">
        <v>2521</v>
      </c>
      <c r="CFN1" s="5" t="s">
        <v>2522</v>
      </c>
      <c r="CFO1" s="5" t="s">
        <v>2523</v>
      </c>
      <c r="CFP1" s="5" t="s">
        <v>2524</v>
      </c>
      <c r="CFQ1" s="5" t="s">
        <v>2525</v>
      </c>
      <c r="CFR1" s="5" t="s">
        <v>2526</v>
      </c>
      <c r="CFS1" s="5" t="s">
        <v>2527</v>
      </c>
      <c r="CFT1" s="5" t="s">
        <v>2528</v>
      </c>
      <c r="CFU1" s="5" t="s">
        <v>2529</v>
      </c>
      <c r="CFV1" s="5" t="s">
        <v>2530</v>
      </c>
      <c r="CFW1" s="5" t="s">
        <v>2531</v>
      </c>
      <c r="CFX1" s="5" t="s">
        <v>2532</v>
      </c>
      <c r="CFY1" s="5" t="s">
        <v>2533</v>
      </c>
      <c r="CFZ1" s="5" t="s">
        <v>2534</v>
      </c>
      <c r="CGA1" s="5" t="s">
        <v>2535</v>
      </c>
      <c r="CGB1" s="5" t="s">
        <v>2536</v>
      </c>
      <c r="CGC1" s="5" t="s">
        <v>2537</v>
      </c>
      <c r="CGD1" s="5" t="s">
        <v>2538</v>
      </c>
      <c r="CGE1" s="5" t="s">
        <v>2539</v>
      </c>
      <c r="CGF1" s="5" t="s">
        <v>2540</v>
      </c>
      <c r="CGG1" s="5" t="s">
        <v>2541</v>
      </c>
      <c r="CGH1" s="5" t="s">
        <v>2542</v>
      </c>
      <c r="CGI1" s="5" t="s">
        <v>2543</v>
      </c>
      <c r="CGJ1" s="5" t="s">
        <v>2544</v>
      </c>
      <c r="CGK1" s="5" t="s">
        <v>2545</v>
      </c>
      <c r="CGL1" s="5" t="s">
        <v>2546</v>
      </c>
      <c r="CGM1" s="5" t="s">
        <v>2547</v>
      </c>
      <c r="CGN1" s="5" t="s">
        <v>2548</v>
      </c>
      <c r="CGO1" s="5" t="s">
        <v>2549</v>
      </c>
      <c r="CGP1" s="5" t="s">
        <v>2550</v>
      </c>
      <c r="CGQ1" s="5" t="s">
        <v>2551</v>
      </c>
      <c r="CGR1" s="5" t="s">
        <v>2552</v>
      </c>
      <c r="CGS1" s="5" t="s">
        <v>2553</v>
      </c>
      <c r="CGT1" s="5" t="s">
        <v>2554</v>
      </c>
      <c r="CGU1" s="5" t="s">
        <v>2555</v>
      </c>
      <c r="CGV1" s="5" t="s">
        <v>2556</v>
      </c>
      <c r="CGW1" s="5" t="s">
        <v>2557</v>
      </c>
      <c r="CGX1" s="5" t="s">
        <v>2558</v>
      </c>
      <c r="CGY1" s="5" t="s">
        <v>2559</v>
      </c>
      <c r="CGZ1" s="5" t="s">
        <v>2560</v>
      </c>
      <c r="CHA1" s="5" t="s">
        <v>2561</v>
      </c>
      <c r="CHB1" s="5" t="s">
        <v>2562</v>
      </c>
      <c r="CHC1" s="5" t="s">
        <v>2563</v>
      </c>
      <c r="CHD1" s="5" t="s">
        <v>2564</v>
      </c>
      <c r="CHE1" s="5" t="s">
        <v>2565</v>
      </c>
      <c r="CHF1" s="5" t="s">
        <v>2566</v>
      </c>
      <c r="CHG1" s="5" t="s">
        <v>2567</v>
      </c>
      <c r="CHH1" s="5" t="s">
        <v>2568</v>
      </c>
      <c r="CHI1" s="5" t="s">
        <v>2569</v>
      </c>
      <c r="CHJ1" s="5" t="s">
        <v>2570</v>
      </c>
      <c r="CHK1" s="5" t="s">
        <v>2571</v>
      </c>
      <c r="CHL1" s="5" t="s">
        <v>2572</v>
      </c>
      <c r="CHM1" s="5" t="s">
        <v>2573</v>
      </c>
      <c r="CHN1" s="5" t="s">
        <v>2574</v>
      </c>
      <c r="CHO1" s="5" t="s">
        <v>2575</v>
      </c>
      <c r="CHP1" s="5" t="s">
        <v>2576</v>
      </c>
      <c r="CHQ1" s="5" t="s">
        <v>2577</v>
      </c>
      <c r="CHR1" s="5" t="s">
        <v>2578</v>
      </c>
      <c r="CHS1" s="5" t="s">
        <v>2579</v>
      </c>
      <c r="CHT1" s="5" t="s">
        <v>2580</v>
      </c>
      <c r="CHU1" s="5" t="s">
        <v>2581</v>
      </c>
      <c r="CHV1" s="5" t="s">
        <v>2582</v>
      </c>
      <c r="CHW1" s="5" t="s">
        <v>2583</v>
      </c>
      <c r="CHX1" s="5" t="s">
        <v>2584</v>
      </c>
      <c r="CHY1" s="5" t="s">
        <v>2585</v>
      </c>
      <c r="CHZ1" s="5" t="s">
        <v>2586</v>
      </c>
      <c r="CIA1" s="5" t="s">
        <v>2587</v>
      </c>
      <c r="CIB1" s="5" t="s">
        <v>2588</v>
      </c>
      <c r="CIC1" s="5" t="s">
        <v>2589</v>
      </c>
      <c r="CID1" s="5" t="s">
        <v>2590</v>
      </c>
      <c r="CIE1" s="5" t="s">
        <v>2591</v>
      </c>
      <c r="CIF1" s="5" t="s">
        <v>2592</v>
      </c>
      <c r="CIG1" s="5" t="s">
        <v>2593</v>
      </c>
      <c r="CIH1" s="5" t="s">
        <v>2594</v>
      </c>
      <c r="CII1" s="5" t="s">
        <v>2595</v>
      </c>
      <c r="CIJ1" s="5" t="s">
        <v>2596</v>
      </c>
      <c r="CIK1" s="5" t="s">
        <v>2597</v>
      </c>
      <c r="CIL1" s="5" t="s">
        <v>2598</v>
      </c>
      <c r="CIM1" s="5" t="s">
        <v>2599</v>
      </c>
      <c r="CIN1" s="5" t="s">
        <v>2600</v>
      </c>
      <c r="CIO1" s="5" t="s">
        <v>2601</v>
      </c>
      <c r="CIP1" s="5" t="s">
        <v>2602</v>
      </c>
      <c r="CIQ1" s="5" t="s">
        <v>2603</v>
      </c>
      <c r="CIR1" s="5" t="s">
        <v>2604</v>
      </c>
      <c r="CIS1" s="5" t="s">
        <v>2605</v>
      </c>
      <c r="CIT1" s="5" t="s">
        <v>2606</v>
      </c>
      <c r="CIU1" s="5" t="s">
        <v>2607</v>
      </c>
      <c r="CIV1" s="5" t="s">
        <v>2608</v>
      </c>
      <c r="CIW1" s="5" t="s">
        <v>2609</v>
      </c>
      <c r="CIX1" s="5" t="s">
        <v>2610</v>
      </c>
      <c r="CIY1" s="5" t="s">
        <v>2611</v>
      </c>
      <c r="CIZ1" s="5" t="s">
        <v>2612</v>
      </c>
      <c r="CJA1" s="5" t="s">
        <v>2613</v>
      </c>
      <c r="CJB1" s="5" t="s">
        <v>2614</v>
      </c>
      <c r="CJC1" s="5" t="s">
        <v>2615</v>
      </c>
      <c r="CJD1" s="5" t="s">
        <v>2616</v>
      </c>
      <c r="CJE1" s="5" t="s">
        <v>2617</v>
      </c>
      <c r="CJF1" s="5" t="s">
        <v>2618</v>
      </c>
      <c r="CJG1" s="5" t="s">
        <v>2619</v>
      </c>
      <c r="CJH1" s="5" t="s">
        <v>2620</v>
      </c>
      <c r="CJI1" s="5" t="s">
        <v>2621</v>
      </c>
      <c r="CJJ1" s="5" t="s">
        <v>2622</v>
      </c>
      <c r="CJK1" s="5" t="s">
        <v>2623</v>
      </c>
      <c r="CJL1" s="5" t="s">
        <v>2624</v>
      </c>
      <c r="CJM1" s="5" t="s">
        <v>2625</v>
      </c>
      <c r="CJN1" s="5" t="s">
        <v>2626</v>
      </c>
      <c r="CJO1" s="5" t="s">
        <v>2627</v>
      </c>
      <c r="CJP1" s="5" t="s">
        <v>2628</v>
      </c>
      <c r="CJQ1" s="5" t="s">
        <v>2629</v>
      </c>
      <c r="CJR1" s="5" t="s">
        <v>2630</v>
      </c>
      <c r="CJS1" s="5" t="s">
        <v>2631</v>
      </c>
      <c r="CJT1" s="5" t="s">
        <v>2632</v>
      </c>
      <c r="CJU1" s="5" t="s">
        <v>2633</v>
      </c>
      <c r="CJV1" s="5" t="s">
        <v>2634</v>
      </c>
      <c r="CJW1" s="5" t="s">
        <v>2635</v>
      </c>
      <c r="CJX1" s="5" t="s">
        <v>2636</v>
      </c>
      <c r="CJY1" s="5" t="s">
        <v>2637</v>
      </c>
      <c r="CJZ1" s="5" t="s">
        <v>2638</v>
      </c>
      <c r="CKA1" s="5" t="s">
        <v>2639</v>
      </c>
      <c r="CKB1" s="5" t="s">
        <v>2640</v>
      </c>
      <c r="CKC1" s="5" t="s">
        <v>2641</v>
      </c>
      <c r="CKD1" s="5" t="s">
        <v>2642</v>
      </c>
      <c r="CKE1" s="5" t="s">
        <v>2643</v>
      </c>
      <c r="CKF1" s="5" t="s">
        <v>2644</v>
      </c>
      <c r="CKG1" s="5" t="s">
        <v>2645</v>
      </c>
      <c r="CKH1" s="5" t="s">
        <v>2646</v>
      </c>
      <c r="CKI1" s="5" t="s">
        <v>2647</v>
      </c>
      <c r="CKJ1" s="5" t="s">
        <v>2648</v>
      </c>
      <c r="CKK1" s="5" t="s">
        <v>2649</v>
      </c>
      <c r="CKL1" s="5" t="s">
        <v>2650</v>
      </c>
      <c r="CKM1" s="5" t="s">
        <v>2651</v>
      </c>
      <c r="CKN1" s="5" t="s">
        <v>2652</v>
      </c>
      <c r="CKO1" s="5" t="s">
        <v>2653</v>
      </c>
      <c r="CKP1" s="5" t="s">
        <v>2654</v>
      </c>
      <c r="CKQ1" s="5" t="s">
        <v>2655</v>
      </c>
      <c r="CKR1" s="5" t="s">
        <v>2656</v>
      </c>
      <c r="CKS1" s="5" t="s">
        <v>2657</v>
      </c>
      <c r="CKT1" s="5" t="s">
        <v>2658</v>
      </c>
      <c r="CKU1" s="5" t="s">
        <v>2659</v>
      </c>
      <c r="CKV1" s="5" t="s">
        <v>2660</v>
      </c>
      <c r="CKW1" s="5" t="s">
        <v>2661</v>
      </c>
      <c r="CKX1" s="5" t="s">
        <v>2662</v>
      </c>
      <c r="CKY1" s="5" t="s">
        <v>2663</v>
      </c>
      <c r="CKZ1" s="5" t="s">
        <v>2664</v>
      </c>
      <c r="CLA1" s="5" t="s">
        <v>2665</v>
      </c>
      <c r="CLB1" s="5" t="s">
        <v>2666</v>
      </c>
      <c r="CLC1" s="5" t="s">
        <v>2667</v>
      </c>
      <c r="CLD1" s="5" t="s">
        <v>2668</v>
      </c>
      <c r="CLE1" s="5" t="s">
        <v>2669</v>
      </c>
      <c r="CLF1" s="5" t="s">
        <v>2670</v>
      </c>
      <c r="CLG1" s="5" t="s">
        <v>2671</v>
      </c>
      <c r="CLH1" s="5" t="s">
        <v>2672</v>
      </c>
      <c r="CLI1" s="5" t="s">
        <v>2673</v>
      </c>
      <c r="CLJ1" s="5" t="s">
        <v>2674</v>
      </c>
      <c r="CLK1" s="5" t="s">
        <v>2675</v>
      </c>
      <c r="CLL1" s="5" t="s">
        <v>2676</v>
      </c>
      <c r="CLM1" s="5" t="s">
        <v>2677</v>
      </c>
      <c r="CLN1" s="5" t="s">
        <v>2678</v>
      </c>
      <c r="CLO1" s="5" t="s">
        <v>2679</v>
      </c>
      <c r="CLP1" s="5" t="s">
        <v>2680</v>
      </c>
      <c r="CLQ1" s="5" t="s">
        <v>2681</v>
      </c>
      <c r="CLR1" s="5" t="s">
        <v>2682</v>
      </c>
      <c r="CLS1" s="5" t="s">
        <v>2683</v>
      </c>
      <c r="CLT1" s="5" t="s">
        <v>2684</v>
      </c>
      <c r="CLU1" s="5" t="s">
        <v>2685</v>
      </c>
      <c r="CLV1" s="5" t="s">
        <v>2686</v>
      </c>
      <c r="CLW1" s="5" t="s">
        <v>2687</v>
      </c>
      <c r="CLX1" s="5" t="s">
        <v>2688</v>
      </c>
      <c r="CLY1" s="5" t="s">
        <v>2689</v>
      </c>
      <c r="CLZ1" s="5" t="s">
        <v>2690</v>
      </c>
      <c r="CMA1" s="5" t="s">
        <v>2691</v>
      </c>
      <c r="CMB1" s="5" t="s">
        <v>2692</v>
      </c>
      <c r="CMC1" s="5" t="s">
        <v>2693</v>
      </c>
      <c r="CMD1" s="5" t="s">
        <v>2694</v>
      </c>
      <c r="CME1" s="5" t="s">
        <v>2695</v>
      </c>
      <c r="CMF1" s="5" t="s">
        <v>2696</v>
      </c>
      <c r="CMG1" s="5" t="s">
        <v>2697</v>
      </c>
      <c r="CMH1" s="5" t="s">
        <v>2698</v>
      </c>
      <c r="CMI1" s="5" t="s">
        <v>2699</v>
      </c>
      <c r="CMJ1" s="5" t="s">
        <v>2700</v>
      </c>
      <c r="CMK1" s="5" t="s">
        <v>2701</v>
      </c>
      <c r="CML1" s="5" t="s">
        <v>2702</v>
      </c>
      <c r="CMM1" s="5" t="s">
        <v>2703</v>
      </c>
      <c r="CMN1" s="5" t="s">
        <v>2704</v>
      </c>
      <c r="CMO1" s="5" t="s">
        <v>2705</v>
      </c>
      <c r="CMP1" s="5" t="s">
        <v>2706</v>
      </c>
      <c r="CMQ1" s="5" t="s">
        <v>2707</v>
      </c>
      <c r="CMR1" s="5" t="s">
        <v>2708</v>
      </c>
      <c r="CMS1" s="5" t="s">
        <v>2709</v>
      </c>
      <c r="CMT1" s="5" t="s">
        <v>2710</v>
      </c>
      <c r="CMU1" s="5" t="s">
        <v>2711</v>
      </c>
      <c r="CMV1" s="5" t="s">
        <v>2712</v>
      </c>
      <c r="CMW1" s="5" t="s">
        <v>2713</v>
      </c>
      <c r="CMX1" s="5" t="s">
        <v>2714</v>
      </c>
      <c r="CMY1" s="5" t="s">
        <v>2715</v>
      </c>
      <c r="CMZ1" s="5" t="s">
        <v>2716</v>
      </c>
      <c r="CNA1" s="5" t="s">
        <v>2717</v>
      </c>
      <c r="CNB1" s="5" t="s">
        <v>2718</v>
      </c>
      <c r="CNC1" s="5" t="s">
        <v>2719</v>
      </c>
      <c r="CND1" s="5" t="s">
        <v>2720</v>
      </c>
      <c r="CNE1" s="5" t="s">
        <v>2721</v>
      </c>
      <c r="CNF1" s="5" t="s">
        <v>2722</v>
      </c>
      <c r="CNG1" s="5" t="s">
        <v>2723</v>
      </c>
      <c r="CNH1" s="5" t="s">
        <v>2724</v>
      </c>
      <c r="CNI1" s="5" t="s">
        <v>2725</v>
      </c>
      <c r="CNJ1" s="5" t="s">
        <v>2726</v>
      </c>
      <c r="CNK1" s="5" t="s">
        <v>2727</v>
      </c>
      <c r="CNL1" s="5" t="s">
        <v>2728</v>
      </c>
      <c r="CNM1" s="5" t="s">
        <v>2729</v>
      </c>
      <c r="CNN1" s="5" t="s">
        <v>2730</v>
      </c>
      <c r="CNO1" s="5" t="s">
        <v>2731</v>
      </c>
      <c r="CNP1" s="5" t="s">
        <v>2732</v>
      </c>
      <c r="CNQ1" s="5" t="s">
        <v>2733</v>
      </c>
      <c r="CNR1" s="5" t="s">
        <v>2734</v>
      </c>
      <c r="CNS1" s="5" t="s">
        <v>2735</v>
      </c>
      <c r="CNT1" s="5" t="s">
        <v>2736</v>
      </c>
      <c r="CNU1" s="5" t="s">
        <v>2737</v>
      </c>
      <c r="CNV1" s="5" t="s">
        <v>2738</v>
      </c>
      <c r="CNW1" s="5" t="s">
        <v>2739</v>
      </c>
      <c r="CNX1" s="5" t="s">
        <v>2740</v>
      </c>
      <c r="CNY1" s="5" t="s">
        <v>2741</v>
      </c>
      <c r="CNZ1" s="5" t="s">
        <v>2742</v>
      </c>
      <c r="COA1" s="5" t="s">
        <v>2743</v>
      </c>
      <c r="COB1" s="5" t="s">
        <v>2744</v>
      </c>
      <c r="COC1" s="5" t="s">
        <v>2745</v>
      </c>
      <c r="COD1" s="5" t="s">
        <v>2746</v>
      </c>
      <c r="COE1" s="5" t="s">
        <v>2747</v>
      </c>
      <c r="COF1" s="5" t="s">
        <v>2748</v>
      </c>
      <c r="COG1" s="5" t="s">
        <v>2749</v>
      </c>
      <c r="COH1" s="5" t="s">
        <v>2750</v>
      </c>
      <c r="COI1" s="5" t="s">
        <v>2751</v>
      </c>
      <c r="COJ1" s="5" t="s">
        <v>2752</v>
      </c>
      <c r="COK1" s="5" t="s">
        <v>2753</v>
      </c>
      <c r="COL1" s="5" t="s">
        <v>2754</v>
      </c>
      <c r="COM1" s="5" t="s">
        <v>2755</v>
      </c>
      <c r="CON1" s="5" t="s">
        <v>2756</v>
      </c>
      <c r="COO1" s="5" t="s">
        <v>2757</v>
      </c>
      <c r="COP1" s="5" t="s">
        <v>2758</v>
      </c>
      <c r="COQ1" s="5" t="s">
        <v>2759</v>
      </c>
      <c r="COR1" s="5" t="s">
        <v>2760</v>
      </c>
      <c r="COS1" s="5" t="s">
        <v>2761</v>
      </c>
      <c r="COT1" s="5" t="s">
        <v>2762</v>
      </c>
      <c r="COU1" s="5" t="s">
        <v>2763</v>
      </c>
      <c r="COV1" s="5" t="s">
        <v>2764</v>
      </c>
      <c r="COW1" s="5" t="s">
        <v>2765</v>
      </c>
      <c r="COX1" s="5" t="s">
        <v>2766</v>
      </c>
      <c r="COY1" s="5" t="s">
        <v>2767</v>
      </c>
      <c r="COZ1" s="5" t="s">
        <v>2768</v>
      </c>
      <c r="CPA1" s="5" t="s">
        <v>2769</v>
      </c>
      <c r="CPB1" s="5" t="s">
        <v>2770</v>
      </c>
      <c r="CPC1" s="5" t="s">
        <v>2771</v>
      </c>
      <c r="CPD1" s="5" t="s">
        <v>2772</v>
      </c>
      <c r="CPE1" s="5" t="s">
        <v>2773</v>
      </c>
      <c r="CPF1" s="5" t="s">
        <v>2774</v>
      </c>
      <c r="CPG1" s="5" t="s">
        <v>2775</v>
      </c>
      <c r="CPH1" s="5" t="s">
        <v>2776</v>
      </c>
      <c r="CPI1" s="5" t="s">
        <v>2777</v>
      </c>
      <c r="CPJ1" s="5" t="s">
        <v>2778</v>
      </c>
      <c r="CPK1" s="5" t="s">
        <v>2779</v>
      </c>
      <c r="CPL1" s="5" t="s">
        <v>2780</v>
      </c>
      <c r="CPM1" s="5" t="s">
        <v>2781</v>
      </c>
      <c r="CPN1" s="5" t="s">
        <v>2782</v>
      </c>
      <c r="CPO1" s="5" t="s">
        <v>2783</v>
      </c>
      <c r="CPP1" s="5" t="s">
        <v>2784</v>
      </c>
      <c r="CPQ1" s="5" t="s">
        <v>2785</v>
      </c>
      <c r="CPR1" s="5" t="s">
        <v>2786</v>
      </c>
      <c r="CPS1" s="5" t="s">
        <v>2787</v>
      </c>
      <c r="CPT1" s="5" t="s">
        <v>2788</v>
      </c>
      <c r="CPU1" s="5" t="s">
        <v>2789</v>
      </c>
      <c r="CPV1" s="5" t="s">
        <v>2790</v>
      </c>
      <c r="CPW1" s="5" t="s">
        <v>2791</v>
      </c>
      <c r="CPX1" s="5" t="s">
        <v>2792</v>
      </c>
      <c r="CPY1" s="5" t="s">
        <v>2793</v>
      </c>
      <c r="CPZ1" s="5" t="s">
        <v>2794</v>
      </c>
      <c r="CQA1" s="5" t="s">
        <v>2795</v>
      </c>
      <c r="CQB1" s="5" t="s">
        <v>2796</v>
      </c>
      <c r="CQC1" s="5" t="s">
        <v>2797</v>
      </c>
      <c r="CQD1" s="5" t="s">
        <v>2798</v>
      </c>
      <c r="CQE1" s="5" t="s">
        <v>2799</v>
      </c>
      <c r="CQF1" s="5" t="s">
        <v>2800</v>
      </c>
      <c r="CQG1" s="5" t="s">
        <v>2801</v>
      </c>
      <c r="CQH1" s="5" t="s">
        <v>2802</v>
      </c>
      <c r="CQI1" s="5" t="s">
        <v>2803</v>
      </c>
      <c r="CQJ1" s="5" t="s">
        <v>2804</v>
      </c>
      <c r="CQK1" s="5" t="s">
        <v>2805</v>
      </c>
      <c r="CQL1" s="5" t="s">
        <v>2806</v>
      </c>
      <c r="CQM1" s="5" t="s">
        <v>2807</v>
      </c>
      <c r="CQN1" s="5" t="s">
        <v>2808</v>
      </c>
      <c r="CQO1" s="5" t="s">
        <v>2809</v>
      </c>
      <c r="CQP1" s="5" t="s">
        <v>2810</v>
      </c>
      <c r="CQQ1" s="5" t="s">
        <v>2811</v>
      </c>
      <c r="CQR1" s="5" t="s">
        <v>2812</v>
      </c>
      <c r="CQS1" s="5" t="s">
        <v>2813</v>
      </c>
      <c r="CQT1" s="5" t="s">
        <v>2814</v>
      </c>
      <c r="CQU1" s="5" t="s">
        <v>2815</v>
      </c>
      <c r="CQV1" s="5" t="s">
        <v>2816</v>
      </c>
      <c r="CQW1" s="5" t="s">
        <v>2817</v>
      </c>
      <c r="CQX1" s="5" t="s">
        <v>2818</v>
      </c>
      <c r="CQY1" s="5" t="s">
        <v>2819</v>
      </c>
      <c r="CQZ1" s="5" t="s">
        <v>2820</v>
      </c>
      <c r="CRA1" s="5" t="s">
        <v>2821</v>
      </c>
      <c r="CRB1" s="5" t="s">
        <v>2822</v>
      </c>
      <c r="CRC1" s="5" t="s">
        <v>2823</v>
      </c>
      <c r="CRD1" s="5" t="s">
        <v>2824</v>
      </c>
      <c r="CRE1" s="5" t="s">
        <v>2825</v>
      </c>
      <c r="CRF1" s="5" t="s">
        <v>2826</v>
      </c>
      <c r="CRG1" s="5" t="s">
        <v>2827</v>
      </c>
      <c r="CRH1" s="5" t="s">
        <v>2828</v>
      </c>
      <c r="CRI1" s="5" t="s">
        <v>2829</v>
      </c>
      <c r="CRJ1" s="5" t="s">
        <v>2830</v>
      </c>
      <c r="CRK1" s="5" t="s">
        <v>2831</v>
      </c>
      <c r="CRL1" s="5" t="s">
        <v>2832</v>
      </c>
      <c r="CRM1" s="5" t="s">
        <v>2833</v>
      </c>
      <c r="CRN1" s="5" t="s">
        <v>2834</v>
      </c>
      <c r="CRO1" s="5" t="s">
        <v>2835</v>
      </c>
      <c r="CRP1" s="5" t="s">
        <v>2836</v>
      </c>
      <c r="CRQ1" s="5" t="s">
        <v>2837</v>
      </c>
      <c r="CRR1" s="5" t="s">
        <v>2838</v>
      </c>
      <c r="CRS1" s="5" t="s">
        <v>2839</v>
      </c>
      <c r="CRT1" s="5" t="s">
        <v>2840</v>
      </c>
      <c r="CRU1" s="5" t="s">
        <v>2841</v>
      </c>
      <c r="CRV1" s="5" t="s">
        <v>2842</v>
      </c>
      <c r="CRW1" s="5" t="s">
        <v>2843</v>
      </c>
      <c r="CRX1" s="5" t="s">
        <v>2844</v>
      </c>
      <c r="CRY1" s="5" t="s">
        <v>2845</v>
      </c>
      <c r="CRZ1" s="5" t="s">
        <v>2846</v>
      </c>
      <c r="CSA1" s="5" t="s">
        <v>2847</v>
      </c>
      <c r="CSB1" s="5" t="s">
        <v>2848</v>
      </c>
      <c r="CSC1" s="5" t="s">
        <v>2849</v>
      </c>
      <c r="CSD1" s="5" t="s">
        <v>2850</v>
      </c>
      <c r="CSE1" s="5" t="s">
        <v>2851</v>
      </c>
      <c r="CSF1" s="5" t="s">
        <v>2852</v>
      </c>
      <c r="CSG1" s="5" t="s">
        <v>2853</v>
      </c>
      <c r="CSH1" s="5" t="s">
        <v>2854</v>
      </c>
      <c r="CSI1" s="5" t="s">
        <v>2855</v>
      </c>
      <c r="CSJ1" s="5" t="s">
        <v>2856</v>
      </c>
      <c r="CSK1" s="5" t="s">
        <v>2857</v>
      </c>
      <c r="CSL1" s="5" t="s">
        <v>2858</v>
      </c>
      <c r="CSM1" s="5" t="s">
        <v>2859</v>
      </c>
      <c r="CSN1" s="5" t="s">
        <v>2860</v>
      </c>
      <c r="CSO1" s="5" t="s">
        <v>2861</v>
      </c>
      <c r="CSP1" s="5" t="s">
        <v>2862</v>
      </c>
      <c r="CSQ1" s="5" t="s">
        <v>2863</v>
      </c>
      <c r="CSR1" s="5" t="s">
        <v>2864</v>
      </c>
      <c r="CSS1" s="5" t="s">
        <v>2865</v>
      </c>
      <c r="CST1" s="5" t="s">
        <v>2866</v>
      </c>
      <c r="CSU1" s="5" t="s">
        <v>2867</v>
      </c>
      <c r="CSV1" s="5" t="s">
        <v>2868</v>
      </c>
      <c r="CSW1" s="5" t="s">
        <v>2869</v>
      </c>
      <c r="CSX1" s="5" t="s">
        <v>2870</v>
      </c>
      <c r="CSY1" s="5" t="s">
        <v>2871</v>
      </c>
      <c r="CSZ1" s="5" t="s">
        <v>2872</v>
      </c>
      <c r="CTA1" s="5" t="s">
        <v>2873</v>
      </c>
      <c r="CTB1" s="5" t="s">
        <v>2874</v>
      </c>
      <c r="CTC1" s="5" t="s">
        <v>2875</v>
      </c>
      <c r="CTD1" s="5" t="s">
        <v>2876</v>
      </c>
      <c r="CTE1" s="5" t="s">
        <v>2877</v>
      </c>
      <c r="CTF1" s="5" t="s">
        <v>2878</v>
      </c>
      <c r="CTG1" s="5" t="s">
        <v>2879</v>
      </c>
      <c r="CTH1" s="5" t="s">
        <v>2880</v>
      </c>
      <c r="CTI1" s="5" t="s">
        <v>2881</v>
      </c>
      <c r="CTJ1" s="5" t="s">
        <v>2882</v>
      </c>
      <c r="CTK1" s="5" t="s">
        <v>2883</v>
      </c>
      <c r="CTL1" s="5" t="s">
        <v>2884</v>
      </c>
      <c r="CTM1" s="5" t="s">
        <v>2885</v>
      </c>
      <c r="CTN1" s="5" t="s">
        <v>2886</v>
      </c>
      <c r="CTO1" s="5" t="s">
        <v>2887</v>
      </c>
      <c r="CTP1" s="5" t="s">
        <v>2888</v>
      </c>
      <c r="CTQ1" s="5" t="s">
        <v>2889</v>
      </c>
      <c r="CTR1" s="5" t="s">
        <v>2890</v>
      </c>
      <c r="CTS1" s="5" t="s">
        <v>2891</v>
      </c>
      <c r="CTT1" s="5" t="s">
        <v>2892</v>
      </c>
      <c r="CTU1" s="5" t="s">
        <v>2893</v>
      </c>
      <c r="CTV1" s="5" t="s">
        <v>2894</v>
      </c>
      <c r="CTW1" s="5" t="s">
        <v>2895</v>
      </c>
      <c r="CTX1" s="5" t="s">
        <v>2896</v>
      </c>
      <c r="CTY1" s="5" t="s">
        <v>2897</v>
      </c>
      <c r="CTZ1" s="5" t="s">
        <v>2898</v>
      </c>
      <c r="CUA1" s="5" t="s">
        <v>2899</v>
      </c>
      <c r="CUB1" s="5" t="s">
        <v>2900</v>
      </c>
      <c r="CUC1" s="5" t="s">
        <v>2901</v>
      </c>
      <c r="CUD1" s="5" t="s">
        <v>2902</v>
      </c>
      <c r="CUE1" s="5" t="s">
        <v>2903</v>
      </c>
      <c r="CUF1" s="5" t="s">
        <v>2904</v>
      </c>
      <c r="CUG1" s="5" t="s">
        <v>2905</v>
      </c>
      <c r="CUH1" s="5" t="s">
        <v>2906</v>
      </c>
      <c r="CUI1" s="5" t="s">
        <v>2907</v>
      </c>
      <c r="CUJ1" s="5" t="s">
        <v>2908</v>
      </c>
      <c r="CUK1" s="5" t="s">
        <v>2909</v>
      </c>
      <c r="CUL1" s="5" t="s">
        <v>2910</v>
      </c>
      <c r="CUM1" s="5" t="s">
        <v>2911</v>
      </c>
      <c r="CUN1" s="5" t="s">
        <v>2912</v>
      </c>
      <c r="CUO1" s="5" t="s">
        <v>2913</v>
      </c>
      <c r="CUP1" s="5" t="s">
        <v>2914</v>
      </c>
      <c r="CUQ1" s="5" t="s">
        <v>2915</v>
      </c>
      <c r="CUR1" s="5" t="s">
        <v>2916</v>
      </c>
      <c r="CUS1" s="5" t="s">
        <v>2917</v>
      </c>
      <c r="CUT1" s="5" t="s">
        <v>2918</v>
      </c>
      <c r="CUU1" s="5" t="s">
        <v>2919</v>
      </c>
      <c r="CUV1" s="5" t="s">
        <v>2920</v>
      </c>
      <c r="CUW1" s="5" t="s">
        <v>2921</v>
      </c>
      <c r="CUX1" s="5" t="s">
        <v>2922</v>
      </c>
      <c r="CUY1" s="5" t="s">
        <v>2923</v>
      </c>
      <c r="CUZ1" s="5" t="s">
        <v>2924</v>
      </c>
      <c r="CVA1" s="5" t="s">
        <v>2925</v>
      </c>
      <c r="CVB1" s="5" t="s">
        <v>2926</v>
      </c>
      <c r="CVC1" s="5" t="s">
        <v>2927</v>
      </c>
      <c r="CVD1" s="5" t="s">
        <v>2928</v>
      </c>
      <c r="CVE1" s="5" t="s">
        <v>2929</v>
      </c>
      <c r="CVF1" s="5" t="s">
        <v>2930</v>
      </c>
      <c r="CVG1" s="5" t="s">
        <v>2931</v>
      </c>
      <c r="CVH1" s="5" t="s">
        <v>2932</v>
      </c>
      <c r="CVI1" s="5" t="s">
        <v>2933</v>
      </c>
      <c r="CVJ1" s="5" t="s">
        <v>2934</v>
      </c>
      <c r="CVK1" s="5" t="s">
        <v>2935</v>
      </c>
      <c r="CVL1" s="5" t="s">
        <v>2936</v>
      </c>
      <c r="CVM1" s="5" t="s">
        <v>2937</v>
      </c>
      <c r="CVN1" s="5" t="s">
        <v>2938</v>
      </c>
      <c r="CVO1" s="5" t="s">
        <v>2939</v>
      </c>
      <c r="CVP1" s="5" t="s">
        <v>2940</v>
      </c>
      <c r="CVQ1" s="5" t="s">
        <v>2941</v>
      </c>
      <c r="CVR1" s="5" t="s">
        <v>2942</v>
      </c>
      <c r="CVS1" s="5" t="s">
        <v>2943</v>
      </c>
      <c r="CVT1" s="5" t="s">
        <v>2944</v>
      </c>
      <c r="CVU1" s="5" t="s">
        <v>2945</v>
      </c>
      <c r="CVV1" s="5" t="s">
        <v>2946</v>
      </c>
      <c r="CVW1" s="5" t="s">
        <v>2947</v>
      </c>
      <c r="CVX1" s="5" t="s">
        <v>2948</v>
      </c>
      <c r="CVY1" s="5" t="s">
        <v>2949</v>
      </c>
      <c r="CVZ1" s="5" t="s">
        <v>2950</v>
      </c>
      <c r="CWA1" s="5" t="s">
        <v>2951</v>
      </c>
      <c r="CWB1" s="5" t="s">
        <v>2952</v>
      </c>
      <c r="CWC1" s="5" t="s">
        <v>2953</v>
      </c>
      <c r="CWD1" s="5" t="s">
        <v>2954</v>
      </c>
      <c r="CWE1" s="5" t="s">
        <v>2955</v>
      </c>
      <c r="CWF1" s="5" t="s">
        <v>2956</v>
      </c>
      <c r="CWG1" s="5" t="s">
        <v>2957</v>
      </c>
      <c r="CWH1" s="5" t="s">
        <v>2958</v>
      </c>
      <c r="CWI1" s="5" t="s">
        <v>2959</v>
      </c>
      <c r="CWJ1" s="5" t="s">
        <v>2960</v>
      </c>
      <c r="CWK1" s="5" t="s">
        <v>2961</v>
      </c>
      <c r="CWL1" s="5" t="s">
        <v>2962</v>
      </c>
      <c r="CWM1" s="5" t="s">
        <v>2963</v>
      </c>
      <c r="CWN1" s="5" t="s">
        <v>2964</v>
      </c>
      <c r="CWO1" s="5" t="s">
        <v>2965</v>
      </c>
      <c r="CWP1" s="5" t="s">
        <v>2966</v>
      </c>
      <c r="CWQ1" s="5" t="s">
        <v>2967</v>
      </c>
      <c r="CWR1" s="5" t="s">
        <v>2968</v>
      </c>
      <c r="CWS1" s="5" t="s">
        <v>2969</v>
      </c>
      <c r="CWT1" s="5" t="s">
        <v>2970</v>
      </c>
      <c r="CWU1" s="5" t="s">
        <v>2971</v>
      </c>
      <c r="CWV1" s="5" t="s">
        <v>2972</v>
      </c>
      <c r="CWW1" s="5" t="s">
        <v>2973</v>
      </c>
      <c r="CWX1" s="5" t="s">
        <v>2974</v>
      </c>
      <c r="CWY1" s="5" t="s">
        <v>2975</v>
      </c>
      <c r="CWZ1" s="5" t="s">
        <v>2976</v>
      </c>
      <c r="CXA1" s="5" t="s">
        <v>2977</v>
      </c>
      <c r="CXB1" s="5" t="s">
        <v>2978</v>
      </c>
      <c r="CXC1" s="5" t="s">
        <v>2979</v>
      </c>
      <c r="CXD1" s="5" t="s">
        <v>2980</v>
      </c>
      <c r="CXE1" s="5" t="s">
        <v>2981</v>
      </c>
      <c r="CXF1" s="5" t="s">
        <v>2982</v>
      </c>
      <c r="CXG1" s="5" t="s">
        <v>2983</v>
      </c>
      <c r="CXH1" s="5" t="s">
        <v>2984</v>
      </c>
      <c r="CXI1" s="5" t="s">
        <v>2985</v>
      </c>
      <c r="CXJ1" s="5" t="s">
        <v>2986</v>
      </c>
      <c r="CXK1" s="5" t="s">
        <v>2987</v>
      </c>
      <c r="CXL1" s="5" t="s">
        <v>2988</v>
      </c>
      <c r="CXM1" s="5" t="s">
        <v>2989</v>
      </c>
      <c r="CXN1" s="5" t="s">
        <v>2990</v>
      </c>
      <c r="CXO1" s="5" t="s">
        <v>2991</v>
      </c>
      <c r="CXP1" s="5" t="s">
        <v>2992</v>
      </c>
      <c r="CXQ1" s="5" t="s">
        <v>2993</v>
      </c>
      <c r="CXR1" s="5" t="s">
        <v>2994</v>
      </c>
      <c r="CXS1" s="5" t="s">
        <v>2995</v>
      </c>
      <c r="CXT1" s="5" t="s">
        <v>2996</v>
      </c>
      <c r="CXU1" s="5" t="s">
        <v>2997</v>
      </c>
      <c r="CXV1" s="5" t="s">
        <v>2998</v>
      </c>
      <c r="CXW1" s="5" t="s">
        <v>2999</v>
      </c>
      <c r="CXX1" s="5" t="s">
        <v>3000</v>
      </c>
      <c r="CXY1" s="5" t="s">
        <v>3001</v>
      </c>
      <c r="CXZ1" s="5" t="s">
        <v>3002</v>
      </c>
      <c r="CYA1" s="5" t="s">
        <v>3003</v>
      </c>
      <c r="CYB1" s="5" t="s">
        <v>3004</v>
      </c>
      <c r="CYC1" s="5" t="s">
        <v>3005</v>
      </c>
      <c r="CYD1" s="5" t="s">
        <v>3006</v>
      </c>
      <c r="CYE1" s="5" t="s">
        <v>3007</v>
      </c>
      <c r="CYF1" s="5" t="s">
        <v>3008</v>
      </c>
      <c r="CYG1" s="5" t="s">
        <v>3009</v>
      </c>
      <c r="CYH1" s="5" t="s">
        <v>3010</v>
      </c>
      <c r="CYI1" s="5" t="s">
        <v>3011</v>
      </c>
      <c r="CYJ1" s="5" t="s">
        <v>3012</v>
      </c>
      <c r="CYK1" s="5" t="s">
        <v>3013</v>
      </c>
      <c r="CYL1" s="5" t="s">
        <v>3014</v>
      </c>
      <c r="CYM1" s="5" t="s">
        <v>3015</v>
      </c>
      <c r="CYN1" s="5" t="s">
        <v>3016</v>
      </c>
      <c r="CYO1" s="5" t="s">
        <v>3017</v>
      </c>
      <c r="CYP1" s="5" t="s">
        <v>3018</v>
      </c>
      <c r="CYQ1" s="5" t="s">
        <v>3019</v>
      </c>
      <c r="CYR1" s="5" t="s">
        <v>3020</v>
      </c>
      <c r="CYS1" s="5" t="s">
        <v>3021</v>
      </c>
      <c r="CYT1" s="5" t="s">
        <v>3022</v>
      </c>
      <c r="CYU1" s="5" t="s">
        <v>3023</v>
      </c>
      <c r="CYV1" s="5" t="s">
        <v>3024</v>
      </c>
      <c r="CYW1" s="5" t="s">
        <v>3025</v>
      </c>
      <c r="CYX1" s="5" t="s">
        <v>3026</v>
      </c>
      <c r="CYY1" s="5" t="s">
        <v>3027</v>
      </c>
      <c r="CYZ1" s="5" t="s">
        <v>3028</v>
      </c>
      <c r="CZA1" s="5" t="s">
        <v>3029</v>
      </c>
      <c r="CZB1" s="5" t="s">
        <v>3030</v>
      </c>
      <c r="CZC1" s="5" t="s">
        <v>3031</v>
      </c>
      <c r="CZD1" s="5" t="s">
        <v>3032</v>
      </c>
      <c r="CZE1" s="5" t="s">
        <v>3033</v>
      </c>
      <c r="CZF1" s="5" t="s">
        <v>3034</v>
      </c>
      <c r="CZG1" s="5" t="s">
        <v>3035</v>
      </c>
      <c r="CZH1" s="5" t="s">
        <v>3036</v>
      </c>
      <c r="CZI1" s="5" t="s">
        <v>3037</v>
      </c>
      <c r="CZJ1" s="5" t="s">
        <v>3038</v>
      </c>
      <c r="CZK1" s="5" t="s">
        <v>3039</v>
      </c>
      <c r="CZL1" s="5" t="s">
        <v>3040</v>
      </c>
      <c r="CZM1" s="5" t="s">
        <v>3041</v>
      </c>
      <c r="CZN1" s="5" t="s">
        <v>3042</v>
      </c>
      <c r="CZO1" s="5" t="s">
        <v>3043</v>
      </c>
      <c r="CZP1" s="5" t="s">
        <v>3044</v>
      </c>
      <c r="CZQ1" s="5" t="s">
        <v>3045</v>
      </c>
      <c r="CZR1" s="5" t="s">
        <v>3046</v>
      </c>
      <c r="CZS1" s="5" t="s">
        <v>3047</v>
      </c>
      <c r="CZT1" s="5" t="s">
        <v>3048</v>
      </c>
      <c r="CZU1" s="5" t="s">
        <v>3049</v>
      </c>
      <c r="CZV1" s="5" t="s">
        <v>3050</v>
      </c>
      <c r="CZW1" s="5" t="s">
        <v>3051</v>
      </c>
      <c r="CZX1" s="5" t="s">
        <v>3052</v>
      </c>
      <c r="CZY1" s="5" t="s">
        <v>3053</v>
      </c>
      <c r="CZZ1" s="5" t="s">
        <v>3054</v>
      </c>
      <c r="DAA1" s="5" t="s">
        <v>3055</v>
      </c>
      <c r="DAB1" s="5" t="s">
        <v>3056</v>
      </c>
      <c r="DAC1" s="5" t="s">
        <v>3057</v>
      </c>
      <c r="DAD1" s="5" t="s">
        <v>3058</v>
      </c>
      <c r="DAE1" s="5" t="s">
        <v>3059</v>
      </c>
      <c r="DAF1" s="5" t="s">
        <v>3060</v>
      </c>
      <c r="DAG1" s="5" t="s">
        <v>3061</v>
      </c>
      <c r="DAH1" s="5" t="s">
        <v>3062</v>
      </c>
      <c r="DAI1" s="5" t="s">
        <v>3063</v>
      </c>
      <c r="DAJ1" s="5" t="s">
        <v>3064</v>
      </c>
      <c r="DAK1" s="5" t="s">
        <v>3065</v>
      </c>
      <c r="DAL1" s="5" t="s">
        <v>3066</v>
      </c>
      <c r="DAM1" s="5" t="s">
        <v>3067</v>
      </c>
      <c r="DAN1" s="5" t="s">
        <v>3068</v>
      </c>
      <c r="DAO1" s="5" t="s">
        <v>3069</v>
      </c>
      <c r="DAP1" s="5" t="s">
        <v>3070</v>
      </c>
      <c r="DAQ1" s="5" t="s">
        <v>3071</v>
      </c>
      <c r="DAR1" s="5" t="s">
        <v>3072</v>
      </c>
      <c r="DAS1" s="5" t="s">
        <v>3073</v>
      </c>
      <c r="DAT1" s="5" t="s">
        <v>3074</v>
      </c>
      <c r="DAU1" s="5" t="s">
        <v>3075</v>
      </c>
      <c r="DAV1" s="5" t="s">
        <v>3076</v>
      </c>
      <c r="DAW1" s="5" t="s">
        <v>3077</v>
      </c>
      <c r="DAX1" s="5" t="s">
        <v>3078</v>
      </c>
      <c r="DAY1" s="5" t="s">
        <v>3079</v>
      </c>
      <c r="DAZ1" s="5" t="s">
        <v>3080</v>
      </c>
      <c r="DBA1" s="5" t="s">
        <v>3081</v>
      </c>
      <c r="DBB1" s="5" t="s">
        <v>3082</v>
      </c>
      <c r="DBC1" s="5" t="s">
        <v>3083</v>
      </c>
      <c r="DBD1" s="5" t="s">
        <v>3084</v>
      </c>
      <c r="DBE1" s="5" t="s">
        <v>3085</v>
      </c>
      <c r="DBF1" s="5" t="s">
        <v>3086</v>
      </c>
      <c r="DBG1" s="5" t="s">
        <v>3087</v>
      </c>
      <c r="DBH1" s="5" t="s">
        <v>3088</v>
      </c>
      <c r="DBI1" s="5" t="s">
        <v>3089</v>
      </c>
      <c r="DBJ1" s="5" t="s">
        <v>3090</v>
      </c>
      <c r="DBK1" s="5" t="s">
        <v>3091</v>
      </c>
      <c r="DBL1" s="5" t="s">
        <v>3092</v>
      </c>
      <c r="DBM1" s="5" t="s">
        <v>3093</v>
      </c>
      <c r="DBN1" s="5" t="s">
        <v>3094</v>
      </c>
      <c r="DBO1" s="5" t="s">
        <v>3095</v>
      </c>
      <c r="DBP1" s="5" t="s">
        <v>3096</v>
      </c>
      <c r="DBQ1" s="5" t="s">
        <v>3097</v>
      </c>
      <c r="DBR1" s="5" t="s">
        <v>3098</v>
      </c>
      <c r="DBS1" s="5" t="s">
        <v>3099</v>
      </c>
      <c r="DBT1" s="5" t="s">
        <v>3100</v>
      </c>
      <c r="DBU1" s="5" t="s">
        <v>3101</v>
      </c>
      <c r="DBV1" s="5" t="s">
        <v>3102</v>
      </c>
      <c r="DBW1" s="5" t="s">
        <v>3103</v>
      </c>
      <c r="DBX1" s="5" t="s">
        <v>3104</v>
      </c>
      <c r="DBY1" s="5" t="s">
        <v>3105</v>
      </c>
      <c r="DBZ1" s="5" t="s">
        <v>3106</v>
      </c>
      <c r="DCA1" s="5" t="s">
        <v>3107</v>
      </c>
      <c r="DCB1" s="5" t="s">
        <v>3108</v>
      </c>
      <c r="DCC1" s="5" t="s">
        <v>3109</v>
      </c>
      <c r="DCD1" s="5" t="s">
        <v>3110</v>
      </c>
      <c r="DCE1" s="5" t="s">
        <v>3111</v>
      </c>
      <c r="DCF1" s="5" t="s">
        <v>3112</v>
      </c>
      <c r="DCG1" s="5" t="s">
        <v>3113</v>
      </c>
      <c r="DCH1" s="5" t="s">
        <v>3114</v>
      </c>
      <c r="DCI1" s="5" t="s">
        <v>3115</v>
      </c>
      <c r="DCJ1" s="5" t="s">
        <v>3116</v>
      </c>
      <c r="DCK1" s="5" t="s">
        <v>3117</v>
      </c>
      <c r="DCL1" s="5" t="s">
        <v>3118</v>
      </c>
      <c r="DCM1" s="5" t="s">
        <v>3119</v>
      </c>
      <c r="DCN1" s="5" t="s">
        <v>3120</v>
      </c>
      <c r="DCO1" s="5" t="s">
        <v>3121</v>
      </c>
      <c r="DCP1" s="5" t="s">
        <v>3122</v>
      </c>
      <c r="DCQ1" s="5" t="s">
        <v>3123</v>
      </c>
      <c r="DCR1" s="5" t="s">
        <v>3124</v>
      </c>
      <c r="DCS1" s="5" t="s">
        <v>3125</v>
      </c>
      <c r="DCT1" s="5" t="s">
        <v>3126</v>
      </c>
      <c r="DCU1" s="5" t="s">
        <v>3127</v>
      </c>
      <c r="DCV1" s="5" t="s">
        <v>3128</v>
      </c>
      <c r="DCW1" s="5" t="s">
        <v>3129</v>
      </c>
      <c r="DCX1" s="5" t="s">
        <v>3130</v>
      </c>
      <c r="DCY1" s="5" t="s">
        <v>3131</v>
      </c>
      <c r="DCZ1" s="5" t="s">
        <v>3132</v>
      </c>
      <c r="DDA1" s="5" t="s">
        <v>3133</v>
      </c>
      <c r="DDB1" s="5" t="s">
        <v>3134</v>
      </c>
      <c r="DDC1" s="5" t="s">
        <v>3135</v>
      </c>
      <c r="DDD1" s="5" t="s">
        <v>3136</v>
      </c>
      <c r="DDE1" s="5" t="s">
        <v>3137</v>
      </c>
      <c r="DDF1" s="5" t="s">
        <v>3138</v>
      </c>
      <c r="DDG1" s="5" t="s">
        <v>3139</v>
      </c>
      <c r="DDH1" s="5" t="s">
        <v>3140</v>
      </c>
      <c r="DDI1" s="5" t="s">
        <v>3141</v>
      </c>
      <c r="DDJ1" s="5" t="s">
        <v>3142</v>
      </c>
      <c r="DDK1" s="5" t="s">
        <v>3143</v>
      </c>
      <c r="DDL1" s="5" t="s">
        <v>3144</v>
      </c>
      <c r="DDM1" s="5" t="s">
        <v>3145</v>
      </c>
      <c r="DDN1" s="5" t="s">
        <v>3146</v>
      </c>
      <c r="DDO1" s="5" t="s">
        <v>3147</v>
      </c>
      <c r="DDP1" s="5" t="s">
        <v>3148</v>
      </c>
      <c r="DDQ1" s="5" t="s">
        <v>3149</v>
      </c>
      <c r="DDR1" s="5" t="s">
        <v>3150</v>
      </c>
      <c r="DDS1" s="5" t="s">
        <v>3151</v>
      </c>
      <c r="DDT1" s="5" t="s">
        <v>3152</v>
      </c>
      <c r="DDU1" s="5" t="s">
        <v>3153</v>
      </c>
      <c r="DDV1" s="5" t="s">
        <v>3154</v>
      </c>
      <c r="DDW1" s="5" t="s">
        <v>3155</v>
      </c>
      <c r="DDX1" s="5" t="s">
        <v>3156</v>
      </c>
      <c r="DDY1" s="5" t="s">
        <v>3157</v>
      </c>
      <c r="DDZ1" s="5" t="s">
        <v>3158</v>
      </c>
      <c r="DEA1" s="5" t="s">
        <v>3159</v>
      </c>
      <c r="DEB1" s="5" t="s">
        <v>3160</v>
      </c>
      <c r="DEC1" s="5" t="s">
        <v>3161</v>
      </c>
      <c r="DED1" s="5" t="s">
        <v>3162</v>
      </c>
      <c r="DEE1" s="5" t="s">
        <v>3163</v>
      </c>
      <c r="DEF1" s="5" t="s">
        <v>3164</v>
      </c>
      <c r="DEG1" s="5" t="s">
        <v>3165</v>
      </c>
      <c r="DEH1" s="5" t="s">
        <v>3166</v>
      </c>
      <c r="DEI1" s="5" t="s">
        <v>3167</v>
      </c>
      <c r="DEJ1" s="5" t="s">
        <v>3168</v>
      </c>
      <c r="DEK1" s="5" t="s">
        <v>3169</v>
      </c>
      <c r="DEL1" s="5" t="s">
        <v>3170</v>
      </c>
      <c r="DEM1" s="5" t="s">
        <v>3171</v>
      </c>
      <c r="DEN1" s="5" t="s">
        <v>3172</v>
      </c>
      <c r="DEO1" s="5" t="s">
        <v>3173</v>
      </c>
      <c r="DEP1" s="5" t="s">
        <v>3174</v>
      </c>
      <c r="DEQ1" s="5" t="s">
        <v>3175</v>
      </c>
      <c r="DER1" s="5" t="s">
        <v>3176</v>
      </c>
      <c r="DES1" s="5" t="s">
        <v>3177</v>
      </c>
      <c r="DET1" s="5" t="s">
        <v>3178</v>
      </c>
      <c r="DEU1" s="5" t="s">
        <v>3179</v>
      </c>
      <c r="DEV1" s="5" t="s">
        <v>3180</v>
      </c>
      <c r="DEW1" s="5" t="s">
        <v>3181</v>
      </c>
      <c r="DEX1" s="5" t="s">
        <v>3182</v>
      </c>
      <c r="DEY1" s="5" t="s">
        <v>3183</v>
      </c>
      <c r="DEZ1" s="5" t="s">
        <v>3184</v>
      </c>
      <c r="DFA1" s="5" t="s">
        <v>3185</v>
      </c>
      <c r="DFB1" s="5" t="s">
        <v>3186</v>
      </c>
      <c r="DFC1" s="5" t="s">
        <v>3187</v>
      </c>
      <c r="DFD1" s="5" t="s">
        <v>3188</v>
      </c>
      <c r="DFE1" s="5" t="s">
        <v>3189</v>
      </c>
      <c r="DFF1" s="5" t="s">
        <v>3190</v>
      </c>
      <c r="DFG1" s="5" t="s">
        <v>3191</v>
      </c>
      <c r="DFH1" s="5" t="s">
        <v>3192</v>
      </c>
      <c r="DFI1" s="5" t="s">
        <v>3193</v>
      </c>
      <c r="DFJ1" s="5" t="s">
        <v>3194</v>
      </c>
      <c r="DFK1" s="5" t="s">
        <v>3195</v>
      </c>
      <c r="DFL1" s="5" t="s">
        <v>3196</v>
      </c>
      <c r="DFM1" s="5" t="s">
        <v>3197</v>
      </c>
      <c r="DFN1" s="5" t="s">
        <v>3198</v>
      </c>
      <c r="DFO1" s="5" t="s">
        <v>3199</v>
      </c>
      <c r="DFP1" s="5" t="s">
        <v>3200</v>
      </c>
      <c r="DFQ1" s="5" t="s">
        <v>3201</v>
      </c>
      <c r="DFR1" s="5" t="s">
        <v>3202</v>
      </c>
      <c r="DFS1" s="5" t="s">
        <v>3203</v>
      </c>
      <c r="DFT1" s="5" t="s">
        <v>3204</v>
      </c>
      <c r="DFU1" s="5" t="s">
        <v>3205</v>
      </c>
      <c r="DFV1" s="5" t="s">
        <v>3206</v>
      </c>
      <c r="DFW1" s="5" t="s">
        <v>3207</v>
      </c>
      <c r="DFX1" s="5" t="s">
        <v>3208</v>
      </c>
      <c r="DFY1" s="5" t="s">
        <v>3209</v>
      </c>
      <c r="DFZ1" s="5" t="s">
        <v>3210</v>
      </c>
      <c r="DGA1" s="5" t="s">
        <v>3211</v>
      </c>
      <c r="DGB1" s="5" t="s">
        <v>3212</v>
      </c>
      <c r="DGC1" s="5" t="s">
        <v>3213</v>
      </c>
      <c r="DGD1" s="5" t="s">
        <v>3214</v>
      </c>
      <c r="DGE1" s="5" t="s">
        <v>3215</v>
      </c>
      <c r="DGF1" s="5" t="s">
        <v>3216</v>
      </c>
      <c r="DGG1" s="5" t="s">
        <v>3217</v>
      </c>
      <c r="DGH1" s="5" t="s">
        <v>3218</v>
      </c>
      <c r="DGI1" s="5" t="s">
        <v>3219</v>
      </c>
      <c r="DGJ1" s="5" t="s">
        <v>3220</v>
      </c>
      <c r="DGK1" s="5" t="s">
        <v>3221</v>
      </c>
      <c r="DGL1" s="5" t="s">
        <v>3222</v>
      </c>
      <c r="DGM1" s="5" t="s">
        <v>3223</v>
      </c>
      <c r="DGN1" s="5" t="s">
        <v>3224</v>
      </c>
      <c r="DGO1" s="5" t="s">
        <v>3225</v>
      </c>
      <c r="DGP1" s="5" t="s">
        <v>3226</v>
      </c>
      <c r="DGQ1" s="5" t="s">
        <v>3227</v>
      </c>
      <c r="DGR1" s="5" t="s">
        <v>3228</v>
      </c>
      <c r="DGS1" s="5" t="s">
        <v>3229</v>
      </c>
      <c r="DGT1" s="5" t="s">
        <v>3230</v>
      </c>
      <c r="DGU1" s="5" t="s">
        <v>3231</v>
      </c>
      <c r="DGV1" s="5" t="s">
        <v>3232</v>
      </c>
      <c r="DGW1" s="5" t="s">
        <v>3233</v>
      </c>
      <c r="DGX1" s="5" t="s">
        <v>3234</v>
      </c>
      <c r="DGY1" s="5" t="s">
        <v>3235</v>
      </c>
      <c r="DGZ1" s="5" t="s">
        <v>3236</v>
      </c>
      <c r="DHA1" s="5" t="s">
        <v>3237</v>
      </c>
      <c r="DHB1" s="5" t="s">
        <v>3238</v>
      </c>
      <c r="DHC1" s="5" t="s">
        <v>3239</v>
      </c>
      <c r="DHD1" s="5" t="s">
        <v>3240</v>
      </c>
      <c r="DHE1" s="5" t="s">
        <v>3241</v>
      </c>
      <c r="DHF1" s="5" t="s">
        <v>3242</v>
      </c>
      <c r="DHG1" s="5" t="s">
        <v>3243</v>
      </c>
      <c r="DHH1" s="5" t="s">
        <v>3244</v>
      </c>
      <c r="DHI1" s="5" t="s">
        <v>3245</v>
      </c>
      <c r="DHJ1" s="5" t="s">
        <v>3246</v>
      </c>
      <c r="DHK1" s="5" t="s">
        <v>3247</v>
      </c>
      <c r="DHL1" s="5" t="s">
        <v>3248</v>
      </c>
      <c r="DHM1" s="5" t="s">
        <v>3249</v>
      </c>
      <c r="DHN1" s="5" t="s">
        <v>3250</v>
      </c>
      <c r="DHO1" s="5" t="s">
        <v>3251</v>
      </c>
      <c r="DHP1" s="5" t="s">
        <v>3252</v>
      </c>
      <c r="DHQ1" s="5" t="s">
        <v>3253</v>
      </c>
      <c r="DHR1" s="5" t="s">
        <v>3254</v>
      </c>
      <c r="DHS1" s="5" t="s">
        <v>3255</v>
      </c>
      <c r="DHT1" s="5" t="s">
        <v>3256</v>
      </c>
      <c r="DHU1" s="5" t="s">
        <v>3257</v>
      </c>
      <c r="DHV1" s="5" t="s">
        <v>3258</v>
      </c>
      <c r="DHW1" s="5" t="s">
        <v>3259</v>
      </c>
      <c r="DHX1" s="5" t="s">
        <v>3260</v>
      </c>
      <c r="DHY1" s="5" t="s">
        <v>3261</v>
      </c>
      <c r="DHZ1" s="5" t="s">
        <v>3262</v>
      </c>
      <c r="DIA1" s="5" t="s">
        <v>3263</v>
      </c>
      <c r="DIB1" s="5" t="s">
        <v>3264</v>
      </c>
      <c r="DIC1" s="5" t="s">
        <v>3265</v>
      </c>
      <c r="DID1" s="5" t="s">
        <v>3266</v>
      </c>
      <c r="DIE1" s="5" t="s">
        <v>3267</v>
      </c>
      <c r="DIF1" s="5" t="s">
        <v>3268</v>
      </c>
      <c r="DIG1" s="5" t="s">
        <v>3269</v>
      </c>
      <c r="DIH1" s="5" t="s">
        <v>3270</v>
      </c>
      <c r="DII1" s="5" t="s">
        <v>3271</v>
      </c>
      <c r="DIJ1" s="5" t="s">
        <v>3272</v>
      </c>
      <c r="DIK1" s="5" t="s">
        <v>3273</v>
      </c>
      <c r="DIL1" s="5" t="s">
        <v>3274</v>
      </c>
      <c r="DIM1" s="5" t="s">
        <v>3275</v>
      </c>
      <c r="DIN1" s="5" t="s">
        <v>3276</v>
      </c>
      <c r="DIO1" s="5" t="s">
        <v>3277</v>
      </c>
      <c r="DIP1" s="5" t="s">
        <v>3278</v>
      </c>
      <c r="DIQ1" s="5" t="s">
        <v>3279</v>
      </c>
      <c r="DIR1" s="5" t="s">
        <v>3280</v>
      </c>
      <c r="DIS1" s="5" t="s">
        <v>3281</v>
      </c>
      <c r="DIT1" s="5" t="s">
        <v>3282</v>
      </c>
      <c r="DIU1" s="5" t="s">
        <v>3283</v>
      </c>
      <c r="DIV1" s="5" t="s">
        <v>3284</v>
      </c>
      <c r="DIW1" s="5" t="s">
        <v>3285</v>
      </c>
      <c r="DIX1" s="5" t="s">
        <v>3286</v>
      </c>
      <c r="DIY1" s="5" t="s">
        <v>3287</v>
      </c>
      <c r="DIZ1" s="5" t="s">
        <v>3288</v>
      </c>
      <c r="DJA1" s="5" t="s">
        <v>3289</v>
      </c>
      <c r="DJB1" s="5" t="s">
        <v>3290</v>
      </c>
      <c r="DJC1" s="5" t="s">
        <v>3291</v>
      </c>
      <c r="DJD1" s="5" t="s">
        <v>3292</v>
      </c>
      <c r="DJE1" s="5" t="s">
        <v>3293</v>
      </c>
      <c r="DJF1" s="5" t="s">
        <v>3294</v>
      </c>
      <c r="DJG1" s="5" t="s">
        <v>3295</v>
      </c>
      <c r="DJH1" s="5" t="s">
        <v>3296</v>
      </c>
      <c r="DJI1" s="5" t="s">
        <v>3297</v>
      </c>
      <c r="DJJ1" s="5" t="s">
        <v>3298</v>
      </c>
      <c r="DJK1" s="5" t="s">
        <v>3299</v>
      </c>
      <c r="DJL1" s="5" t="s">
        <v>3300</v>
      </c>
      <c r="DJM1" s="5" t="s">
        <v>3301</v>
      </c>
      <c r="DJN1" s="5" t="s">
        <v>3302</v>
      </c>
      <c r="DJO1" s="5" t="s">
        <v>3303</v>
      </c>
      <c r="DJP1" s="5" t="s">
        <v>3304</v>
      </c>
      <c r="DJQ1" s="5" t="s">
        <v>3305</v>
      </c>
      <c r="DJR1" s="5" t="s">
        <v>3306</v>
      </c>
      <c r="DJS1" s="5" t="s">
        <v>3307</v>
      </c>
      <c r="DJT1" s="5" t="s">
        <v>3308</v>
      </c>
      <c r="DJU1" s="5" t="s">
        <v>3309</v>
      </c>
      <c r="DJV1" s="5" t="s">
        <v>3310</v>
      </c>
      <c r="DJW1" s="5" t="s">
        <v>3311</v>
      </c>
      <c r="DJX1" s="5" t="s">
        <v>3312</v>
      </c>
      <c r="DJY1" s="5" t="s">
        <v>3313</v>
      </c>
      <c r="DJZ1" s="5" t="s">
        <v>3314</v>
      </c>
      <c r="DKA1" s="5" t="s">
        <v>3315</v>
      </c>
      <c r="DKB1" s="5" t="s">
        <v>3316</v>
      </c>
      <c r="DKC1" s="5" t="s">
        <v>3317</v>
      </c>
      <c r="DKD1" s="5" t="s">
        <v>3318</v>
      </c>
      <c r="DKE1" s="5" t="s">
        <v>3319</v>
      </c>
      <c r="DKF1" s="5" t="s">
        <v>3320</v>
      </c>
      <c r="DKG1" s="5" t="s">
        <v>3321</v>
      </c>
      <c r="DKH1" s="5" t="s">
        <v>3322</v>
      </c>
      <c r="DKI1" s="5" t="s">
        <v>3323</v>
      </c>
      <c r="DKJ1" s="5" t="s">
        <v>3324</v>
      </c>
      <c r="DKK1" s="5" t="s">
        <v>3325</v>
      </c>
      <c r="DKL1" s="5" t="s">
        <v>3326</v>
      </c>
      <c r="DKM1" s="5" t="s">
        <v>3327</v>
      </c>
      <c r="DKN1" s="5" t="s">
        <v>3328</v>
      </c>
      <c r="DKO1" s="5" t="s">
        <v>3329</v>
      </c>
      <c r="DKP1" s="5" t="s">
        <v>3330</v>
      </c>
      <c r="DKQ1" s="5" t="s">
        <v>3331</v>
      </c>
      <c r="DKR1" s="5" t="s">
        <v>3332</v>
      </c>
      <c r="DKS1" s="5" t="s">
        <v>3333</v>
      </c>
      <c r="DKT1" s="5" t="s">
        <v>3334</v>
      </c>
      <c r="DKU1" s="5" t="s">
        <v>3335</v>
      </c>
      <c r="DKV1" s="5" t="s">
        <v>3336</v>
      </c>
      <c r="DKW1" s="5" t="s">
        <v>3337</v>
      </c>
      <c r="DKX1" s="5" t="s">
        <v>3338</v>
      </c>
      <c r="DKY1" s="5" t="s">
        <v>3339</v>
      </c>
      <c r="DKZ1" s="5" t="s">
        <v>3340</v>
      </c>
      <c r="DLA1" s="5" t="s">
        <v>3341</v>
      </c>
      <c r="DLB1" s="5" t="s">
        <v>3342</v>
      </c>
      <c r="DLC1" s="5" t="s">
        <v>3343</v>
      </c>
      <c r="DLD1" s="5" t="s">
        <v>3344</v>
      </c>
      <c r="DLE1" s="5" t="s">
        <v>3345</v>
      </c>
      <c r="DLF1" s="5" t="s">
        <v>3346</v>
      </c>
      <c r="DLG1" s="5" t="s">
        <v>3347</v>
      </c>
      <c r="DLH1" s="5" t="s">
        <v>3348</v>
      </c>
      <c r="DLI1" s="5" t="s">
        <v>3349</v>
      </c>
      <c r="DLJ1" s="5" t="s">
        <v>3350</v>
      </c>
      <c r="DLK1" s="5" t="s">
        <v>3351</v>
      </c>
      <c r="DLL1" s="5" t="s">
        <v>3352</v>
      </c>
      <c r="DLM1" s="5" t="s">
        <v>3353</v>
      </c>
      <c r="DLN1" s="5" t="s">
        <v>3354</v>
      </c>
      <c r="DLO1" s="5" t="s">
        <v>3355</v>
      </c>
      <c r="DLP1" s="5" t="s">
        <v>3356</v>
      </c>
      <c r="DLQ1" s="5" t="s">
        <v>3357</v>
      </c>
      <c r="DLR1" s="5" t="s">
        <v>3358</v>
      </c>
      <c r="DLS1" s="5" t="s">
        <v>3359</v>
      </c>
      <c r="DLT1" s="5" t="s">
        <v>3360</v>
      </c>
      <c r="DLU1" s="5" t="s">
        <v>3361</v>
      </c>
      <c r="DLV1" s="5" t="s">
        <v>3362</v>
      </c>
      <c r="DLW1" s="5" t="s">
        <v>3363</v>
      </c>
      <c r="DLX1" s="5" t="s">
        <v>3364</v>
      </c>
      <c r="DLY1" s="5" t="s">
        <v>3365</v>
      </c>
      <c r="DLZ1" s="5" t="s">
        <v>3366</v>
      </c>
      <c r="DMA1" s="5" t="s">
        <v>3367</v>
      </c>
      <c r="DMB1" s="5" t="s">
        <v>3368</v>
      </c>
      <c r="DMC1" s="5" t="s">
        <v>3369</v>
      </c>
      <c r="DMD1" s="5" t="s">
        <v>3370</v>
      </c>
      <c r="DME1" s="5" t="s">
        <v>3371</v>
      </c>
      <c r="DMF1" s="5" t="s">
        <v>3372</v>
      </c>
      <c r="DMG1" s="5" t="s">
        <v>3373</v>
      </c>
      <c r="DMH1" s="5" t="s">
        <v>3374</v>
      </c>
      <c r="DMI1" s="5" t="s">
        <v>3375</v>
      </c>
      <c r="DMJ1" s="5" t="s">
        <v>3376</v>
      </c>
      <c r="DMK1" s="5" t="s">
        <v>3377</v>
      </c>
      <c r="DML1" s="5" t="s">
        <v>3378</v>
      </c>
      <c r="DMM1" s="5" t="s">
        <v>3379</v>
      </c>
      <c r="DMN1" s="5" t="s">
        <v>3380</v>
      </c>
      <c r="DMO1" s="5" t="s">
        <v>3381</v>
      </c>
      <c r="DMP1" s="5" t="s">
        <v>3382</v>
      </c>
      <c r="DMQ1" s="5" t="s">
        <v>3383</v>
      </c>
      <c r="DMR1" s="5" t="s">
        <v>3384</v>
      </c>
      <c r="DMS1" s="5" t="s">
        <v>3385</v>
      </c>
      <c r="DMT1" s="5" t="s">
        <v>3386</v>
      </c>
      <c r="DMU1" s="5" t="s">
        <v>3387</v>
      </c>
      <c r="DMV1" s="5" t="s">
        <v>3388</v>
      </c>
      <c r="DMW1" s="5" t="s">
        <v>3389</v>
      </c>
      <c r="DMX1" s="5" t="s">
        <v>3390</v>
      </c>
      <c r="DMY1" s="5" t="s">
        <v>3391</v>
      </c>
      <c r="DMZ1" s="5" t="s">
        <v>3392</v>
      </c>
      <c r="DNA1" s="5" t="s">
        <v>3393</v>
      </c>
      <c r="DNB1" s="5" t="s">
        <v>3394</v>
      </c>
      <c r="DNC1" s="5" t="s">
        <v>3395</v>
      </c>
      <c r="DND1" s="5" t="s">
        <v>3396</v>
      </c>
      <c r="DNE1" s="5" t="s">
        <v>3397</v>
      </c>
      <c r="DNF1" s="5" t="s">
        <v>3398</v>
      </c>
      <c r="DNG1" s="5" t="s">
        <v>3399</v>
      </c>
      <c r="DNH1" s="5" t="s">
        <v>3400</v>
      </c>
      <c r="DNI1" s="5" t="s">
        <v>3401</v>
      </c>
      <c r="DNJ1" s="5" t="s">
        <v>3402</v>
      </c>
      <c r="DNK1" s="5" t="s">
        <v>3403</v>
      </c>
      <c r="DNL1" s="5" t="s">
        <v>3404</v>
      </c>
      <c r="DNM1" s="5" t="s">
        <v>3405</v>
      </c>
      <c r="DNN1" s="5" t="s">
        <v>3406</v>
      </c>
      <c r="DNO1" s="5" t="s">
        <v>3407</v>
      </c>
      <c r="DNP1" s="5" t="s">
        <v>3408</v>
      </c>
      <c r="DNQ1" s="5" t="s">
        <v>3409</v>
      </c>
      <c r="DNR1" s="5" t="s">
        <v>3410</v>
      </c>
      <c r="DNS1" s="5" t="s">
        <v>3411</v>
      </c>
      <c r="DNT1" s="5" t="s">
        <v>3412</v>
      </c>
      <c r="DNU1" s="5" t="s">
        <v>3413</v>
      </c>
      <c r="DNV1" s="5" t="s">
        <v>3414</v>
      </c>
      <c r="DNW1" s="5" t="s">
        <v>3415</v>
      </c>
      <c r="DNX1" s="5" t="s">
        <v>3416</v>
      </c>
      <c r="DNY1" s="5" t="s">
        <v>3417</v>
      </c>
      <c r="DNZ1" s="5" t="s">
        <v>3418</v>
      </c>
      <c r="DOA1" s="5" t="s">
        <v>3419</v>
      </c>
      <c r="DOB1" s="5" t="s">
        <v>3420</v>
      </c>
      <c r="DOC1" s="5" t="s">
        <v>3421</v>
      </c>
      <c r="DOD1" s="5" t="s">
        <v>3422</v>
      </c>
      <c r="DOE1" s="5" t="s">
        <v>3423</v>
      </c>
      <c r="DOF1" s="5" t="s">
        <v>3424</v>
      </c>
      <c r="DOG1" s="5" t="s">
        <v>3425</v>
      </c>
      <c r="DOH1" s="5" t="s">
        <v>3426</v>
      </c>
      <c r="DOI1" s="5" t="s">
        <v>3427</v>
      </c>
      <c r="DOJ1" s="5" t="s">
        <v>3428</v>
      </c>
      <c r="DOK1" s="5" t="s">
        <v>3429</v>
      </c>
      <c r="DOL1" s="5" t="s">
        <v>3430</v>
      </c>
      <c r="DOM1" s="5" t="s">
        <v>3431</v>
      </c>
      <c r="DON1" s="5" t="s">
        <v>3432</v>
      </c>
      <c r="DOO1" s="5" t="s">
        <v>3433</v>
      </c>
      <c r="DOP1" s="5" t="s">
        <v>3434</v>
      </c>
      <c r="DOQ1" s="5" t="s">
        <v>3435</v>
      </c>
      <c r="DOR1" s="5" t="s">
        <v>3436</v>
      </c>
      <c r="DOS1" s="5" t="s">
        <v>3437</v>
      </c>
      <c r="DOT1" s="5" t="s">
        <v>3438</v>
      </c>
      <c r="DOU1" s="5" t="s">
        <v>3439</v>
      </c>
      <c r="DOV1" s="5" t="s">
        <v>3440</v>
      </c>
      <c r="DOW1" s="5" t="s">
        <v>3441</v>
      </c>
      <c r="DOX1" s="5" t="s">
        <v>3442</v>
      </c>
      <c r="DOY1" s="5" t="s">
        <v>3443</v>
      </c>
      <c r="DOZ1" s="5" t="s">
        <v>3444</v>
      </c>
      <c r="DPA1" s="5" t="s">
        <v>3445</v>
      </c>
      <c r="DPB1" s="5" t="s">
        <v>3446</v>
      </c>
      <c r="DPC1" s="5" t="s">
        <v>3447</v>
      </c>
      <c r="DPD1" s="5" t="s">
        <v>3448</v>
      </c>
      <c r="DPE1" s="5" t="s">
        <v>3449</v>
      </c>
      <c r="DPF1" s="5" t="s">
        <v>3450</v>
      </c>
      <c r="DPG1" s="5" t="s">
        <v>3451</v>
      </c>
      <c r="DPH1" s="5" t="s">
        <v>3452</v>
      </c>
      <c r="DPI1" s="5" t="s">
        <v>3453</v>
      </c>
      <c r="DPJ1" s="5" t="s">
        <v>3454</v>
      </c>
      <c r="DPK1" s="5" t="s">
        <v>3455</v>
      </c>
      <c r="DPL1" s="5" t="s">
        <v>3456</v>
      </c>
      <c r="DPM1" s="5" t="s">
        <v>3457</v>
      </c>
      <c r="DPN1" s="5" t="s">
        <v>3458</v>
      </c>
      <c r="DPO1" s="5" t="s">
        <v>3459</v>
      </c>
      <c r="DPP1" s="5" t="s">
        <v>3460</v>
      </c>
      <c r="DPQ1" s="5" t="s">
        <v>3461</v>
      </c>
      <c r="DPR1" s="5" t="s">
        <v>3462</v>
      </c>
      <c r="DPS1" s="5" t="s">
        <v>3463</v>
      </c>
      <c r="DPT1" s="5" t="s">
        <v>3464</v>
      </c>
      <c r="DPU1" s="5" t="s">
        <v>3465</v>
      </c>
      <c r="DPV1" s="5" t="s">
        <v>3466</v>
      </c>
      <c r="DPW1" s="5" t="s">
        <v>3467</v>
      </c>
      <c r="DPX1" s="5" t="s">
        <v>3468</v>
      </c>
      <c r="DPY1" s="5" t="s">
        <v>3469</v>
      </c>
      <c r="DPZ1" s="5" t="s">
        <v>3470</v>
      </c>
      <c r="DQA1" s="5" t="s">
        <v>3471</v>
      </c>
      <c r="DQB1" s="5" t="s">
        <v>3472</v>
      </c>
      <c r="DQC1" s="5" t="s">
        <v>3473</v>
      </c>
      <c r="DQD1" s="5" t="s">
        <v>3474</v>
      </c>
      <c r="DQE1" s="5" t="s">
        <v>3475</v>
      </c>
      <c r="DQF1" s="5" t="s">
        <v>3476</v>
      </c>
      <c r="DQG1" s="5" t="s">
        <v>3477</v>
      </c>
      <c r="DQH1" s="5" t="s">
        <v>3478</v>
      </c>
      <c r="DQI1" s="5" t="s">
        <v>3479</v>
      </c>
      <c r="DQJ1" s="5" t="s">
        <v>3480</v>
      </c>
      <c r="DQK1" s="5" t="s">
        <v>3481</v>
      </c>
      <c r="DQL1" s="5" t="s">
        <v>3482</v>
      </c>
      <c r="DQM1" s="5" t="s">
        <v>3483</v>
      </c>
      <c r="DQN1" s="5" t="s">
        <v>3484</v>
      </c>
      <c r="DQO1" s="5" t="s">
        <v>3485</v>
      </c>
      <c r="DQP1" s="5" t="s">
        <v>3486</v>
      </c>
      <c r="DQQ1" s="5" t="s">
        <v>3487</v>
      </c>
      <c r="DQR1" s="5" t="s">
        <v>3488</v>
      </c>
      <c r="DQS1" s="5" t="s">
        <v>3489</v>
      </c>
      <c r="DQT1" s="5" t="s">
        <v>3490</v>
      </c>
      <c r="DQU1" s="5" t="s">
        <v>3491</v>
      </c>
      <c r="DQV1" s="5" t="s">
        <v>3492</v>
      </c>
      <c r="DQW1" s="5" t="s">
        <v>3493</v>
      </c>
      <c r="DQX1" s="5" t="s">
        <v>3494</v>
      </c>
      <c r="DQY1" s="5" t="s">
        <v>3495</v>
      </c>
      <c r="DQZ1" s="5" t="s">
        <v>3496</v>
      </c>
      <c r="DRA1" s="5" t="s">
        <v>3497</v>
      </c>
      <c r="DRB1" s="5" t="s">
        <v>3498</v>
      </c>
      <c r="DRC1" s="5" t="s">
        <v>3499</v>
      </c>
      <c r="DRD1" s="5" t="s">
        <v>3500</v>
      </c>
      <c r="DRE1" s="5" t="s">
        <v>3501</v>
      </c>
      <c r="DRF1" s="5" t="s">
        <v>3502</v>
      </c>
      <c r="DRG1" s="5" t="s">
        <v>3503</v>
      </c>
      <c r="DRH1" s="5" t="s">
        <v>3504</v>
      </c>
      <c r="DRI1" s="5" t="s">
        <v>3505</v>
      </c>
      <c r="DRJ1" s="5" t="s">
        <v>3506</v>
      </c>
      <c r="DRK1" s="5" t="s">
        <v>3507</v>
      </c>
      <c r="DRL1" s="5" t="s">
        <v>3508</v>
      </c>
      <c r="DRM1" s="5" t="s">
        <v>3509</v>
      </c>
      <c r="DRN1" s="5" t="s">
        <v>3510</v>
      </c>
      <c r="DRO1" s="5" t="s">
        <v>3511</v>
      </c>
      <c r="DRP1" s="5" t="s">
        <v>3512</v>
      </c>
      <c r="DRQ1" s="5" t="s">
        <v>3513</v>
      </c>
      <c r="DRR1" s="5" t="s">
        <v>3514</v>
      </c>
      <c r="DRS1" s="5" t="s">
        <v>3515</v>
      </c>
      <c r="DRT1" s="5" t="s">
        <v>3516</v>
      </c>
      <c r="DRU1" s="5" t="s">
        <v>3517</v>
      </c>
      <c r="DRV1" s="5" t="s">
        <v>3518</v>
      </c>
      <c r="DRW1" s="5" t="s">
        <v>3519</v>
      </c>
      <c r="DRX1" s="5" t="s">
        <v>3520</v>
      </c>
      <c r="DRY1" s="5" t="s">
        <v>3521</v>
      </c>
      <c r="DRZ1" s="5" t="s">
        <v>3522</v>
      </c>
      <c r="DSA1" s="5" t="s">
        <v>3523</v>
      </c>
      <c r="DSB1" s="5" t="s">
        <v>3524</v>
      </c>
      <c r="DSC1" s="5" t="s">
        <v>3525</v>
      </c>
      <c r="DSD1" s="5" t="s">
        <v>3526</v>
      </c>
      <c r="DSE1" s="5" t="s">
        <v>3527</v>
      </c>
      <c r="DSF1" s="5" t="s">
        <v>3528</v>
      </c>
      <c r="DSG1" s="5" t="s">
        <v>3529</v>
      </c>
      <c r="DSH1" s="5" t="s">
        <v>3530</v>
      </c>
      <c r="DSI1" s="5" t="s">
        <v>3531</v>
      </c>
      <c r="DSJ1" s="5" t="s">
        <v>3532</v>
      </c>
      <c r="DSK1" s="5" t="s">
        <v>3533</v>
      </c>
      <c r="DSL1" s="5" t="s">
        <v>3534</v>
      </c>
      <c r="DSM1" s="5" t="s">
        <v>3535</v>
      </c>
      <c r="DSN1" s="5" t="s">
        <v>3536</v>
      </c>
      <c r="DSO1" s="5" t="s">
        <v>3537</v>
      </c>
      <c r="DSP1" s="5" t="s">
        <v>3538</v>
      </c>
      <c r="DSQ1" s="5" t="s">
        <v>3539</v>
      </c>
      <c r="DSR1" s="5" t="s">
        <v>3540</v>
      </c>
      <c r="DSS1" s="5" t="s">
        <v>3541</v>
      </c>
      <c r="DST1" s="5" t="s">
        <v>3542</v>
      </c>
      <c r="DSU1" s="5" t="s">
        <v>3543</v>
      </c>
      <c r="DSV1" s="5" t="s">
        <v>3544</v>
      </c>
      <c r="DSW1" s="5" t="s">
        <v>3545</v>
      </c>
      <c r="DSX1" s="5" t="s">
        <v>3546</v>
      </c>
      <c r="DSY1" s="5" t="s">
        <v>3547</v>
      </c>
      <c r="DSZ1" s="5" t="s">
        <v>3548</v>
      </c>
      <c r="DTA1" s="5" t="s">
        <v>3549</v>
      </c>
      <c r="DTB1" s="5" t="s">
        <v>3550</v>
      </c>
      <c r="DTC1" s="5" t="s">
        <v>3551</v>
      </c>
      <c r="DTD1" s="5" t="s">
        <v>3552</v>
      </c>
      <c r="DTE1" s="5" t="s">
        <v>3553</v>
      </c>
      <c r="DTF1" s="5" t="s">
        <v>3554</v>
      </c>
      <c r="DTG1" s="5" t="s">
        <v>3555</v>
      </c>
      <c r="DTH1" s="5" t="s">
        <v>3556</v>
      </c>
      <c r="DTI1" s="5" t="s">
        <v>3557</v>
      </c>
      <c r="DTJ1" s="5" t="s">
        <v>3558</v>
      </c>
      <c r="DTK1" s="5" t="s">
        <v>3559</v>
      </c>
      <c r="DTL1" s="5" t="s">
        <v>3560</v>
      </c>
      <c r="DTM1" s="5" t="s">
        <v>3561</v>
      </c>
      <c r="DTN1" s="5" t="s">
        <v>3562</v>
      </c>
      <c r="DTO1" s="5" t="s">
        <v>3563</v>
      </c>
      <c r="DTP1" s="5" t="s">
        <v>3564</v>
      </c>
      <c r="DTQ1" s="5" t="s">
        <v>3565</v>
      </c>
      <c r="DTR1" s="5" t="s">
        <v>3566</v>
      </c>
      <c r="DTS1" s="5" t="s">
        <v>3567</v>
      </c>
      <c r="DTT1" s="5" t="s">
        <v>3568</v>
      </c>
      <c r="DTU1" s="5" t="s">
        <v>3569</v>
      </c>
      <c r="DTV1" s="5" t="s">
        <v>3570</v>
      </c>
      <c r="DTW1" s="5" t="s">
        <v>3571</v>
      </c>
      <c r="DTX1" s="5" t="s">
        <v>3572</v>
      </c>
      <c r="DTY1" s="5" t="s">
        <v>3573</v>
      </c>
      <c r="DTZ1" s="5" t="s">
        <v>3574</v>
      </c>
      <c r="DUA1" s="5" t="s">
        <v>3575</v>
      </c>
      <c r="DUB1" s="5" t="s">
        <v>3576</v>
      </c>
      <c r="DUC1" s="5" t="s">
        <v>3577</v>
      </c>
      <c r="DUD1" s="5" t="s">
        <v>3578</v>
      </c>
      <c r="DUE1" s="5" t="s">
        <v>3579</v>
      </c>
      <c r="DUF1" s="5" t="s">
        <v>3580</v>
      </c>
      <c r="DUG1" s="5" t="s">
        <v>3581</v>
      </c>
      <c r="DUH1" s="5" t="s">
        <v>3582</v>
      </c>
      <c r="DUI1" s="5" t="s">
        <v>3583</v>
      </c>
      <c r="DUJ1" s="5" t="s">
        <v>3584</v>
      </c>
      <c r="DUK1" s="5" t="s">
        <v>3585</v>
      </c>
      <c r="DUL1" s="5" t="s">
        <v>3586</v>
      </c>
      <c r="DUM1" s="5" t="s">
        <v>3587</v>
      </c>
      <c r="DUN1" s="5" t="s">
        <v>3588</v>
      </c>
      <c r="DUO1" s="5" t="s">
        <v>3589</v>
      </c>
      <c r="DUP1" s="5" t="s">
        <v>3590</v>
      </c>
      <c r="DUQ1" s="5" t="s">
        <v>3591</v>
      </c>
      <c r="DUR1" s="5" t="s">
        <v>3592</v>
      </c>
      <c r="DUS1" s="5" t="s">
        <v>3593</v>
      </c>
      <c r="DUT1" s="5" t="s">
        <v>3594</v>
      </c>
      <c r="DUU1" s="5" t="s">
        <v>3595</v>
      </c>
      <c r="DUV1" s="5" t="s">
        <v>3596</v>
      </c>
      <c r="DUW1" s="5" t="s">
        <v>3597</v>
      </c>
      <c r="DUX1" s="5" t="s">
        <v>3598</v>
      </c>
      <c r="DUY1" s="5" t="s">
        <v>3599</v>
      </c>
      <c r="DUZ1" s="5" t="s">
        <v>3600</v>
      </c>
      <c r="DVA1" s="5" t="s">
        <v>3601</v>
      </c>
      <c r="DVB1" s="5" t="s">
        <v>3602</v>
      </c>
      <c r="DVC1" s="5" t="s">
        <v>3603</v>
      </c>
      <c r="DVD1" s="5" t="s">
        <v>3604</v>
      </c>
      <c r="DVE1" s="5" t="s">
        <v>3605</v>
      </c>
      <c r="DVF1" s="5" t="s">
        <v>3606</v>
      </c>
      <c r="DVG1" s="5" t="s">
        <v>3607</v>
      </c>
      <c r="DVH1" s="5" t="s">
        <v>3608</v>
      </c>
      <c r="DVI1" s="5" t="s">
        <v>3609</v>
      </c>
      <c r="DVJ1" s="5" t="s">
        <v>3610</v>
      </c>
      <c r="DVK1" s="5" t="s">
        <v>3611</v>
      </c>
      <c r="DVL1" s="5" t="s">
        <v>3612</v>
      </c>
      <c r="DVM1" s="5" t="s">
        <v>3613</v>
      </c>
      <c r="DVN1" s="5" t="s">
        <v>3614</v>
      </c>
      <c r="DVO1" s="5" t="s">
        <v>3615</v>
      </c>
      <c r="DVP1" s="5" t="s">
        <v>3616</v>
      </c>
      <c r="DVQ1" s="5" t="s">
        <v>3617</v>
      </c>
      <c r="DVR1" s="5" t="s">
        <v>3618</v>
      </c>
      <c r="DVS1" s="5" t="s">
        <v>3619</v>
      </c>
      <c r="DVT1" s="5" t="s">
        <v>3620</v>
      </c>
      <c r="DVU1" s="5" t="s">
        <v>3621</v>
      </c>
      <c r="DVV1" s="5" t="s">
        <v>3622</v>
      </c>
      <c r="DVW1" s="5" t="s">
        <v>3623</v>
      </c>
      <c r="DVX1" s="5" t="s">
        <v>3624</v>
      </c>
      <c r="DVY1" s="5" t="s">
        <v>3625</v>
      </c>
      <c r="DVZ1" s="5" t="s">
        <v>3626</v>
      </c>
      <c r="DWA1" s="5" t="s">
        <v>3627</v>
      </c>
      <c r="DWB1" s="5" t="s">
        <v>3628</v>
      </c>
      <c r="DWC1" s="5" t="s">
        <v>3629</v>
      </c>
      <c r="DWD1" s="5" t="s">
        <v>3630</v>
      </c>
      <c r="DWE1" s="5" t="s">
        <v>3631</v>
      </c>
      <c r="DWF1" s="5" t="s">
        <v>3632</v>
      </c>
      <c r="DWG1" s="5" t="s">
        <v>3633</v>
      </c>
      <c r="DWH1" s="5" t="s">
        <v>3634</v>
      </c>
      <c r="DWI1" s="5" t="s">
        <v>3635</v>
      </c>
      <c r="DWJ1" s="5" t="s">
        <v>3636</v>
      </c>
      <c r="DWK1" s="5" t="s">
        <v>3637</v>
      </c>
      <c r="DWL1" s="5" t="s">
        <v>3638</v>
      </c>
      <c r="DWM1" s="5" t="s">
        <v>3639</v>
      </c>
      <c r="DWN1" s="5" t="s">
        <v>3640</v>
      </c>
      <c r="DWO1" s="5" t="s">
        <v>3641</v>
      </c>
      <c r="DWP1" s="5" t="s">
        <v>3642</v>
      </c>
      <c r="DWQ1" s="5" t="s">
        <v>3643</v>
      </c>
      <c r="DWR1" s="5" t="s">
        <v>3644</v>
      </c>
      <c r="DWS1" s="5" t="s">
        <v>3645</v>
      </c>
      <c r="DWT1" s="5" t="s">
        <v>3646</v>
      </c>
      <c r="DWU1" s="5" t="s">
        <v>3647</v>
      </c>
      <c r="DWV1" s="5" t="s">
        <v>3648</v>
      </c>
      <c r="DWW1" s="5" t="s">
        <v>3649</v>
      </c>
      <c r="DWX1" s="5" t="s">
        <v>3650</v>
      </c>
      <c r="DWY1" s="5" t="s">
        <v>3651</v>
      </c>
      <c r="DWZ1" s="5" t="s">
        <v>3652</v>
      </c>
      <c r="DXA1" s="5" t="s">
        <v>3653</v>
      </c>
      <c r="DXB1" s="5" t="s">
        <v>3654</v>
      </c>
      <c r="DXC1" s="5" t="s">
        <v>3655</v>
      </c>
      <c r="DXD1" s="5" t="s">
        <v>3656</v>
      </c>
      <c r="DXE1" s="5" t="s">
        <v>3657</v>
      </c>
      <c r="DXF1" s="5" t="s">
        <v>3658</v>
      </c>
      <c r="DXG1" s="5" t="s">
        <v>3659</v>
      </c>
      <c r="DXH1" s="5" t="s">
        <v>3660</v>
      </c>
      <c r="DXI1" s="5" t="s">
        <v>3661</v>
      </c>
      <c r="DXJ1" s="5" t="s">
        <v>3662</v>
      </c>
      <c r="DXK1" s="5" t="s">
        <v>3663</v>
      </c>
      <c r="DXL1" s="5" t="s">
        <v>3664</v>
      </c>
      <c r="DXM1" s="5" t="s">
        <v>3665</v>
      </c>
      <c r="DXN1" s="5" t="s">
        <v>3666</v>
      </c>
      <c r="DXO1" s="5" t="s">
        <v>3667</v>
      </c>
      <c r="DXP1" s="5" t="s">
        <v>3668</v>
      </c>
      <c r="DXQ1" s="5" t="s">
        <v>3669</v>
      </c>
      <c r="DXR1" s="5" t="s">
        <v>3670</v>
      </c>
      <c r="DXS1" s="5" t="s">
        <v>3671</v>
      </c>
      <c r="DXT1" s="5" t="s">
        <v>3672</v>
      </c>
      <c r="DXU1" s="5" t="s">
        <v>3673</v>
      </c>
      <c r="DXV1" s="5" t="s">
        <v>3674</v>
      </c>
      <c r="DXW1" s="5" t="s">
        <v>3675</v>
      </c>
      <c r="DXX1" s="5" t="s">
        <v>3676</v>
      </c>
      <c r="DXY1" s="5" t="s">
        <v>3677</v>
      </c>
      <c r="DXZ1" s="5" t="s">
        <v>3678</v>
      </c>
      <c r="DYA1" s="5" t="s">
        <v>3679</v>
      </c>
      <c r="DYB1" s="5" t="s">
        <v>3680</v>
      </c>
      <c r="DYC1" s="5" t="s">
        <v>3681</v>
      </c>
      <c r="DYD1" s="5" t="s">
        <v>3682</v>
      </c>
      <c r="DYE1" s="5" t="s">
        <v>3683</v>
      </c>
      <c r="DYF1" s="5" t="s">
        <v>3684</v>
      </c>
      <c r="DYG1" s="5" t="s">
        <v>3685</v>
      </c>
      <c r="DYH1" s="5" t="s">
        <v>3686</v>
      </c>
      <c r="DYI1" s="5" t="s">
        <v>3687</v>
      </c>
      <c r="DYJ1" s="5" t="s">
        <v>3688</v>
      </c>
      <c r="DYK1" s="5" t="s">
        <v>3689</v>
      </c>
      <c r="DYL1" s="5" t="s">
        <v>3690</v>
      </c>
      <c r="DYM1" s="5" t="s">
        <v>3691</v>
      </c>
      <c r="DYN1" s="5" t="s">
        <v>3692</v>
      </c>
      <c r="DYO1" s="5" t="s">
        <v>3693</v>
      </c>
      <c r="DYP1" s="5" t="s">
        <v>3694</v>
      </c>
      <c r="DYQ1" s="5" t="s">
        <v>3695</v>
      </c>
      <c r="DYR1" s="5" t="s">
        <v>3696</v>
      </c>
      <c r="DYS1" s="5" t="s">
        <v>3697</v>
      </c>
      <c r="DYT1" s="5" t="s">
        <v>3698</v>
      </c>
      <c r="DYU1" s="5" t="s">
        <v>3699</v>
      </c>
      <c r="DYV1" s="5" t="s">
        <v>3700</v>
      </c>
      <c r="DYW1" s="5" t="s">
        <v>3701</v>
      </c>
      <c r="DYX1" s="5" t="s">
        <v>3702</v>
      </c>
      <c r="DYY1" s="5" t="s">
        <v>3703</v>
      </c>
      <c r="DYZ1" s="5" t="s">
        <v>3704</v>
      </c>
      <c r="DZA1" s="5" t="s">
        <v>3705</v>
      </c>
      <c r="DZB1" s="5" t="s">
        <v>3706</v>
      </c>
      <c r="DZC1" s="5" t="s">
        <v>3707</v>
      </c>
      <c r="DZD1" s="5" t="s">
        <v>3708</v>
      </c>
      <c r="DZE1" s="5" t="s">
        <v>3709</v>
      </c>
      <c r="DZF1" s="5" t="s">
        <v>3710</v>
      </c>
      <c r="DZG1" s="5" t="s">
        <v>3711</v>
      </c>
      <c r="DZH1" s="5" t="s">
        <v>3712</v>
      </c>
      <c r="DZI1" s="5" t="s">
        <v>3713</v>
      </c>
      <c r="DZJ1" s="5" t="s">
        <v>3714</v>
      </c>
      <c r="DZK1" s="5" t="s">
        <v>3715</v>
      </c>
      <c r="DZL1" s="5" t="s">
        <v>3716</v>
      </c>
      <c r="DZM1" s="5" t="s">
        <v>3717</v>
      </c>
      <c r="DZN1" s="5" t="s">
        <v>3718</v>
      </c>
      <c r="DZO1" s="5" t="s">
        <v>3719</v>
      </c>
      <c r="DZP1" s="5" t="s">
        <v>3720</v>
      </c>
      <c r="DZQ1" s="5" t="s">
        <v>3721</v>
      </c>
      <c r="DZR1" s="5" t="s">
        <v>3722</v>
      </c>
      <c r="DZS1" s="5" t="s">
        <v>3723</v>
      </c>
      <c r="DZT1" s="5" t="s">
        <v>3724</v>
      </c>
      <c r="DZU1" s="5" t="s">
        <v>3725</v>
      </c>
      <c r="DZV1" s="5" t="s">
        <v>3726</v>
      </c>
      <c r="DZW1" s="5" t="s">
        <v>3727</v>
      </c>
      <c r="DZX1" s="5" t="s">
        <v>3728</v>
      </c>
      <c r="DZY1" s="5" t="s">
        <v>3729</v>
      </c>
      <c r="DZZ1" s="5" t="s">
        <v>3730</v>
      </c>
      <c r="EAA1" s="5" t="s">
        <v>3731</v>
      </c>
      <c r="EAB1" s="5" t="s">
        <v>3732</v>
      </c>
      <c r="EAC1" s="5" t="s">
        <v>3733</v>
      </c>
      <c r="EAD1" s="5" t="s">
        <v>3734</v>
      </c>
      <c r="EAE1" s="5" t="s">
        <v>3735</v>
      </c>
      <c r="EAF1" s="5" t="s">
        <v>3736</v>
      </c>
      <c r="EAG1" s="5" t="s">
        <v>3737</v>
      </c>
      <c r="EAH1" s="5" t="s">
        <v>3738</v>
      </c>
      <c r="EAI1" s="5" t="s">
        <v>3739</v>
      </c>
      <c r="EAJ1" s="5" t="s">
        <v>3740</v>
      </c>
      <c r="EAK1" s="5" t="s">
        <v>3741</v>
      </c>
      <c r="EAL1" s="5" t="s">
        <v>3742</v>
      </c>
      <c r="EAM1" s="5" t="s">
        <v>3743</v>
      </c>
      <c r="EAN1" s="5" t="s">
        <v>3744</v>
      </c>
      <c r="EAO1" s="5" t="s">
        <v>3745</v>
      </c>
      <c r="EAP1" s="5" t="s">
        <v>3746</v>
      </c>
      <c r="EAQ1" s="5" t="s">
        <v>3747</v>
      </c>
      <c r="EAR1" s="5" t="s">
        <v>3748</v>
      </c>
      <c r="EAS1" s="5" t="s">
        <v>3749</v>
      </c>
      <c r="EAT1" s="5" t="s">
        <v>3750</v>
      </c>
      <c r="EAU1" s="5" t="s">
        <v>3751</v>
      </c>
      <c r="EAV1" s="5" t="s">
        <v>3752</v>
      </c>
      <c r="EAW1" s="5" t="s">
        <v>3753</v>
      </c>
      <c r="EAX1" s="5" t="s">
        <v>3754</v>
      </c>
      <c r="EAY1" s="5" t="s">
        <v>3755</v>
      </c>
      <c r="EAZ1" s="5" t="s">
        <v>3756</v>
      </c>
      <c r="EBA1" s="5" t="s">
        <v>3757</v>
      </c>
      <c r="EBB1" s="5" t="s">
        <v>3758</v>
      </c>
      <c r="EBC1" s="5" t="s">
        <v>3759</v>
      </c>
      <c r="EBD1" s="5" t="s">
        <v>3760</v>
      </c>
      <c r="EBE1" s="5" t="s">
        <v>3761</v>
      </c>
      <c r="EBF1" s="5" t="s">
        <v>3762</v>
      </c>
      <c r="EBG1" s="5" t="s">
        <v>3763</v>
      </c>
      <c r="EBH1" s="5" t="s">
        <v>3764</v>
      </c>
      <c r="EBI1" s="5" t="s">
        <v>3765</v>
      </c>
      <c r="EBJ1" s="5" t="s">
        <v>3766</v>
      </c>
      <c r="EBK1" s="5" t="s">
        <v>3767</v>
      </c>
      <c r="EBL1" s="5" t="s">
        <v>3768</v>
      </c>
      <c r="EBM1" s="5" t="s">
        <v>3769</v>
      </c>
      <c r="EBN1" s="5" t="s">
        <v>3770</v>
      </c>
      <c r="EBO1" s="5" t="s">
        <v>3771</v>
      </c>
      <c r="EBP1" s="5" t="s">
        <v>3772</v>
      </c>
      <c r="EBQ1" s="5" t="s">
        <v>3773</v>
      </c>
      <c r="EBR1" s="5" t="s">
        <v>3774</v>
      </c>
      <c r="EBS1" s="5" t="s">
        <v>3775</v>
      </c>
      <c r="EBT1" s="5" t="s">
        <v>3776</v>
      </c>
      <c r="EBU1" s="5" t="s">
        <v>3777</v>
      </c>
      <c r="EBV1" s="5" t="s">
        <v>3778</v>
      </c>
      <c r="EBW1" s="5" t="s">
        <v>3779</v>
      </c>
      <c r="EBX1" s="5" t="s">
        <v>3780</v>
      </c>
      <c r="EBY1" s="5" t="s">
        <v>3781</v>
      </c>
      <c r="EBZ1" s="5" t="s">
        <v>3782</v>
      </c>
      <c r="ECA1" s="5" t="s">
        <v>3783</v>
      </c>
      <c r="ECB1" s="5" t="s">
        <v>3784</v>
      </c>
      <c r="ECC1" s="5" t="s">
        <v>3785</v>
      </c>
      <c r="ECD1" s="5" t="s">
        <v>3786</v>
      </c>
      <c r="ECE1" s="5" t="s">
        <v>3787</v>
      </c>
      <c r="ECF1" s="5" t="s">
        <v>3788</v>
      </c>
      <c r="ECG1" s="5" t="s">
        <v>3789</v>
      </c>
      <c r="ECH1" s="5" t="s">
        <v>3790</v>
      </c>
      <c r="ECI1" s="5" t="s">
        <v>3791</v>
      </c>
      <c r="ECJ1" s="5" t="s">
        <v>3792</v>
      </c>
      <c r="ECK1" s="5" t="s">
        <v>3793</v>
      </c>
      <c r="ECL1" s="5" t="s">
        <v>3794</v>
      </c>
      <c r="ECM1" s="5" t="s">
        <v>3795</v>
      </c>
      <c r="ECN1" s="5" t="s">
        <v>3796</v>
      </c>
      <c r="ECO1" s="5" t="s">
        <v>3797</v>
      </c>
      <c r="ECP1" s="5" t="s">
        <v>3798</v>
      </c>
      <c r="ECQ1" s="5" t="s">
        <v>3799</v>
      </c>
      <c r="ECR1" s="5" t="s">
        <v>3800</v>
      </c>
      <c r="ECS1" s="5" t="s">
        <v>3801</v>
      </c>
      <c r="ECT1" s="5" t="s">
        <v>3802</v>
      </c>
      <c r="ECU1" s="5" t="s">
        <v>3803</v>
      </c>
      <c r="ECV1" s="5" t="s">
        <v>3804</v>
      </c>
      <c r="ECW1" s="5" t="s">
        <v>3805</v>
      </c>
      <c r="ECX1" s="5" t="s">
        <v>3806</v>
      </c>
      <c r="ECY1" s="5" t="s">
        <v>3807</v>
      </c>
      <c r="ECZ1" s="5" t="s">
        <v>3808</v>
      </c>
      <c r="EDA1" s="5" t="s">
        <v>3809</v>
      </c>
      <c r="EDB1" s="5" t="s">
        <v>3810</v>
      </c>
      <c r="EDC1" s="5" t="s">
        <v>3811</v>
      </c>
      <c r="EDD1" s="5" t="s">
        <v>3812</v>
      </c>
      <c r="EDE1" s="5" t="s">
        <v>3813</v>
      </c>
      <c r="EDF1" s="5" t="s">
        <v>3814</v>
      </c>
      <c r="EDG1" s="5" t="s">
        <v>3815</v>
      </c>
      <c r="EDH1" s="5" t="s">
        <v>3816</v>
      </c>
      <c r="EDI1" s="5" t="s">
        <v>3817</v>
      </c>
      <c r="EDJ1" s="5" t="s">
        <v>3818</v>
      </c>
      <c r="EDK1" s="5" t="s">
        <v>3819</v>
      </c>
      <c r="EDL1" s="5" t="s">
        <v>3820</v>
      </c>
      <c r="EDM1" s="5" t="s">
        <v>3821</v>
      </c>
      <c r="EDN1" s="5" t="s">
        <v>3822</v>
      </c>
      <c r="EDO1" s="5" t="s">
        <v>3823</v>
      </c>
      <c r="EDP1" s="5" t="s">
        <v>3824</v>
      </c>
      <c r="EDQ1" s="5" t="s">
        <v>3825</v>
      </c>
      <c r="EDR1" s="5" t="s">
        <v>3826</v>
      </c>
      <c r="EDS1" s="5" t="s">
        <v>3827</v>
      </c>
      <c r="EDT1" s="5" t="s">
        <v>3828</v>
      </c>
      <c r="EDU1" s="5" t="s">
        <v>3829</v>
      </c>
      <c r="EDV1" s="5" t="s">
        <v>3830</v>
      </c>
      <c r="EDW1" s="5" t="s">
        <v>3831</v>
      </c>
      <c r="EDX1" s="5" t="s">
        <v>3832</v>
      </c>
      <c r="EDY1" s="5" t="s">
        <v>3833</v>
      </c>
      <c r="EDZ1" s="5" t="s">
        <v>3834</v>
      </c>
      <c r="EEA1" s="5" t="s">
        <v>3835</v>
      </c>
      <c r="EEB1" s="5" t="s">
        <v>3836</v>
      </c>
      <c r="EEC1" s="5" t="s">
        <v>3837</v>
      </c>
      <c r="EED1" s="5" t="s">
        <v>3838</v>
      </c>
      <c r="EEE1" s="5" t="s">
        <v>3839</v>
      </c>
      <c r="EEF1" s="5" t="s">
        <v>3840</v>
      </c>
      <c r="EEG1" s="5" t="s">
        <v>3841</v>
      </c>
      <c r="EEH1" s="5" t="s">
        <v>3842</v>
      </c>
      <c r="EEI1" s="5" t="s">
        <v>3843</v>
      </c>
      <c r="EEJ1" s="5" t="s">
        <v>3844</v>
      </c>
      <c r="EEK1" s="5" t="s">
        <v>3845</v>
      </c>
      <c r="EEL1" s="5" t="s">
        <v>3846</v>
      </c>
      <c r="EEM1" s="5" t="s">
        <v>3847</v>
      </c>
      <c r="EEN1" s="5" t="s">
        <v>3848</v>
      </c>
      <c r="EEO1" s="5" t="s">
        <v>3849</v>
      </c>
      <c r="EEP1" s="5" t="s">
        <v>3850</v>
      </c>
      <c r="EEQ1" s="5" t="s">
        <v>3851</v>
      </c>
      <c r="EER1" s="5" t="s">
        <v>3852</v>
      </c>
      <c r="EES1" s="5" t="s">
        <v>3853</v>
      </c>
      <c r="EET1" s="5" t="s">
        <v>3854</v>
      </c>
      <c r="EEU1" s="5" t="s">
        <v>3855</v>
      </c>
      <c r="EEV1" s="5" t="s">
        <v>3856</v>
      </c>
      <c r="EEW1" s="5" t="s">
        <v>3857</v>
      </c>
      <c r="EEX1" s="5" t="s">
        <v>3858</v>
      </c>
      <c r="EEY1" s="5" t="s">
        <v>3859</v>
      </c>
      <c r="EEZ1" s="5" t="s">
        <v>3860</v>
      </c>
      <c r="EFA1" s="5" t="s">
        <v>3861</v>
      </c>
      <c r="EFB1" s="5" t="s">
        <v>3862</v>
      </c>
      <c r="EFC1" s="5" t="s">
        <v>3863</v>
      </c>
      <c r="EFD1" s="5" t="s">
        <v>3864</v>
      </c>
      <c r="EFE1" s="5" t="s">
        <v>3865</v>
      </c>
      <c r="EFF1" s="5" t="s">
        <v>3866</v>
      </c>
      <c r="EFG1" s="5" t="s">
        <v>3867</v>
      </c>
      <c r="EFH1" s="5" t="s">
        <v>3868</v>
      </c>
      <c r="EFI1" s="5" t="s">
        <v>3869</v>
      </c>
      <c r="EFJ1" s="5" t="s">
        <v>3870</v>
      </c>
      <c r="EFK1" s="5" t="s">
        <v>3871</v>
      </c>
      <c r="EFL1" s="5" t="s">
        <v>3872</v>
      </c>
      <c r="EFM1" s="5" t="s">
        <v>3873</v>
      </c>
      <c r="EFN1" s="5" t="s">
        <v>3874</v>
      </c>
      <c r="EFO1" s="5" t="s">
        <v>3875</v>
      </c>
      <c r="EFP1" s="5" t="s">
        <v>3876</v>
      </c>
      <c r="EFQ1" s="5" t="s">
        <v>3877</v>
      </c>
      <c r="EFR1" s="5" t="s">
        <v>3878</v>
      </c>
      <c r="EFS1" s="5" t="s">
        <v>3879</v>
      </c>
      <c r="EFT1" s="5" t="s">
        <v>3880</v>
      </c>
      <c r="EFU1" s="5" t="s">
        <v>3881</v>
      </c>
      <c r="EFV1" s="5" t="s">
        <v>3882</v>
      </c>
      <c r="EFW1" s="5" t="s">
        <v>3883</v>
      </c>
      <c r="EFX1" s="5" t="s">
        <v>3884</v>
      </c>
      <c r="EFY1" s="5" t="s">
        <v>3885</v>
      </c>
      <c r="EFZ1" s="5" t="s">
        <v>3886</v>
      </c>
      <c r="EGA1" s="5" t="s">
        <v>3887</v>
      </c>
      <c r="EGB1" s="5" t="s">
        <v>3888</v>
      </c>
      <c r="EGC1" s="5" t="s">
        <v>3889</v>
      </c>
      <c r="EGD1" s="5" t="s">
        <v>3890</v>
      </c>
      <c r="EGE1" s="5" t="s">
        <v>3891</v>
      </c>
      <c r="EGF1" s="5" t="s">
        <v>3892</v>
      </c>
      <c r="EGG1" s="5" t="s">
        <v>3893</v>
      </c>
      <c r="EGH1" s="5" t="s">
        <v>3894</v>
      </c>
      <c r="EGI1" s="5" t="s">
        <v>3895</v>
      </c>
      <c r="EGJ1" s="5" t="s">
        <v>3896</v>
      </c>
      <c r="EGK1" s="5" t="s">
        <v>3897</v>
      </c>
      <c r="EGL1" s="5" t="s">
        <v>3898</v>
      </c>
      <c r="EGM1" s="5" t="s">
        <v>3899</v>
      </c>
      <c r="EGN1" s="5" t="s">
        <v>3900</v>
      </c>
      <c r="EGO1" s="5" t="s">
        <v>3901</v>
      </c>
      <c r="EGP1" s="5" t="s">
        <v>3902</v>
      </c>
      <c r="EGQ1" s="5" t="s">
        <v>3903</v>
      </c>
      <c r="EGR1" s="5" t="s">
        <v>3904</v>
      </c>
      <c r="EGS1" s="5" t="s">
        <v>3905</v>
      </c>
      <c r="EGT1" s="5" t="s">
        <v>3906</v>
      </c>
      <c r="EGU1" s="5" t="s">
        <v>3907</v>
      </c>
      <c r="EGV1" s="5" t="s">
        <v>3908</v>
      </c>
      <c r="EGW1" s="5" t="s">
        <v>3909</v>
      </c>
      <c r="EGX1" s="5" t="s">
        <v>3910</v>
      </c>
      <c r="EGY1" s="5" t="s">
        <v>3911</v>
      </c>
      <c r="EGZ1" s="5" t="s">
        <v>3912</v>
      </c>
      <c r="EHA1" s="5" t="s">
        <v>3913</v>
      </c>
      <c r="EHB1" s="5" t="s">
        <v>3914</v>
      </c>
      <c r="EHC1" s="5" t="s">
        <v>3915</v>
      </c>
      <c r="EHD1" s="5" t="s">
        <v>3916</v>
      </c>
      <c r="EHE1" s="5" t="s">
        <v>3917</v>
      </c>
      <c r="EHF1" s="5" t="s">
        <v>3918</v>
      </c>
      <c r="EHG1" s="5" t="s">
        <v>3919</v>
      </c>
      <c r="EHH1" s="5" t="s">
        <v>3920</v>
      </c>
      <c r="EHI1" s="5" t="s">
        <v>3921</v>
      </c>
      <c r="EHJ1" s="5" t="s">
        <v>3922</v>
      </c>
      <c r="EHK1" s="5" t="s">
        <v>3923</v>
      </c>
      <c r="EHL1" s="5" t="s">
        <v>3924</v>
      </c>
      <c r="EHM1" s="5" t="s">
        <v>3925</v>
      </c>
      <c r="EHN1" s="5" t="s">
        <v>3926</v>
      </c>
      <c r="EHO1" s="5" t="s">
        <v>3927</v>
      </c>
      <c r="EHP1" s="5" t="s">
        <v>3928</v>
      </c>
      <c r="EHQ1" s="5" t="s">
        <v>3929</v>
      </c>
      <c r="EHR1" s="5" t="s">
        <v>3930</v>
      </c>
      <c r="EHS1" s="5" t="s">
        <v>3931</v>
      </c>
      <c r="EHT1" s="5" t="s">
        <v>3932</v>
      </c>
      <c r="EHU1" s="5" t="s">
        <v>3933</v>
      </c>
      <c r="EHV1" s="5" t="s">
        <v>3934</v>
      </c>
      <c r="EHW1" s="5" t="s">
        <v>3935</v>
      </c>
      <c r="EHX1" s="5" t="s">
        <v>3936</v>
      </c>
      <c r="EHY1" s="5" t="s">
        <v>3937</v>
      </c>
      <c r="EHZ1" s="5" t="s">
        <v>3938</v>
      </c>
      <c r="EIA1" s="5" t="s">
        <v>3939</v>
      </c>
      <c r="EIB1" s="5" t="s">
        <v>3940</v>
      </c>
      <c r="EIC1" s="5" t="s">
        <v>3941</v>
      </c>
      <c r="EID1" s="5" t="s">
        <v>3942</v>
      </c>
      <c r="EIE1" s="5" t="s">
        <v>3943</v>
      </c>
      <c r="EIF1" s="5" t="s">
        <v>3944</v>
      </c>
      <c r="EIG1" s="5" t="s">
        <v>3945</v>
      </c>
      <c r="EIH1" s="5" t="s">
        <v>3946</v>
      </c>
      <c r="EII1" s="5" t="s">
        <v>3947</v>
      </c>
      <c r="EIJ1" s="5" t="s">
        <v>3948</v>
      </c>
      <c r="EIK1" s="5" t="s">
        <v>3949</v>
      </c>
      <c r="EIL1" s="5" t="s">
        <v>3950</v>
      </c>
      <c r="EIM1" s="5" t="s">
        <v>3951</v>
      </c>
      <c r="EIN1" s="5" t="s">
        <v>3952</v>
      </c>
      <c r="EIO1" s="5" t="s">
        <v>3953</v>
      </c>
      <c r="EIP1" s="5" t="s">
        <v>3954</v>
      </c>
      <c r="EIQ1" s="5" t="s">
        <v>3955</v>
      </c>
      <c r="EIR1" s="5" t="s">
        <v>3956</v>
      </c>
      <c r="EIS1" s="5" t="s">
        <v>3957</v>
      </c>
      <c r="EIT1" s="5" t="s">
        <v>3958</v>
      </c>
      <c r="EIU1" s="5" t="s">
        <v>3959</v>
      </c>
      <c r="EIV1" s="5" t="s">
        <v>3960</v>
      </c>
      <c r="EIW1" s="5" t="s">
        <v>3961</v>
      </c>
      <c r="EIX1" s="5" t="s">
        <v>3962</v>
      </c>
      <c r="EIY1" s="5" t="s">
        <v>3963</v>
      </c>
      <c r="EIZ1" s="5" t="s">
        <v>3964</v>
      </c>
      <c r="EJA1" s="5" t="s">
        <v>3965</v>
      </c>
      <c r="EJB1" s="5" t="s">
        <v>3966</v>
      </c>
      <c r="EJC1" s="5" t="s">
        <v>3967</v>
      </c>
      <c r="EJD1" s="5" t="s">
        <v>3968</v>
      </c>
      <c r="EJE1" s="5" t="s">
        <v>3969</v>
      </c>
      <c r="EJF1" s="5" t="s">
        <v>3970</v>
      </c>
      <c r="EJG1" s="5" t="s">
        <v>3971</v>
      </c>
      <c r="EJH1" s="5" t="s">
        <v>3972</v>
      </c>
      <c r="EJI1" s="5" t="s">
        <v>3973</v>
      </c>
      <c r="EJJ1" s="5" t="s">
        <v>3974</v>
      </c>
      <c r="EJK1" s="5" t="s">
        <v>3975</v>
      </c>
      <c r="EJL1" s="5" t="s">
        <v>3976</v>
      </c>
      <c r="EJM1" s="5" t="s">
        <v>3977</v>
      </c>
      <c r="EJN1" s="5" t="s">
        <v>3978</v>
      </c>
      <c r="EJO1" s="5" t="s">
        <v>3979</v>
      </c>
      <c r="EJP1" s="5" t="s">
        <v>3980</v>
      </c>
      <c r="EJQ1" s="5" t="s">
        <v>3981</v>
      </c>
      <c r="EJR1" s="5" t="s">
        <v>3982</v>
      </c>
      <c r="EJS1" s="5" t="s">
        <v>3983</v>
      </c>
      <c r="EJT1" s="5" t="s">
        <v>3984</v>
      </c>
      <c r="EJU1" s="5" t="s">
        <v>3985</v>
      </c>
      <c r="EJV1" s="5" t="s">
        <v>3986</v>
      </c>
      <c r="EJW1" s="5" t="s">
        <v>3987</v>
      </c>
      <c r="EJX1" s="5" t="s">
        <v>3988</v>
      </c>
      <c r="EJY1" s="5" t="s">
        <v>3989</v>
      </c>
      <c r="EJZ1" s="5" t="s">
        <v>3990</v>
      </c>
      <c r="EKA1" s="5" t="s">
        <v>3991</v>
      </c>
      <c r="EKB1" s="5" t="s">
        <v>3992</v>
      </c>
      <c r="EKC1" s="5" t="s">
        <v>3993</v>
      </c>
      <c r="EKD1" s="5" t="s">
        <v>3994</v>
      </c>
      <c r="EKE1" s="5" t="s">
        <v>3995</v>
      </c>
      <c r="EKF1" s="5" t="s">
        <v>3996</v>
      </c>
      <c r="EKG1" s="5" t="s">
        <v>3997</v>
      </c>
      <c r="EKH1" s="5" t="s">
        <v>3998</v>
      </c>
      <c r="EKI1" s="5" t="s">
        <v>3999</v>
      </c>
      <c r="EKJ1" s="5" t="s">
        <v>4000</v>
      </c>
      <c r="EKK1" s="5" t="s">
        <v>4001</v>
      </c>
      <c r="EKL1" s="5" t="s">
        <v>4002</v>
      </c>
      <c r="EKM1" s="5" t="s">
        <v>4003</v>
      </c>
      <c r="EKN1" s="5" t="s">
        <v>4004</v>
      </c>
      <c r="EKO1" s="5" t="s">
        <v>4005</v>
      </c>
      <c r="EKP1" s="5" t="s">
        <v>4006</v>
      </c>
      <c r="EKQ1" s="5" t="s">
        <v>4007</v>
      </c>
      <c r="EKR1" s="5" t="s">
        <v>4008</v>
      </c>
      <c r="EKS1" s="5" t="s">
        <v>4009</v>
      </c>
      <c r="EKT1" s="5" t="s">
        <v>4010</v>
      </c>
      <c r="EKU1" s="5" t="s">
        <v>4011</v>
      </c>
      <c r="EKV1" s="5" t="s">
        <v>4012</v>
      </c>
      <c r="EKW1" s="5" t="s">
        <v>4013</v>
      </c>
      <c r="EKX1" s="5" t="s">
        <v>4014</v>
      </c>
      <c r="EKY1" s="5" t="s">
        <v>4015</v>
      </c>
      <c r="EKZ1" s="5" t="s">
        <v>4016</v>
      </c>
      <c r="ELA1" s="5" t="s">
        <v>4017</v>
      </c>
      <c r="ELB1" s="5" t="s">
        <v>4018</v>
      </c>
      <c r="ELC1" s="5" t="s">
        <v>4019</v>
      </c>
      <c r="ELD1" s="5" t="s">
        <v>4020</v>
      </c>
      <c r="ELE1" s="5" t="s">
        <v>4021</v>
      </c>
      <c r="ELF1" s="5" t="s">
        <v>4022</v>
      </c>
      <c r="ELG1" s="5" t="s">
        <v>4023</v>
      </c>
      <c r="ELH1" s="5" t="s">
        <v>4024</v>
      </c>
      <c r="ELI1" s="5" t="s">
        <v>4025</v>
      </c>
      <c r="ELJ1" s="5" t="s">
        <v>4026</v>
      </c>
      <c r="ELK1" s="5" t="s">
        <v>4027</v>
      </c>
      <c r="ELL1" s="5" t="s">
        <v>4028</v>
      </c>
      <c r="ELM1" s="5" t="s">
        <v>4029</v>
      </c>
      <c r="ELN1" s="5" t="s">
        <v>4030</v>
      </c>
      <c r="ELO1" s="5" t="s">
        <v>4031</v>
      </c>
      <c r="ELP1" s="5" t="s">
        <v>4032</v>
      </c>
      <c r="ELQ1" s="5" t="s">
        <v>4033</v>
      </c>
      <c r="ELR1" s="5" t="s">
        <v>4034</v>
      </c>
      <c r="ELS1" s="5" t="s">
        <v>4035</v>
      </c>
      <c r="ELT1" s="5" t="s">
        <v>4036</v>
      </c>
      <c r="ELU1" s="5" t="s">
        <v>4037</v>
      </c>
      <c r="ELV1" s="5" t="s">
        <v>4038</v>
      </c>
      <c r="ELW1" s="5" t="s">
        <v>4039</v>
      </c>
      <c r="ELX1" s="5" t="s">
        <v>4040</v>
      </c>
      <c r="ELY1" s="5" t="s">
        <v>4041</v>
      </c>
      <c r="ELZ1" s="5" t="s">
        <v>4042</v>
      </c>
      <c r="EMA1" s="5" t="s">
        <v>4043</v>
      </c>
      <c r="EMB1" s="5" t="s">
        <v>4044</v>
      </c>
      <c r="EMC1" s="5" t="s">
        <v>4045</v>
      </c>
      <c r="EMD1" s="5" t="s">
        <v>4046</v>
      </c>
      <c r="EME1" s="5" t="s">
        <v>4047</v>
      </c>
      <c r="EMF1" s="5" t="s">
        <v>4048</v>
      </c>
      <c r="EMG1" s="5" t="s">
        <v>4049</v>
      </c>
      <c r="EMH1" s="5" t="s">
        <v>4050</v>
      </c>
      <c r="EMI1" s="5" t="s">
        <v>4051</v>
      </c>
      <c r="EMJ1" s="5" t="s">
        <v>4052</v>
      </c>
      <c r="EMK1" s="5" t="s">
        <v>4053</v>
      </c>
      <c r="EML1" s="5" t="s">
        <v>4054</v>
      </c>
      <c r="EMM1" s="5" t="s">
        <v>4055</v>
      </c>
      <c r="EMN1" s="5" t="s">
        <v>4056</v>
      </c>
      <c r="EMO1" s="5" t="s">
        <v>4057</v>
      </c>
      <c r="EMP1" s="5" t="s">
        <v>4058</v>
      </c>
      <c r="EMQ1" s="5" t="s">
        <v>4059</v>
      </c>
      <c r="EMR1" s="5" t="s">
        <v>4060</v>
      </c>
      <c r="EMS1" s="5" t="s">
        <v>4061</v>
      </c>
      <c r="EMT1" s="5" t="s">
        <v>4062</v>
      </c>
      <c r="EMU1" s="5" t="s">
        <v>4063</v>
      </c>
      <c r="EMV1" s="5" t="s">
        <v>4064</v>
      </c>
      <c r="EMW1" s="5" t="s">
        <v>4065</v>
      </c>
      <c r="EMX1" s="5" t="s">
        <v>4066</v>
      </c>
      <c r="EMY1" s="5" t="s">
        <v>4067</v>
      </c>
      <c r="EMZ1" s="5" t="s">
        <v>4068</v>
      </c>
      <c r="ENA1" s="5" t="s">
        <v>4069</v>
      </c>
      <c r="ENB1" s="5" t="s">
        <v>4070</v>
      </c>
      <c r="ENC1" s="5" t="s">
        <v>4071</v>
      </c>
      <c r="END1" s="5" t="s">
        <v>4072</v>
      </c>
      <c r="ENE1" s="5" t="s">
        <v>4073</v>
      </c>
      <c r="ENF1" s="5" t="s">
        <v>4074</v>
      </c>
      <c r="ENG1" s="5" t="s">
        <v>4075</v>
      </c>
      <c r="ENH1" s="5" t="s">
        <v>4076</v>
      </c>
      <c r="ENI1" s="5" t="s">
        <v>4077</v>
      </c>
      <c r="ENJ1" s="5" t="s">
        <v>4078</v>
      </c>
      <c r="ENK1" s="5" t="s">
        <v>4079</v>
      </c>
      <c r="ENL1" s="5" t="s">
        <v>4080</v>
      </c>
      <c r="ENM1" s="5" t="s">
        <v>4081</v>
      </c>
      <c r="ENN1" s="5" t="s">
        <v>4082</v>
      </c>
      <c r="ENO1" s="5" t="s">
        <v>4083</v>
      </c>
      <c r="ENP1" s="5" t="s">
        <v>4084</v>
      </c>
      <c r="ENQ1" s="5" t="s">
        <v>4085</v>
      </c>
      <c r="ENR1" s="5" t="s">
        <v>4086</v>
      </c>
      <c r="ENS1" s="5" t="s">
        <v>4087</v>
      </c>
      <c r="ENT1" s="5" t="s">
        <v>4088</v>
      </c>
      <c r="ENU1" s="5" t="s">
        <v>4089</v>
      </c>
      <c r="ENV1" s="5" t="s">
        <v>4090</v>
      </c>
      <c r="ENW1" s="5" t="s">
        <v>4091</v>
      </c>
      <c r="ENX1" s="5" t="s">
        <v>4092</v>
      </c>
      <c r="ENY1" s="5" t="s">
        <v>4093</v>
      </c>
      <c r="ENZ1" s="5" t="s">
        <v>4094</v>
      </c>
      <c r="EOA1" s="5" t="s">
        <v>4095</v>
      </c>
      <c r="EOB1" s="5" t="s">
        <v>4096</v>
      </c>
      <c r="EOC1" s="5" t="s">
        <v>4097</v>
      </c>
      <c r="EOD1" s="5" t="s">
        <v>4098</v>
      </c>
      <c r="EOE1" s="5" t="s">
        <v>4099</v>
      </c>
      <c r="EOF1" s="5" t="s">
        <v>4100</v>
      </c>
      <c r="EOG1" s="5" t="s">
        <v>4101</v>
      </c>
      <c r="EOH1" s="5" t="s">
        <v>4102</v>
      </c>
      <c r="EOI1" s="5" t="s">
        <v>4103</v>
      </c>
      <c r="EOJ1" s="5" t="s">
        <v>4104</v>
      </c>
      <c r="EOK1" s="5" t="s">
        <v>4105</v>
      </c>
      <c r="EOL1" s="5" t="s">
        <v>4106</v>
      </c>
      <c r="EOM1" s="5" t="s">
        <v>4107</v>
      </c>
      <c r="EON1" s="5" t="s">
        <v>4108</v>
      </c>
      <c r="EOO1" s="5" t="s">
        <v>4109</v>
      </c>
      <c r="EOP1" s="5" t="s">
        <v>4110</v>
      </c>
      <c r="EOQ1" s="5" t="s">
        <v>4111</v>
      </c>
      <c r="EOR1" s="5" t="s">
        <v>4112</v>
      </c>
      <c r="EOS1" s="5" t="s">
        <v>4113</v>
      </c>
      <c r="EOT1" s="5" t="s">
        <v>4114</v>
      </c>
      <c r="EOU1" s="5" t="s">
        <v>4115</v>
      </c>
      <c r="EOV1" s="5" t="s">
        <v>4116</v>
      </c>
      <c r="EOW1" s="5" t="s">
        <v>4117</v>
      </c>
      <c r="EOX1" s="5" t="s">
        <v>4118</v>
      </c>
      <c r="EOY1" s="5" t="s">
        <v>4119</v>
      </c>
      <c r="EOZ1" s="5" t="s">
        <v>4120</v>
      </c>
      <c r="EPA1" s="5" t="s">
        <v>4121</v>
      </c>
      <c r="EPB1" s="5" t="s">
        <v>4122</v>
      </c>
      <c r="EPC1" s="5" t="s">
        <v>4123</v>
      </c>
      <c r="EPD1" s="5" t="s">
        <v>4124</v>
      </c>
      <c r="EPE1" s="5" t="s">
        <v>4125</v>
      </c>
      <c r="EPF1" s="5" t="s">
        <v>4126</v>
      </c>
      <c r="EPG1" s="5" t="s">
        <v>4127</v>
      </c>
      <c r="EPH1" s="5" t="s">
        <v>4128</v>
      </c>
      <c r="EPI1" s="5" t="s">
        <v>4129</v>
      </c>
      <c r="EPJ1" s="5" t="s">
        <v>4130</v>
      </c>
      <c r="EPK1" s="5" t="s">
        <v>4131</v>
      </c>
      <c r="EPL1" s="5" t="s">
        <v>4132</v>
      </c>
      <c r="EPM1" s="5" t="s">
        <v>4133</v>
      </c>
      <c r="EPN1" s="5" t="s">
        <v>4134</v>
      </c>
      <c r="EPO1" s="5" t="s">
        <v>4135</v>
      </c>
      <c r="EPP1" s="5" t="s">
        <v>4136</v>
      </c>
      <c r="EPQ1" s="5" t="s">
        <v>4137</v>
      </c>
      <c r="EPR1" s="5" t="s">
        <v>4138</v>
      </c>
      <c r="EPS1" s="5" t="s">
        <v>4139</v>
      </c>
      <c r="EPT1" s="5" t="s">
        <v>4140</v>
      </c>
      <c r="EPU1" s="5" t="s">
        <v>4141</v>
      </c>
      <c r="EPV1" s="5" t="s">
        <v>4142</v>
      </c>
      <c r="EPW1" s="5" t="s">
        <v>4143</v>
      </c>
      <c r="EPX1" s="5" t="s">
        <v>4144</v>
      </c>
      <c r="EPY1" s="5" t="s">
        <v>4145</v>
      </c>
      <c r="EPZ1" s="5" t="s">
        <v>4146</v>
      </c>
      <c r="EQA1" s="5" t="s">
        <v>4147</v>
      </c>
      <c r="EQB1" s="5" t="s">
        <v>4148</v>
      </c>
      <c r="EQC1" s="5" t="s">
        <v>4149</v>
      </c>
      <c r="EQD1" s="5" t="s">
        <v>4150</v>
      </c>
      <c r="EQE1" s="5" t="s">
        <v>4151</v>
      </c>
      <c r="EQF1" s="5" t="s">
        <v>4152</v>
      </c>
      <c r="EQG1" s="5" t="s">
        <v>4153</v>
      </c>
      <c r="EQH1" s="5" t="s">
        <v>4154</v>
      </c>
      <c r="EQI1" s="5" t="s">
        <v>4155</v>
      </c>
      <c r="EQJ1" s="5" t="s">
        <v>4156</v>
      </c>
      <c r="EQK1" s="5" t="s">
        <v>4157</v>
      </c>
      <c r="EQL1" s="5" t="s">
        <v>4158</v>
      </c>
      <c r="EQM1" s="5" t="s">
        <v>4159</v>
      </c>
      <c r="EQN1" s="5" t="s">
        <v>4160</v>
      </c>
      <c r="EQO1" s="5" t="s">
        <v>4161</v>
      </c>
      <c r="EQP1" s="5" t="s">
        <v>4162</v>
      </c>
      <c r="EQQ1" s="5" t="s">
        <v>4163</v>
      </c>
      <c r="EQR1" s="5" t="s">
        <v>4164</v>
      </c>
      <c r="EQS1" s="5" t="s">
        <v>4165</v>
      </c>
      <c r="EQT1" s="5" t="s">
        <v>4166</v>
      </c>
      <c r="EQU1" s="5" t="s">
        <v>4167</v>
      </c>
      <c r="EQV1" s="5" t="s">
        <v>4168</v>
      </c>
      <c r="EQW1" s="5" t="s">
        <v>4169</v>
      </c>
      <c r="EQX1" s="5" t="s">
        <v>4170</v>
      </c>
      <c r="EQY1" s="5" t="s">
        <v>4171</v>
      </c>
      <c r="EQZ1" s="5" t="s">
        <v>4172</v>
      </c>
      <c r="ERA1" s="5" t="s">
        <v>4173</v>
      </c>
      <c r="ERB1" s="5" t="s">
        <v>4174</v>
      </c>
      <c r="ERC1" s="5" t="s">
        <v>4175</v>
      </c>
      <c r="ERD1" s="5" t="s">
        <v>4176</v>
      </c>
      <c r="ERE1" s="5" t="s">
        <v>4177</v>
      </c>
      <c r="ERF1" s="5" t="s">
        <v>4178</v>
      </c>
      <c r="ERG1" s="5" t="s">
        <v>4179</v>
      </c>
      <c r="ERH1" s="5" t="s">
        <v>4180</v>
      </c>
      <c r="ERI1" s="5" t="s">
        <v>4181</v>
      </c>
      <c r="ERJ1" s="5" t="s">
        <v>4182</v>
      </c>
      <c r="ERK1" s="5" t="s">
        <v>4183</v>
      </c>
      <c r="ERL1" s="5" t="s">
        <v>4184</v>
      </c>
      <c r="ERM1" s="5" t="s">
        <v>4185</v>
      </c>
      <c r="ERN1" s="5" t="s">
        <v>4186</v>
      </c>
      <c r="ERO1" s="5" t="s">
        <v>4187</v>
      </c>
      <c r="ERP1" s="5" t="s">
        <v>4188</v>
      </c>
      <c r="ERQ1" s="5" t="s">
        <v>4189</v>
      </c>
      <c r="ERR1" s="5" t="s">
        <v>4190</v>
      </c>
      <c r="ERS1" s="5" t="s">
        <v>4191</v>
      </c>
      <c r="ERT1" s="5" t="s">
        <v>4192</v>
      </c>
      <c r="ERU1" s="5" t="s">
        <v>4193</v>
      </c>
      <c r="ERV1" s="5" t="s">
        <v>4194</v>
      </c>
      <c r="ERW1" s="5" t="s">
        <v>4195</v>
      </c>
      <c r="ERX1" s="5" t="s">
        <v>4196</v>
      </c>
      <c r="ERY1" s="5" t="s">
        <v>4197</v>
      </c>
      <c r="ERZ1" s="5" t="s">
        <v>4198</v>
      </c>
      <c r="ESA1" s="5" t="s">
        <v>4199</v>
      </c>
      <c r="ESB1" s="5" t="s">
        <v>4200</v>
      </c>
      <c r="ESC1" s="5" t="s">
        <v>4201</v>
      </c>
      <c r="ESD1" s="5" t="s">
        <v>4202</v>
      </c>
      <c r="ESE1" s="5" t="s">
        <v>4203</v>
      </c>
      <c r="ESF1" s="5" t="s">
        <v>4204</v>
      </c>
      <c r="ESG1" s="5" t="s">
        <v>4205</v>
      </c>
      <c r="ESH1" s="5" t="s">
        <v>4206</v>
      </c>
      <c r="ESI1" s="5" t="s">
        <v>4207</v>
      </c>
      <c r="ESJ1" s="5" t="s">
        <v>4208</v>
      </c>
      <c r="ESK1" s="5" t="s">
        <v>4209</v>
      </c>
      <c r="ESL1" s="5" t="s">
        <v>4210</v>
      </c>
      <c r="ESM1" s="5" t="s">
        <v>4211</v>
      </c>
      <c r="ESN1" s="5" t="s">
        <v>4212</v>
      </c>
      <c r="ESO1" s="5" t="s">
        <v>4213</v>
      </c>
      <c r="ESP1" s="5" t="s">
        <v>4214</v>
      </c>
      <c r="ESQ1" s="5" t="s">
        <v>4215</v>
      </c>
      <c r="ESR1" s="5" t="s">
        <v>4216</v>
      </c>
      <c r="ESS1" s="5" t="s">
        <v>4217</v>
      </c>
      <c r="EST1" s="5" t="s">
        <v>4218</v>
      </c>
      <c r="ESU1" s="5" t="s">
        <v>4219</v>
      </c>
      <c r="ESV1" s="5" t="s">
        <v>4220</v>
      </c>
      <c r="ESW1" s="5" t="s">
        <v>4221</v>
      </c>
      <c r="ESX1" s="5" t="s">
        <v>4222</v>
      </c>
      <c r="ESY1" s="5" t="s">
        <v>4223</v>
      </c>
      <c r="ESZ1" s="5" t="s">
        <v>4224</v>
      </c>
      <c r="ETA1" s="5" t="s">
        <v>4225</v>
      </c>
      <c r="ETB1" s="5" t="s">
        <v>4226</v>
      </c>
      <c r="ETC1" s="5" t="s">
        <v>4227</v>
      </c>
      <c r="ETD1" s="5" t="s">
        <v>4228</v>
      </c>
      <c r="ETE1" s="5" t="s">
        <v>4229</v>
      </c>
      <c r="ETF1" s="5" t="s">
        <v>4230</v>
      </c>
      <c r="ETG1" s="5" t="s">
        <v>4231</v>
      </c>
      <c r="ETH1" s="5" t="s">
        <v>4232</v>
      </c>
      <c r="ETI1" s="5" t="s">
        <v>4233</v>
      </c>
      <c r="ETJ1" s="5" t="s">
        <v>4234</v>
      </c>
      <c r="ETK1" s="5" t="s">
        <v>4235</v>
      </c>
      <c r="ETL1" s="5" t="s">
        <v>4236</v>
      </c>
      <c r="ETM1" s="5" t="s">
        <v>4237</v>
      </c>
      <c r="ETN1" s="5" t="s">
        <v>4238</v>
      </c>
      <c r="ETO1" s="5" t="s">
        <v>4239</v>
      </c>
      <c r="ETP1" s="5" t="s">
        <v>4240</v>
      </c>
      <c r="ETQ1" s="5" t="s">
        <v>4241</v>
      </c>
      <c r="ETR1" s="5" t="s">
        <v>4242</v>
      </c>
      <c r="ETS1" s="5" t="s">
        <v>4243</v>
      </c>
      <c r="ETT1" s="5" t="s">
        <v>4244</v>
      </c>
      <c r="ETU1" s="5" t="s">
        <v>4245</v>
      </c>
      <c r="ETV1" s="5" t="s">
        <v>4246</v>
      </c>
      <c r="ETW1" s="5" t="s">
        <v>4247</v>
      </c>
      <c r="ETX1" s="5" t="s">
        <v>4248</v>
      </c>
      <c r="ETY1" s="5" t="s">
        <v>4249</v>
      </c>
      <c r="ETZ1" s="5" t="s">
        <v>4250</v>
      </c>
      <c r="EUA1" s="5" t="s">
        <v>4251</v>
      </c>
      <c r="EUB1" s="5" t="s">
        <v>4252</v>
      </c>
      <c r="EUC1" s="5" t="s">
        <v>4253</v>
      </c>
      <c r="EUD1" s="5" t="s">
        <v>4254</v>
      </c>
      <c r="EUE1" s="5" t="s">
        <v>4255</v>
      </c>
      <c r="EUF1" s="5" t="s">
        <v>4256</v>
      </c>
      <c r="EUG1" s="5" t="s">
        <v>4257</v>
      </c>
      <c r="EUH1" s="5" t="s">
        <v>4258</v>
      </c>
      <c r="EUI1" s="5" t="s">
        <v>4259</v>
      </c>
      <c r="EUJ1" s="5" t="s">
        <v>4260</v>
      </c>
      <c r="EUK1" s="5" t="s">
        <v>4261</v>
      </c>
      <c r="EUL1" s="5" t="s">
        <v>4262</v>
      </c>
      <c r="EUM1" s="5" t="s">
        <v>4263</v>
      </c>
      <c r="EUN1" s="5" t="s">
        <v>4264</v>
      </c>
      <c r="EUO1" s="5" t="s">
        <v>4265</v>
      </c>
      <c r="EUP1" s="5" t="s">
        <v>4266</v>
      </c>
      <c r="EUQ1" s="5" t="s">
        <v>4267</v>
      </c>
      <c r="EUR1" s="5" t="s">
        <v>4268</v>
      </c>
      <c r="EUS1" s="5" t="s">
        <v>4269</v>
      </c>
      <c r="EUT1" s="5" t="s">
        <v>4270</v>
      </c>
      <c r="EUU1" s="5" t="s">
        <v>4271</v>
      </c>
      <c r="EUV1" s="5" t="s">
        <v>4272</v>
      </c>
      <c r="EUW1" s="5" t="s">
        <v>4273</v>
      </c>
      <c r="EUX1" s="5" t="s">
        <v>4274</v>
      </c>
      <c r="EUY1" s="5" t="s">
        <v>4275</v>
      </c>
      <c r="EUZ1" s="5" t="s">
        <v>4276</v>
      </c>
      <c r="EVA1" s="5" t="s">
        <v>4277</v>
      </c>
      <c r="EVB1" s="5" t="s">
        <v>4278</v>
      </c>
      <c r="EVC1" s="5" t="s">
        <v>4279</v>
      </c>
      <c r="EVD1" s="5" t="s">
        <v>4280</v>
      </c>
      <c r="EVE1" s="5" t="s">
        <v>4281</v>
      </c>
      <c r="EVF1" s="5" t="s">
        <v>4282</v>
      </c>
      <c r="EVG1" s="5" t="s">
        <v>4283</v>
      </c>
      <c r="EVH1" s="5" t="s">
        <v>4284</v>
      </c>
      <c r="EVI1" s="5" t="s">
        <v>4285</v>
      </c>
      <c r="EVJ1" s="5" t="s">
        <v>4286</v>
      </c>
      <c r="EVK1" s="5" t="s">
        <v>4287</v>
      </c>
      <c r="EVL1" s="5" t="s">
        <v>4288</v>
      </c>
      <c r="EVM1" s="5" t="s">
        <v>4289</v>
      </c>
      <c r="EVN1" s="5" t="s">
        <v>4290</v>
      </c>
      <c r="EVO1" s="5" t="s">
        <v>4291</v>
      </c>
      <c r="EVP1" s="5" t="s">
        <v>4292</v>
      </c>
      <c r="EVQ1" s="5" t="s">
        <v>4293</v>
      </c>
      <c r="EVR1" s="5" t="s">
        <v>4294</v>
      </c>
      <c r="EVS1" s="5" t="s">
        <v>4295</v>
      </c>
      <c r="EVT1" s="5" t="s">
        <v>4296</v>
      </c>
      <c r="EVU1" s="5" t="s">
        <v>4297</v>
      </c>
      <c r="EVV1" s="5" t="s">
        <v>4298</v>
      </c>
      <c r="EVW1" s="5" t="s">
        <v>4299</v>
      </c>
      <c r="EVX1" s="5" t="s">
        <v>4300</v>
      </c>
      <c r="EVY1" s="5" t="s">
        <v>4301</v>
      </c>
      <c r="EVZ1" s="5" t="s">
        <v>4302</v>
      </c>
      <c r="EWA1" s="5" t="s">
        <v>4303</v>
      </c>
      <c r="EWB1" s="5" t="s">
        <v>4304</v>
      </c>
      <c r="EWC1" s="5" t="s">
        <v>4305</v>
      </c>
      <c r="EWD1" s="5" t="s">
        <v>4306</v>
      </c>
      <c r="EWE1" s="5" t="s">
        <v>4307</v>
      </c>
      <c r="EWF1" s="5" t="s">
        <v>4308</v>
      </c>
      <c r="EWG1" s="5" t="s">
        <v>4309</v>
      </c>
      <c r="EWH1" s="5" t="s">
        <v>4310</v>
      </c>
      <c r="EWI1" s="5" t="s">
        <v>4311</v>
      </c>
      <c r="EWJ1" s="5" t="s">
        <v>4312</v>
      </c>
      <c r="EWK1" s="5" t="s">
        <v>4313</v>
      </c>
      <c r="EWL1" s="5" t="s">
        <v>4314</v>
      </c>
      <c r="EWM1" s="5" t="s">
        <v>4315</v>
      </c>
      <c r="EWN1" s="5" t="s">
        <v>4316</v>
      </c>
      <c r="EWO1" s="5" t="s">
        <v>4317</v>
      </c>
      <c r="EWP1" s="5" t="s">
        <v>4318</v>
      </c>
      <c r="EWQ1" s="5" t="s">
        <v>4319</v>
      </c>
      <c r="EWR1" s="5" t="s">
        <v>4320</v>
      </c>
      <c r="EWS1" s="5" t="s">
        <v>4321</v>
      </c>
      <c r="EWT1" s="5" t="s">
        <v>4322</v>
      </c>
      <c r="EWU1" s="5" t="s">
        <v>4323</v>
      </c>
      <c r="EWV1" s="5" t="s">
        <v>4324</v>
      </c>
      <c r="EWW1" s="5" t="s">
        <v>4325</v>
      </c>
      <c r="EWX1" s="5" t="s">
        <v>4326</v>
      </c>
      <c r="EWY1" s="5" t="s">
        <v>4327</v>
      </c>
      <c r="EWZ1" s="5" t="s">
        <v>4328</v>
      </c>
      <c r="EXA1" s="5" t="s">
        <v>4329</v>
      </c>
      <c r="EXB1" s="5" t="s">
        <v>4330</v>
      </c>
      <c r="EXC1" s="5" t="s">
        <v>4331</v>
      </c>
      <c r="EXD1" s="5" t="s">
        <v>4332</v>
      </c>
      <c r="EXE1" s="5" t="s">
        <v>4333</v>
      </c>
      <c r="EXF1" s="5" t="s">
        <v>4334</v>
      </c>
      <c r="EXG1" s="5" t="s">
        <v>4335</v>
      </c>
      <c r="EXH1" s="5" t="s">
        <v>4336</v>
      </c>
      <c r="EXI1" s="5" t="s">
        <v>4337</v>
      </c>
      <c r="EXJ1" s="5" t="s">
        <v>4338</v>
      </c>
      <c r="EXK1" s="5" t="s">
        <v>4339</v>
      </c>
      <c r="EXL1" s="5" t="s">
        <v>4340</v>
      </c>
      <c r="EXM1" s="5" t="s">
        <v>4341</v>
      </c>
      <c r="EXN1" s="5" t="s">
        <v>4342</v>
      </c>
      <c r="EXO1" s="5" t="s">
        <v>4343</v>
      </c>
      <c r="EXP1" s="5" t="s">
        <v>4344</v>
      </c>
      <c r="EXQ1" s="5" t="s">
        <v>4345</v>
      </c>
      <c r="EXR1" s="5" t="s">
        <v>4346</v>
      </c>
      <c r="EXS1" s="5" t="s">
        <v>4347</v>
      </c>
      <c r="EXT1" s="5" t="s">
        <v>4348</v>
      </c>
      <c r="EXU1" s="5" t="s">
        <v>4349</v>
      </c>
      <c r="EXV1" s="5" t="s">
        <v>4350</v>
      </c>
      <c r="EXW1" s="5" t="s">
        <v>4351</v>
      </c>
      <c r="EXX1" s="5" t="s">
        <v>4352</v>
      </c>
      <c r="EXY1" s="5" t="s">
        <v>4353</v>
      </c>
      <c r="EXZ1" s="5" t="s">
        <v>4354</v>
      </c>
      <c r="EYA1" s="5" t="s">
        <v>4355</v>
      </c>
      <c r="EYB1" s="5" t="s">
        <v>4356</v>
      </c>
      <c r="EYC1" s="5" t="s">
        <v>4357</v>
      </c>
      <c r="EYD1" s="5" t="s">
        <v>4358</v>
      </c>
      <c r="EYE1" s="5" t="s">
        <v>4359</v>
      </c>
      <c r="EYF1" s="5" t="s">
        <v>4360</v>
      </c>
      <c r="EYG1" s="5" t="s">
        <v>4361</v>
      </c>
      <c r="EYH1" s="5" t="s">
        <v>4362</v>
      </c>
      <c r="EYI1" s="5" t="s">
        <v>4363</v>
      </c>
      <c r="EYJ1" s="5" t="s">
        <v>4364</v>
      </c>
      <c r="EYK1" s="5" t="s">
        <v>4365</v>
      </c>
      <c r="EYL1" s="5" t="s">
        <v>4366</v>
      </c>
      <c r="EYM1" s="5" t="s">
        <v>4367</v>
      </c>
      <c r="EYN1" s="5" t="s">
        <v>4368</v>
      </c>
      <c r="EYO1" s="5" t="s">
        <v>4369</v>
      </c>
      <c r="EYP1" s="5" t="s">
        <v>4370</v>
      </c>
      <c r="EYQ1" s="5" t="s">
        <v>4371</v>
      </c>
      <c r="EYR1" s="5" t="s">
        <v>4372</v>
      </c>
      <c r="EYS1" s="5" t="s">
        <v>4373</v>
      </c>
      <c r="EYT1" s="5" t="s">
        <v>4374</v>
      </c>
      <c r="EYU1" s="5" t="s">
        <v>4375</v>
      </c>
      <c r="EYV1" s="5" t="s">
        <v>4376</v>
      </c>
      <c r="EYW1" s="5" t="s">
        <v>4377</v>
      </c>
      <c r="EYX1" s="5" t="s">
        <v>4378</v>
      </c>
      <c r="EYY1" s="5" t="s">
        <v>4379</v>
      </c>
      <c r="EYZ1" s="5" t="s">
        <v>4380</v>
      </c>
      <c r="EZA1" s="5" t="s">
        <v>4381</v>
      </c>
      <c r="EZB1" s="5" t="s">
        <v>4382</v>
      </c>
      <c r="EZC1" s="5" t="s">
        <v>4383</v>
      </c>
      <c r="EZD1" s="5" t="s">
        <v>4384</v>
      </c>
      <c r="EZE1" s="5" t="s">
        <v>4385</v>
      </c>
      <c r="EZF1" s="5" t="s">
        <v>4386</v>
      </c>
      <c r="EZG1" s="5" t="s">
        <v>4387</v>
      </c>
      <c r="EZH1" s="5" t="s">
        <v>4388</v>
      </c>
      <c r="EZI1" s="5" t="s">
        <v>4389</v>
      </c>
      <c r="EZJ1" s="5" t="s">
        <v>4390</v>
      </c>
      <c r="EZK1" s="5" t="s">
        <v>4391</v>
      </c>
      <c r="EZL1" s="5" t="s">
        <v>4392</v>
      </c>
      <c r="EZM1" s="5" t="s">
        <v>4393</v>
      </c>
      <c r="EZN1" s="5" t="s">
        <v>4394</v>
      </c>
      <c r="EZO1" s="5" t="s">
        <v>4395</v>
      </c>
      <c r="EZP1" s="5" t="s">
        <v>4396</v>
      </c>
      <c r="EZQ1" s="5" t="s">
        <v>4397</v>
      </c>
      <c r="EZR1" s="5" t="s">
        <v>4398</v>
      </c>
      <c r="EZS1" s="5" t="s">
        <v>4399</v>
      </c>
      <c r="EZT1" s="5" t="s">
        <v>4400</v>
      </c>
      <c r="EZU1" s="5" t="s">
        <v>4401</v>
      </c>
      <c r="EZV1" s="5" t="s">
        <v>4402</v>
      </c>
      <c r="EZW1" s="5" t="s">
        <v>4403</v>
      </c>
      <c r="EZX1" s="5" t="s">
        <v>4404</v>
      </c>
      <c r="EZY1" s="5" t="s">
        <v>4405</v>
      </c>
      <c r="EZZ1" s="5" t="s">
        <v>4406</v>
      </c>
      <c r="FAA1" s="5" t="s">
        <v>4407</v>
      </c>
      <c r="FAB1" s="5" t="s">
        <v>4408</v>
      </c>
      <c r="FAC1" s="5" t="s">
        <v>4409</v>
      </c>
      <c r="FAD1" s="5" t="s">
        <v>4410</v>
      </c>
      <c r="FAE1" s="5" t="s">
        <v>4411</v>
      </c>
      <c r="FAF1" s="5" t="s">
        <v>4412</v>
      </c>
      <c r="FAG1" s="5" t="s">
        <v>4413</v>
      </c>
      <c r="FAH1" s="5" t="s">
        <v>4414</v>
      </c>
      <c r="FAI1" s="5" t="s">
        <v>4415</v>
      </c>
      <c r="FAJ1" s="5" t="s">
        <v>4416</v>
      </c>
      <c r="FAK1" s="5" t="s">
        <v>4417</v>
      </c>
      <c r="FAL1" s="5" t="s">
        <v>4418</v>
      </c>
      <c r="FAM1" s="5" t="s">
        <v>4419</v>
      </c>
      <c r="FAN1" s="5" t="s">
        <v>4420</v>
      </c>
      <c r="FAO1" s="5" t="s">
        <v>4421</v>
      </c>
      <c r="FAP1" s="5" t="s">
        <v>4422</v>
      </c>
      <c r="FAQ1" s="5" t="s">
        <v>4423</v>
      </c>
      <c r="FAR1" s="5" t="s">
        <v>4424</v>
      </c>
      <c r="FAS1" s="5" t="s">
        <v>4425</v>
      </c>
      <c r="FAT1" s="5" t="s">
        <v>4426</v>
      </c>
      <c r="FAU1" s="5" t="s">
        <v>4427</v>
      </c>
      <c r="FAV1" s="5" t="s">
        <v>4428</v>
      </c>
      <c r="FAW1" s="5" t="s">
        <v>4429</v>
      </c>
      <c r="FAX1" s="5" t="s">
        <v>4430</v>
      </c>
      <c r="FAY1" s="5" t="s">
        <v>4431</v>
      </c>
      <c r="FAZ1" s="5" t="s">
        <v>4432</v>
      </c>
      <c r="FBA1" s="5" t="s">
        <v>4433</v>
      </c>
      <c r="FBB1" s="5" t="s">
        <v>4434</v>
      </c>
      <c r="FBC1" s="5" t="s">
        <v>4435</v>
      </c>
      <c r="FBD1" s="5" t="s">
        <v>4436</v>
      </c>
      <c r="FBE1" s="5" t="s">
        <v>4437</v>
      </c>
      <c r="FBF1" s="5" t="s">
        <v>4438</v>
      </c>
      <c r="FBG1" s="5" t="s">
        <v>4439</v>
      </c>
      <c r="FBH1" s="5" t="s">
        <v>4440</v>
      </c>
      <c r="FBI1" s="5" t="s">
        <v>4441</v>
      </c>
      <c r="FBJ1" s="5" t="s">
        <v>4442</v>
      </c>
      <c r="FBK1" s="5" t="s">
        <v>4443</v>
      </c>
      <c r="FBL1" s="5" t="s">
        <v>4444</v>
      </c>
      <c r="FBM1" s="5" t="s">
        <v>4445</v>
      </c>
      <c r="FBN1" s="5" t="s">
        <v>4446</v>
      </c>
      <c r="FBO1" s="5" t="s">
        <v>4447</v>
      </c>
      <c r="FBP1" s="5" t="s">
        <v>4448</v>
      </c>
      <c r="FBQ1" s="5" t="s">
        <v>4449</v>
      </c>
      <c r="FBR1" s="5" t="s">
        <v>4450</v>
      </c>
      <c r="FBS1" s="5" t="s">
        <v>4451</v>
      </c>
      <c r="FBT1" s="5" t="s">
        <v>4452</v>
      </c>
      <c r="FBU1" s="5" t="s">
        <v>4453</v>
      </c>
      <c r="FBV1" s="5" t="s">
        <v>4454</v>
      </c>
      <c r="FBW1" s="5" t="s">
        <v>4455</v>
      </c>
      <c r="FBX1" s="5" t="s">
        <v>4456</v>
      </c>
      <c r="FBY1" s="5" t="s">
        <v>4457</v>
      </c>
      <c r="FBZ1" s="5" t="s">
        <v>4458</v>
      </c>
      <c r="FCA1" s="5" t="s">
        <v>4459</v>
      </c>
      <c r="FCB1" s="5" t="s">
        <v>4460</v>
      </c>
      <c r="FCC1" s="5" t="s">
        <v>4461</v>
      </c>
      <c r="FCD1" s="5" t="s">
        <v>4462</v>
      </c>
      <c r="FCE1" s="5" t="s">
        <v>4463</v>
      </c>
      <c r="FCF1" s="5" t="s">
        <v>4464</v>
      </c>
      <c r="FCG1" s="5" t="s">
        <v>4465</v>
      </c>
      <c r="FCH1" s="5" t="s">
        <v>4466</v>
      </c>
      <c r="FCI1" s="5" t="s">
        <v>4467</v>
      </c>
      <c r="FCJ1" s="5" t="s">
        <v>4468</v>
      </c>
      <c r="FCK1" s="5" t="s">
        <v>4469</v>
      </c>
      <c r="FCL1" s="5" t="s">
        <v>4470</v>
      </c>
      <c r="FCM1" s="5" t="s">
        <v>4471</v>
      </c>
      <c r="FCN1" s="5" t="s">
        <v>4472</v>
      </c>
      <c r="FCO1" s="5" t="s">
        <v>4473</v>
      </c>
      <c r="FCP1" s="5" t="s">
        <v>4474</v>
      </c>
      <c r="FCQ1" s="5" t="s">
        <v>4475</v>
      </c>
      <c r="FCR1" s="5" t="s">
        <v>4476</v>
      </c>
      <c r="FCS1" s="5" t="s">
        <v>4477</v>
      </c>
      <c r="FCT1" s="5" t="s">
        <v>4478</v>
      </c>
      <c r="FCU1" s="5" t="s">
        <v>4479</v>
      </c>
      <c r="FCV1" s="5" t="s">
        <v>4480</v>
      </c>
      <c r="FCW1" s="5" t="s">
        <v>4481</v>
      </c>
      <c r="FCX1" s="5" t="s">
        <v>4482</v>
      </c>
      <c r="FCY1" s="5" t="s">
        <v>4483</v>
      </c>
      <c r="FCZ1" s="5" t="s">
        <v>4484</v>
      </c>
      <c r="FDA1" s="5" t="s">
        <v>4485</v>
      </c>
      <c r="FDB1" s="5" t="s">
        <v>4486</v>
      </c>
      <c r="FDC1" s="5" t="s">
        <v>4487</v>
      </c>
      <c r="FDD1" s="5" t="s">
        <v>4488</v>
      </c>
      <c r="FDE1" s="5" t="s">
        <v>4489</v>
      </c>
      <c r="FDF1" s="5" t="s">
        <v>4490</v>
      </c>
      <c r="FDG1" s="5" t="s">
        <v>4491</v>
      </c>
      <c r="FDH1" s="5" t="s">
        <v>4492</v>
      </c>
      <c r="FDI1" s="5" t="s">
        <v>4493</v>
      </c>
      <c r="FDJ1" s="5" t="s">
        <v>4494</v>
      </c>
      <c r="FDK1" s="5" t="s">
        <v>4495</v>
      </c>
      <c r="FDL1" s="5" t="s">
        <v>4496</v>
      </c>
      <c r="FDM1" s="5" t="s">
        <v>4497</v>
      </c>
      <c r="FDN1" s="5" t="s">
        <v>4498</v>
      </c>
      <c r="FDO1" s="5" t="s">
        <v>4499</v>
      </c>
      <c r="FDP1" s="5" t="s">
        <v>4500</v>
      </c>
      <c r="FDQ1" s="5" t="s">
        <v>4501</v>
      </c>
      <c r="FDR1" s="5" t="s">
        <v>4502</v>
      </c>
      <c r="FDS1" s="5" t="s">
        <v>4503</v>
      </c>
      <c r="FDT1" s="5" t="s">
        <v>4504</v>
      </c>
      <c r="FDU1" s="5" t="s">
        <v>4505</v>
      </c>
      <c r="FDV1" s="5" t="s">
        <v>4506</v>
      </c>
      <c r="FDW1" s="5" t="s">
        <v>4507</v>
      </c>
      <c r="FDX1" s="5" t="s">
        <v>4508</v>
      </c>
      <c r="FDY1" s="5" t="s">
        <v>4509</v>
      </c>
      <c r="FDZ1" s="5" t="s">
        <v>4510</v>
      </c>
      <c r="FEA1" s="5" t="s">
        <v>4511</v>
      </c>
      <c r="FEB1" s="5" t="s">
        <v>4512</v>
      </c>
      <c r="FEC1" s="5" t="s">
        <v>4513</v>
      </c>
      <c r="FED1" s="5" t="s">
        <v>4514</v>
      </c>
      <c r="FEE1" s="5" t="s">
        <v>4515</v>
      </c>
      <c r="FEF1" s="5" t="s">
        <v>4516</v>
      </c>
      <c r="FEG1" s="5" t="s">
        <v>4517</v>
      </c>
      <c r="FEH1" s="5" t="s">
        <v>4518</v>
      </c>
      <c r="FEI1" s="5" t="s">
        <v>4519</v>
      </c>
      <c r="FEJ1" s="5" t="s">
        <v>4520</v>
      </c>
      <c r="FEK1" s="5" t="s">
        <v>4521</v>
      </c>
      <c r="FEL1" s="5" t="s">
        <v>4522</v>
      </c>
      <c r="FEM1" s="5" t="s">
        <v>4523</v>
      </c>
      <c r="FEN1" s="5" t="s">
        <v>4524</v>
      </c>
      <c r="FEO1" s="5" t="s">
        <v>4525</v>
      </c>
      <c r="FEP1" s="5" t="s">
        <v>4526</v>
      </c>
      <c r="FEQ1" s="5" t="s">
        <v>4527</v>
      </c>
      <c r="FER1" s="5" t="s">
        <v>4528</v>
      </c>
      <c r="FES1" s="5" t="s">
        <v>4529</v>
      </c>
      <c r="FET1" s="5" t="s">
        <v>4530</v>
      </c>
      <c r="FEU1" s="5" t="s">
        <v>4531</v>
      </c>
      <c r="FEV1" s="5" t="s">
        <v>4532</v>
      </c>
      <c r="FEW1" s="5" t="s">
        <v>4533</v>
      </c>
      <c r="FEX1" s="5" t="s">
        <v>4534</v>
      </c>
      <c r="FEY1" s="5" t="s">
        <v>4535</v>
      </c>
      <c r="FEZ1" s="5" t="s">
        <v>4536</v>
      </c>
      <c r="FFA1" s="5" t="s">
        <v>4537</v>
      </c>
      <c r="FFB1" s="5" t="s">
        <v>4538</v>
      </c>
      <c r="FFC1" s="5" t="s">
        <v>4539</v>
      </c>
      <c r="FFD1" s="5" t="s">
        <v>4540</v>
      </c>
      <c r="FFE1" s="5" t="s">
        <v>4541</v>
      </c>
      <c r="FFF1" s="5" t="s">
        <v>4542</v>
      </c>
      <c r="FFG1" s="5" t="s">
        <v>4543</v>
      </c>
      <c r="FFH1" s="5" t="s">
        <v>4544</v>
      </c>
      <c r="FFI1" s="5" t="s">
        <v>4545</v>
      </c>
      <c r="FFJ1" s="5" t="s">
        <v>4546</v>
      </c>
      <c r="FFK1" s="5" t="s">
        <v>4547</v>
      </c>
      <c r="FFL1" s="5" t="s">
        <v>4548</v>
      </c>
      <c r="FFM1" s="5" t="s">
        <v>4549</v>
      </c>
      <c r="FFN1" s="5" t="s">
        <v>4550</v>
      </c>
      <c r="FFO1" s="5" t="s">
        <v>4551</v>
      </c>
      <c r="FFP1" s="5" t="s">
        <v>4552</v>
      </c>
      <c r="FFQ1" s="5" t="s">
        <v>4553</v>
      </c>
      <c r="FFR1" s="5" t="s">
        <v>4554</v>
      </c>
      <c r="FFS1" s="5" t="s">
        <v>4555</v>
      </c>
      <c r="FFT1" s="5" t="s">
        <v>4556</v>
      </c>
      <c r="FFU1" s="5" t="s">
        <v>4557</v>
      </c>
      <c r="FFV1" s="5" t="s">
        <v>4558</v>
      </c>
      <c r="FFW1" s="5" t="s">
        <v>4559</v>
      </c>
      <c r="FFX1" s="5" t="s">
        <v>4560</v>
      </c>
      <c r="FFY1" s="5" t="s">
        <v>4561</v>
      </c>
      <c r="FFZ1" s="5" t="s">
        <v>4562</v>
      </c>
      <c r="FGA1" s="5" t="s">
        <v>4563</v>
      </c>
      <c r="FGB1" s="5" t="s">
        <v>4564</v>
      </c>
      <c r="FGC1" s="5" t="s">
        <v>4565</v>
      </c>
      <c r="FGD1" s="5" t="s">
        <v>4566</v>
      </c>
      <c r="FGE1" s="5" t="s">
        <v>4567</v>
      </c>
      <c r="FGF1" s="5" t="s">
        <v>4568</v>
      </c>
      <c r="FGG1" s="5" t="s">
        <v>4569</v>
      </c>
      <c r="FGH1" s="5" t="s">
        <v>4570</v>
      </c>
      <c r="FGI1" s="5" t="s">
        <v>4571</v>
      </c>
      <c r="FGJ1" s="5" t="s">
        <v>4572</v>
      </c>
      <c r="FGK1" s="5" t="s">
        <v>4573</v>
      </c>
      <c r="FGL1" s="5" t="s">
        <v>4574</v>
      </c>
      <c r="FGM1" s="5" t="s">
        <v>4575</v>
      </c>
      <c r="FGN1" s="5" t="s">
        <v>4576</v>
      </c>
      <c r="FGO1" s="5" t="s">
        <v>4577</v>
      </c>
      <c r="FGP1" s="5" t="s">
        <v>4578</v>
      </c>
      <c r="FGQ1" s="5" t="s">
        <v>4579</v>
      </c>
      <c r="FGR1" s="5" t="s">
        <v>4580</v>
      </c>
      <c r="FGS1" s="5" t="s">
        <v>4581</v>
      </c>
      <c r="FGT1" s="5" t="s">
        <v>4582</v>
      </c>
      <c r="FGU1" s="5" t="s">
        <v>4583</v>
      </c>
      <c r="FGV1" s="5" t="s">
        <v>4584</v>
      </c>
      <c r="FGW1" s="5" t="s">
        <v>4585</v>
      </c>
      <c r="FGX1" s="5" t="s">
        <v>4586</v>
      </c>
      <c r="FGY1" s="5" t="s">
        <v>4587</v>
      </c>
      <c r="FGZ1" s="5" t="s">
        <v>4588</v>
      </c>
      <c r="FHA1" s="5" t="s">
        <v>4589</v>
      </c>
      <c r="FHB1" s="5" t="s">
        <v>4590</v>
      </c>
      <c r="FHC1" s="5" t="s">
        <v>4591</v>
      </c>
      <c r="FHD1" s="5" t="s">
        <v>4592</v>
      </c>
      <c r="FHE1" s="5" t="s">
        <v>4593</v>
      </c>
      <c r="FHF1" s="5" t="s">
        <v>4594</v>
      </c>
      <c r="FHG1" s="5" t="s">
        <v>4595</v>
      </c>
      <c r="FHH1" s="5" t="s">
        <v>4596</v>
      </c>
      <c r="FHI1" s="5" t="s">
        <v>4597</v>
      </c>
      <c r="FHJ1" s="5" t="s">
        <v>4598</v>
      </c>
      <c r="FHK1" s="5" t="s">
        <v>4599</v>
      </c>
      <c r="FHL1" s="5" t="s">
        <v>4600</v>
      </c>
      <c r="FHM1" s="5" t="s">
        <v>4601</v>
      </c>
      <c r="FHN1" s="5" t="s">
        <v>4602</v>
      </c>
      <c r="FHO1" s="5" t="s">
        <v>4603</v>
      </c>
      <c r="FHP1" s="5" t="s">
        <v>4604</v>
      </c>
      <c r="FHQ1" s="5" t="s">
        <v>4605</v>
      </c>
      <c r="FHR1" s="5" t="s">
        <v>4606</v>
      </c>
      <c r="FHS1" s="5" t="s">
        <v>4607</v>
      </c>
      <c r="FHT1" s="5" t="s">
        <v>4608</v>
      </c>
      <c r="FHU1" s="5" t="s">
        <v>4609</v>
      </c>
      <c r="FHV1" s="5" t="s">
        <v>4610</v>
      </c>
      <c r="FHW1" s="5" t="s">
        <v>4611</v>
      </c>
      <c r="FHX1" s="5" t="s">
        <v>4612</v>
      </c>
      <c r="FHY1" s="5" t="s">
        <v>4613</v>
      </c>
      <c r="FHZ1" s="5" t="s">
        <v>4614</v>
      </c>
      <c r="FIA1" s="5" t="s">
        <v>4615</v>
      </c>
      <c r="FIB1" s="5" t="s">
        <v>4616</v>
      </c>
      <c r="FIC1" s="5" t="s">
        <v>4617</v>
      </c>
      <c r="FID1" s="5" t="s">
        <v>4618</v>
      </c>
      <c r="FIE1" s="5" t="s">
        <v>4619</v>
      </c>
      <c r="FIF1" s="5" t="s">
        <v>4620</v>
      </c>
      <c r="FIG1" s="5" t="s">
        <v>4621</v>
      </c>
      <c r="FIH1" s="5" t="s">
        <v>4622</v>
      </c>
      <c r="FII1" s="5" t="s">
        <v>4623</v>
      </c>
      <c r="FIJ1" s="5" t="s">
        <v>4624</v>
      </c>
      <c r="FIK1" s="5" t="s">
        <v>4625</v>
      </c>
      <c r="FIL1" s="5" t="s">
        <v>4626</v>
      </c>
      <c r="FIM1" s="5" t="s">
        <v>4627</v>
      </c>
      <c r="FIN1" s="5" t="s">
        <v>4628</v>
      </c>
      <c r="FIO1" s="5" t="s">
        <v>4629</v>
      </c>
      <c r="FIP1" s="5" t="s">
        <v>4630</v>
      </c>
      <c r="FIQ1" s="5" t="s">
        <v>4631</v>
      </c>
      <c r="FIR1" s="5" t="s">
        <v>4632</v>
      </c>
      <c r="FIS1" s="5" t="s">
        <v>4633</v>
      </c>
      <c r="FIT1" s="5" t="s">
        <v>4634</v>
      </c>
      <c r="FIU1" s="5" t="s">
        <v>4635</v>
      </c>
      <c r="FIV1" s="5" t="s">
        <v>4636</v>
      </c>
      <c r="FIW1" s="5" t="s">
        <v>4637</v>
      </c>
      <c r="FIX1" s="5" t="s">
        <v>4638</v>
      </c>
      <c r="FIY1" s="5" t="s">
        <v>4639</v>
      </c>
      <c r="FIZ1" s="5" t="s">
        <v>4640</v>
      </c>
      <c r="FJA1" s="5" t="s">
        <v>4641</v>
      </c>
      <c r="FJB1" s="5" t="s">
        <v>4642</v>
      </c>
      <c r="FJC1" s="5" t="s">
        <v>4643</v>
      </c>
      <c r="FJD1" s="5" t="s">
        <v>4644</v>
      </c>
      <c r="FJE1" s="5" t="s">
        <v>4645</v>
      </c>
      <c r="FJF1" s="5" t="s">
        <v>4646</v>
      </c>
      <c r="FJG1" s="5" t="s">
        <v>4647</v>
      </c>
      <c r="FJH1" s="5" t="s">
        <v>4648</v>
      </c>
      <c r="FJI1" s="5" t="s">
        <v>4649</v>
      </c>
      <c r="FJJ1" s="5" t="s">
        <v>4650</v>
      </c>
      <c r="FJK1" s="5" t="s">
        <v>4651</v>
      </c>
      <c r="FJL1" s="5" t="s">
        <v>4652</v>
      </c>
      <c r="FJM1" s="5" t="s">
        <v>4653</v>
      </c>
      <c r="FJN1" s="5" t="s">
        <v>4654</v>
      </c>
      <c r="FJO1" s="5" t="s">
        <v>4655</v>
      </c>
      <c r="FJP1" s="5" t="s">
        <v>4656</v>
      </c>
      <c r="FJQ1" s="5" t="s">
        <v>4657</v>
      </c>
      <c r="FJR1" s="5" t="s">
        <v>4658</v>
      </c>
      <c r="FJS1" s="5" t="s">
        <v>4659</v>
      </c>
      <c r="FJT1" s="5" t="s">
        <v>4660</v>
      </c>
      <c r="FJU1" s="5" t="s">
        <v>4661</v>
      </c>
      <c r="FJV1" s="5" t="s">
        <v>4662</v>
      </c>
      <c r="FJW1" s="5" t="s">
        <v>4663</v>
      </c>
      <c r="FJX1" s="5" t="s">
        <v>4664</v>
      </c>
      <c r="FJY1" s="5" t="s">
        <v>4665</v>
      </c>
      <c r="FJZ1" s="5" t="s">
        <v>4666</v>
      </c>
      <c r="FKA1" s="5" t="s">
        <v>4667</v>
      </c>
      <c r="FKB1" s="5" t="s">
        <v>4668</v>
      </c>
      <c r="FKC1" s="5" t="s">
        <v>4669</v>
      </c>
      <c r="FKD1" s="5" t="s">
        <v>4670</v>
      </c>
      <c r="FKE1" s="5" t="s">
        <v>4671</v>
      </c>
      <c r="FKF1" s="5" t="s">
        <v>4672</v>
      </c>
      <c r="FKG1" s="5" t="s">
        <v>4673</v>
      </c>
      <c r="FKH1" s="5" t="s">
        <v>4674</v>
      </c>
      <c r="FKI1" s="5" t="s">
        <v>4675</v>
      </c>
      <c r="FKJ1" s="5" t="s">
        <v>4676</v>
      </c>
      <c r="FKK1" s="5" t="s">
        <v>4677</v>
      </c>
      <c r="FKL1" s="5" t="s">
        <v>4678</v>
      </c>
      <c r="FKM1" s="5" t="s">
        <v>4679</v>
      </c>
      <c r="FKN1" s="5" t="s">
        <v>4680</v>
      </c>
      <c r="FKO1" s="5" t="s">
        <v>4681</v>
      </c>
      <c r="FKP1" s="5" t="s">
        <v>4682</v>
      </c>
      <c r="FKQ1" s="5" t="s">
        <v>4683</v>
      </c>
      <c r="FKR1" s="5" t="s">
        <v>4684</v>
      </c>
      <c r="FKS1" s="5" t="s">
        <v>4685</v>
      </c>
      <c r="FKT1" s="5" t="s">
        <v>4686</v>
      </c>
      <c r="FKU1" s="5" t="s">
        <v>4687</v>
      </c>
      <c r="FKV1" s="5" t="s">
        <v>4688</v>
      </c>
      <c r="FKW1" s="5" t="s">
        <v>4689</v>
      </c>
      <c r="FKX1" s="5" t="s">
        <v>4690</v>
      </c>
      <c r="FKY1" s="5" t="s">
        <v>4691</v>
      </c>
      <c r="FKZ1" s="5" t="s">
        <v>4692</v>
      </c>
      <c r="FLA1" s="5" t="s">
        <v>4693</v>
      </c>
      <c r="FLB1" s="5" t="s">
        <v>4694</v>
      </c>
      <c r="FLC1" s="5" t="s">
        <v>4695</v>
      </c>
      <c r="FLD1" s="5" t="s">
        <v>4696</v>
      </c>
      <c r="FLE1" s="5" t="s">
        <v>4697</v>
      </c>
      <c r="FLF1" s="5" t="s">
        <v>4698</v>
      </c>
      <c r="FLG1" s="5" t="s">
        <v>4699</v>
      </c>
      <c r="FLH1" s="5" t="s">
        <v>4700</v>
      </c>
      <c r="FLI1" s="5" t="s">
        <v>4701</v>
      </c>
      <c r="FLJ1" s="5" t="s">
        <v>4702</v>
      </c>
      <c r="FLK1" s="5" t="s">
        <v>4703</v>
      </c>
      <c r="FLL1" s="5" t="s">
        <v>4704</v>
      </c>
      <c r="FLM1" s="5" t="s">
        <v>4705</v>
      </c>
      <c r="FLN1" s="5" t="s">
        <v>4706</v>
      </c>
      <c r="FLO1" s="5" t="s">
        <v>4707</v>
      </c>
      <c r="FLP1" s="5" t="s">
        <v>4708</v>
      </c>
      <c r="FLQ1" s="5" t="s">
        <v>4709</v>
      </c>
      <c r="FLR1" s="5" t="s">
        <v>4710</v>
      </c>
      <c r="FLS1" s="5" t="s">
        <v>4711</v>
      </c>
      <c r="FLT1" s="5" t="s">
        <v>4712</v>
      </c>
      <c r="FLU1" s="5" t="s">
        <v>4713</v>
      </c>
      <c r="FLV1" s="5" t="s">
        <v>4714</v>
      </c>
      <c r="FLW1" s="5" t="s">
        <v>4715</v>
      </c>
      <c r="FLX1" s="5" t="s">
        <v>4716</v>
      </c>
      <c r="FLY1" s="5" t="s">
        <v>4717</v>
      </c>
      <c r="FLZ1" s="5" t="s">
        <v>4718</v>
      </c>
      <c r="FMA1" s="5" t="s">
        <v>4719</v>
      </c>
      <c r="FMB1" s="5" t="s">
        <v>4720</v>
      </c>
      <c r="FMC1" s="5" t="s">
        <v>4721</v>
      </c>
      <c r="FMD1" s="5" t="s">
        <v>4722</v>
      </c>
      <c r="FME1" s="5" t="s">
        <v>4723</v>
      </c>
      <c r="FMF1" s="5" t="s">
        <v>4724</v>
      </c>
      <c r="FMG1" s="5" t="s">
        <v>4725</v>
      </c>
      <c r="FMH1" s="5" t="s">
        <v>4726</v>
      </c>
      <c r="FMI1" s="5" t="s">
        <v>4727</v>
      </c>
      <c r="FMJ1" s="5" t="s">
        <v>4728</v>
      </c>
      <c r="FMK1" s="5" t="s">
        <v>4729</v>
      </c>
      <c r="FML1" s="5" t="s">
        <v>4730</v>
      </c>
      <c r="FMM1" s="5" t="s">
        <v>4731</v>
      </c>
      <c r="FMN1" s="5" t="s">
        <v>4732</v>
      </c>
      <c r="FMO1" s="5" t="s">
        <v>4733</v>
      </c>
      <c r="FMP1" s="5" t="s">
        <v>4734</v>
      </c>
      <c r="FMQ1" s="5" t="s">
        <v>4735</v>
      </c>
      <c r="FMR1" s="5" t="s">
        <v>4736</v>
      </c>
      <c r="FMS1" s="5" t="s">
        <v>4737</v>
      </c>
      <c r="FMT1" s="5" t="s">
        <v>4738</v>
      </c>
      <c r="FMU1" s="5" t="s">
        <v>4739</v>
      </c>
      <c r="FMV1" s="5" t="s">
        <v>4740</v>
      </c>
      <c r="FMW1" s="5" t="s">
        <v>4741</v>
      </c>
      <c r="FMX1" s="5" t="s">
        <v>4742</v>
      </c>
      <c r="FMY1" s="5" t="s">
        <v>4743</v>
      </c>
      <c r="FMZ1" s="5" t="s">
        <v>4744</v>
      </c>
      <c r="FNA1" s="5" t="s">
        <v>4745</v>
      </c>
      <c r="FNB1" s="5" t="s">
        <v>4746</v>
      </c>
      <c r="FNC1" s="5" t="s">
        <v>4747</v>
      </c>
      <c r="FND1" s="5" t="s">
        <v>4748</v>
      </c>
      <c r="FNE1" s="5" t="s">
        <v>4749</v>
      </c>
      <c r="FNF1" s="5" t="s">
        <v>4750</v>
      </c>
      <c r="FNG1" s="5" t="s">
        <v>4751</v>
      </c>
      <c r="FNH1" s="5" t="s">
        <v>4752</v>
      </c>
      <c r="FNI1" s="5" t="s">
        <v>4753</v>
      </c>
      <c r="FNJ1" s="5" t="s">
        <v>4754</v>
      </c>
      <c r="FNK1" s="5" t="s">
        <v>4755</v>
      </c>
      <c r="FNL1" s="5" t="s">
        <v>4756</v>
      </c>
      <c r="FNM1" s="5" t="s">
        <v>4757</v>
      </c>
      <c r="FNN1" s="5" t="s">
        <v>4758</v>
      </c>
      <c r="FNO1" s="5" t="s">
        <v>4759</v>
      </c>
      <c r="FNP1" s="5" t="s">
        <v>4760</v>
      </c>
      <c r="FNQ1" s="5" t="s">
        <v>4761</v>
      </c>
      <c r="FNR1" s="5" t="s">
        <v>4762</v>
      </c>
      <c r="FNS1" s="5" t="s">
        <v>4763</v>
      </c>
      <c r="FNT1" s="5" t="s">
        <v>4764</v>
      </c>
      <c r="FNU1" s="5" t="s">
        <v>4765</v>
      </c>
      <c r="FNV1" s="5" t="s">
        <v>4766</v>
      </c>
      <c r="FNW1" s="5" t="s">
        <v>4767</v>
      </c>
      <c r="FNX1" s="5" t="s">
        <v>4768</v>
      </c>
      <c r="FNY1" s="5" t="s">
        <v>4769</v>
      </c>
      <c r="FNZ1" s="5" t="s">
        <v>4770</v>
      </c>
      <c r="FOA1" s="5" t="s">
        <v>4771</v>
      </c>
      <c r="FOB1" s="5" t="s">
        <v>4772</v>
      </c>
      <c r="FOC1" s="5" t="s">
        <v>4773</v>
      </c>
      <c r="FOD1" s="5" t="s">
        <v>4774</v>
      </c>
      <c r="FOE1" s="5" t="s">
        <v>4775</v>
      </c>
      <c r="FOF1" s="5" t="s">
        <v>4776</v>
      </c>
      <c r="FOG1" s="5" t="s">
        <v>4777</v>
      </c>
      <c r="FOH1" s="5" t="s">
        <v>4778</v>
      </c>
      <c r="FOI1" s="5" t="s">
        <v>4779</v>
      </c>
      <c r="FOJ1" s="5" t="s">
        <v>4780</v>
      </c>
      <c r="FOK1" s="5" t="s">
        <v>4781</v>
      </c>
      <c r="FOL1" s="5" t="s">
        <v>4782</v>
      </c>
      <c r="FOM1" s="5" t="s">
        <v>4783</v>
      </c>
      <c r="FON1" s="5" t="s">
        <v>4784</v>
      </c>
      <c r="FOO1" s="5" t="s">
        <v>4785</v>
      </c>
      <c r="FOP1" s="5" t="s">
        <v>4786</v>
      </c>
      <c r="FOQ1" s="5" t="s">
        <v>4787</v>
      </c>
      <c r="FOR1" s="5" t="s">
        <v>4788</v>
      </c>
      <c r="FOS1" s="5" t="s">
        <v>4789</v>
      </c>
      <c r="FOT1" s="5" t="s">
        <v>4790</v>
      </c>
      <c r="FOU1" s="5" t="s">
        <v>4791</v>
      </c>
      <c r="FOV1" s="5" t="s">
        <v>4792</v>
      </c>
      <c r="FOW1" s="5" t="s">
        <v>4793</v>
      </c>
      <c r="FOX1" s="5" t="s">
        <v>4794</v>
      </c>
      <c r="FOY1" s="5" t="s">
        <v>4795</v>
      </c>
      <c r="FOZ1" s="5" t="s">
        <v>4796</v>
      </c>
      <c r="FPA1" s="5" t="s">
        <v>4797</v>
      </c>
      <c r="FPB1" s="5" t="s">
        <v>4798</v>
      </c>
      <c r="FPC1" s="5" t="s">
        <v>4799</v>
      </c>
      <c r="FPD1" s="5" t="s">
        <v>4800</v>
      </c>
      <c r="FPE1" s="5" t="s">
        <v>4801</v>
      </c>
      <c r="FPF1" s="5" t="s">
        <v>4802</v>
      </c>
      <c r="FPG1" s="5" t="s">
        <v>4803</v>
      </c>
      <c r="FPH1" s="5" t="s">
        <v>4804</v>
      </c>
      <c r="FPI1" s="5" t="s">
        <v>4805</v>
      </c>
      <c r="FPJ1" s="5" t="s">
        <v>4806</v>
      </c>
      <c r="FPK1" s="5" t="s">
        <v>4807</v>
      </c>
      <c r="FPL1" s="5" t="s">
        <v>4808</v>
      </c>
      <c r="FPM1" s="5" t="s">
        <v>4809</v>
      </c>
      <c r="FPN1" s="5" t="s">
        <v>4810</v>
      </c>
      <c r="FPO1" s="5" t="s">
        <v>4811</v>
      </c>
      <c r="FPP1" s="5" t="s">
        <v>4812</v>
      </c>
      <c r="FPQ1" s="5" t="s">
        <v>4813</v>
      </c>
      <c r="FPR1" s="5" t="s">
        <v>4814</v>
      </c>
      <c r="FPS1" s="5" t="s">
        <v>4815</v>
      </c>
      <c r="FPT1" s="5" t="s">
        <v>4816</v>
      </c>
      <c r="FPU1" s="5" t="s">
        <v>4817</v>
      </c>
      <c r="FPV1" s="5" t="s">
        <v>4818</v>
      </c>
      <c r="FPW1" s="5" t="s">
        <v>4819</v>
      </c>
      <c r="FPX1" s="5" t="s">
        <v>4820</v>
      </c>
      <c r="FPY1" s="5" t="s">
        <v>4821</v>
      </c>
      <c r="FPZ1" s="5" t="s">
        <v>4822</v>
      </c>
      <c r="FQA1" s="5" t="s">
        <v>4823</v>
      </c>
      <c r="FQB1" s="5" t="s">
        <v>4824</v>
      </c>
      <c r="FQC1" s="5" t="s">
        <v>4825</v>
      </c>
      <c r="FQD1" s="5" t="s">
        <v>4826</v>
      </c>
      <c r="FQE1" s="5" t="s">
        <v>4827</v>
      </c>
      <c r="FQF1" s="5" t="s">
        <v>4828</v>
      </c>
      <c r="FQG1" s="5" t="s">
        <v>4829</v>
      </c>
      <c r="FQH1" s="5" t="s">
        <v>4830</v>
      </c>
      <c r="FQI1" s="5" t="s">
        <v>4831</v>
      </c>
      <c r="FQJ1" s="5" t="s">
        <v>4832</v>
      </c>
      <c r="FQK1" s="5" t="s">
        <v>4833</v>
      </c>
      <c r="FQL1" s="5" t="s">
        <v>4834</v>
      </c>
      <c r="FQM1" s="5" t="s">
        <v>4835</v>
      </c>
      <c r="FQN1" s="5" t="s">
        <v>4836</v>
      </c>
      <c r="FQO1" s="5" t="s">
        <v>4837</v>
      </c>
      <c r="FQP1" s="5" t="s">
        <v>4838</v>
      </c>
      <c r="FQQ1" s="5" t="s">
        <v>4839</v>
      </c>
      <c r="FQR1" s="5" t="s">
        <v>4840</v>
      </c>
      <c r="FQS1" s="5" t="s">
        <v>4841</v>
      </c>
      <c r="FQT1" s="5" t="s">
        <v>4842</v>
      </c>
      <c r="FQU1" s="5" t="s">
        <v>4843</v>
      </c>
      <c r="FQV1" s="5" t="s">
        <v>4844</v>
      </c>
      <c r="FQW1" s="5" t="s">
        <v>4845</v>
      </c>
      <c r="FQX1" s="5" t="s">
        <v>4846</v>
      </c>
      <c r="FQY1" s="5" t="s">
        <v>4847</v>
      </c>
      <c r="FQZ1" s="5" t="s">
        <v>4848</v>
      </c>
      <c r="FRA1" s="5" t="s">
        <v>4849</v>
      </c>
      <c r="FRB1" s="5" t="s">
        <v>4850</v>
      </c>
      <c r="FRC1" s="5" t="s">
        <v>4851</v>
      </c>
      <c r="FRD1" s="5" t="s">
        <v>4852</v>
      </c>
      <c r="FRE1" s="5" t="s">
        <v>4853</v>
      </c>
      <c r="FRF1" s="5" t="s">
        <v>4854</v>
      </c>
      <c r="FRG1" s="5" t="s">
        <v>4855</v>
      </c>
      <c r="FRH1" s="5" t="s">
        <v>4856</v>
      </c>
      <c r="FRI1" s="5" t="s">
        <v>4857</v>
      </c>
      <c r="FRJ1" s="5" t="s">
        <v>4858</v>
      </c>
      <c r="FRK1" s="5" t="s">
        <v>4859</v>
      </c>
      <c r="FRL1" s="5" t="s">
        <v>4860</v>
      </c>
      <c r="FRM1" s="5" t="s">
        <v>4861</v>
      </c>
      <c r="FRN1" s="5" t="s">
        <v>4862</v>
      </c>
      <c r="FRO1" s="5" t="s">
        <v>4863</v>
      </c>
      <c r="FRP1" s="5" t="s">
        <v>4864</v>
      </c>
      <c r="FRQ1" s="5" t="s">
        <v>4865</v>
      </c>
      <c r="FRR1" s="5" t="s">
        <v>4866</v>
      </c>
      <c r="FRS1" s="5" t="s">
        <v>4867</v>
      </c>
      <c r="FRT1" s="5" t="s">
        <v>4868</v>
      </c>
      <c r="FRU1" s="5" t="s">
        <v>4869</v>
      </c>
      <c r="FRV1" s="5" t="s">
        <v>4870</v>
      </c>
      <c r="FRW1" s="5" t="s">
        <v>4871</v>
      </c>
      <c r="FRX1" s="5" t="s">
        <v>4872</v>
      </c>
      <c r="FRY1" s="5" t="s">
        <v>4873</v>
      </c>
      <c r="FRZ1" s="5" t="s">
        <v>4874</v>
      </c>
      <c r="FSA1" s="5" t="s">
        <v>4875</v>
      </c>
      <c r="FSB1" s="5" t="s">
        <v>4876</v>
      </c>
      <c r="FSC1" s="5" t="s">
        <v>4877</v>
      </c>
      <c r="FSD1" s="5" t="s">
        <v>4878</v>
      </c>
      <c r="FSE1" s="5" t="s">
        <v>4879</v>
      </c>
      <c r="FSF1" s="5" t="s">
        <v>4880</v>
      </c>
      <c r="FSG1" s="5" t="s">
        <v>4881</v>
      </c>
      <c r="FSH1" s="5" t="s">
        <v>4882</v>
      </c>
      <c r="FSI1" s="5" t="s">
        <v>4883</v>
      </c>
      <c r="FSJ1" s="5" t="s">
        <v>4884</v>
      </c>
      <c r="FSK1" s="5" t="s">
        <v>4885</v>
      </c>
      <c r="FSL1" s="5" t="s">
        <v>4886</v>
      </c>
      <c r="FSM1" s="5" t="s">
        <v>4887</v>
      </c>
      <c r="FSN1" s="5" t="s">
        <v>4888</v>
      </c>
      <c r="FSO1" s="5" t="s">
        <v>4889</v>
      </c>
      <c r="FSP1" s="5" t="s">
        <v>4890</v>
      </c>
      <c r="FSQ1" s="5" t="s">
        <v>4891</v>
      </c>
      <c r="FSR1" s="5" t="s">
        <v>4892</v>
      </c>
      <c r="FSS1" s="5" t="s">
        <v>4893</v>
      </c>
      <c r="FST1" s="5" t="s">
        <v>4894</v>
      </c>
      <c r="FSU1" s="5" t="s">
        <v>4895</v>
      </c>
      <c r="FSV1" s="5" t="s">
        <v>4896</v>
      </c>
      <c r="FSW1" s="5" t="s">
        <v>4897</v>
      </c>
      <c r="FSX1" s="5" t="s">
        <v>4898</v>
      </c>
      <c r="FSY1" s="5" t="s">
        <v>4899</v>
      </c>
      <c r="FSZ1" s="5" t="s">
        <v>4900</v>
      </c>
      <c r="FTA1" s="5" t="s">
        <v>4901</v>
      </c>
      <c r="FTB1" s="5" t="s">
        <v>4902</v>
      </c>
      <c r="FTC1" s="5" t="s">
        <v>4903</v>
      </c>
      <c r="FTD1" s="5" t="s">
        <v>4904</v>
      </c>
      <c r="FTE1" s="5" t="s">
        <v>4905</v>
      </c>
      <c r="FTF1" s="5" t="s">
        <v>4906</v>
      </c>
      <c r="FTG1" s="5" t="s">
        <v>4907</v>
      </c>
      <c r="FTH1" s="5" t="s">
        <v>4908</v>
      </c>
      <c r="FTI1" s="5" t="s">
        <v>4909</v>
      </c>
      <c r="FTJ1" s="5" t="s">
        <v>4910</v>
      </c>
      <c r="FTK1" s="5" t="s">
        <v>4911</v>
      </c>
      <c r="FTL1" s="5" t="s">
        <v>4912</v>
      </c>
      <c r="FTM1" s="5" t="s">
        <v>4913</v>
      </c>
      <c r="FTN1" s="5" t="s">
        <v>4914</v>
      </c>
      <c r="FTO1" s="5" t="s">
        <v>4915</v>
      </c>
      <c r="FTP1" s="5" t="s">
        <v>4916</v>
      </c>
      <c r="FTQ1" s="5" t="s">
        <v>4917</v>
      </c>
      <c r="FTR1" s="5" t="s">
        <v>4918</v>
      </c>
      <c r="FTS1" s="5" t="s">
        <v>4919</v>
      </c>
      <c r="FTT1" s="5" t="s">
        <v>4920</v>
      </c>
      <c r="FTU1" s="5" t="s">
        <v>4921</v>
      </c>
      <c r="FTV1" s="5" t="s">
        <v>4922</v>
      </c>
      <c r="FTW1" s="5" t="s">
        <v>4923</v>
      </c>
      <c r="FTX1" s="5" t="s">
        <v>4924</v>
      </c>
      <c r="FTY1" s="5" t="s">
        <v>4925</v>
      </c>
      <c r="FTZ1" s="5" t="s">
        <v>4926</v>
      </c>
      <c r="FUA1" s="5" t="s">
        <v>4927</v>
      </c>
      <c r="FUB1" s="5" t="s">
        <v>4928</v>
      </c>
      <c r="FUC1" s="5" t="s">
        <v>4929</v>
      </c>
      <c r="FUD1" s="5" t="s">
        <v>4930</v>
      </c>
      <c r="FUE1" s="5" t="s">
        <v>4931</v>
      </c>
      <c r="FUF1" s="5" t="s">
        <v>4932</v>
      </c>
      <c r="FUG1" s="5" t="s">
        <v>4933</v>
      </c>
      <c r="FUH1" s="5" t="s">
        <v>4934</v>
      </c>
      <c r="FUI1" s="5" t="s">
        <v>4935</v>
      </c>
      <c r="FUJ1" s="5" t="s">
        <v>4936</v>
      </c>
      <c r="FUK1" s="5" t="s">
        <v>4937</v>
      </c>
      <c r="FUL1" s="5" t="s">
        <v>4938</v>
      </c>
      <c r="FUM1" s="5" t="s">
        <v>4939</v>
      </c>
      <c r="FUN1" s="5" t="s">
        <v>4940</v>
      </c>
      <c r="FUO1" s="5" t="s">
        <v>4941</v>
      </c>
      <c r="FUP1" s="5" t="s">
        <v>4942</v>
      </c>
      <c r="FUQ1" s="5" t="s">
        <v>4943</v>
      </c>
      <c r="FUR1" s="5" t="s">
        <v>4944</v>
      </c>
      <c r="FUS1" s="5" t="s">
        <v>4945</v>
      </c>
      <c r="FUT1" s="5" t="s">
        <v>4946</v>
      </c>
      <c r="FUU1" s="5" t="s">
        <v>4947</v>
      </c>
      <c r="FUV1" s="5" t="s">
        <v>4948</v>
      </c>
      <c r="FUW1" s="5" t="s">
        <v>4949</v>
      </c>
      <c r="FUX1" s="5" t="s">
        <v>4950</v>
      </c>
      <c r="FUY1" s="5" t="s">
        <v>4951</v>
      </c>
      <c r="FUZ1" s="5" t="s">
        <v>4952</v>
      </c>
      <c r="FVA1" s="5" t="s">
        <v>4953</v>
      </c>
      <c r="FVB1" s="5" t="s">
        <v>4954</v>
      </c>
      <c r="FVC1" s="5" t="s">
        <v>4955</v>
      </c>
      <c r="FVD1" s="5" t="s">
        <v>4956</v>
      </c>
      <c r="FVE1" s="5" t="s">
        <v>4957</v>
      </c>
      <c r="FVF1" s="5" t="s">
        <v>4958</v>
      </c>
      <c r="FVG1" s="5" t="s">
        <v>4959</v>
      </c>
      <c r="FVH1" s="5" t="s">
        <v>4960</v>
      </c>
      <c r="FVI1" s="5" t="s">
        <v>4961</v>
      </c>
      <c r="FVJ1" s="5" t="s">
        <v>4962</v>
      </c>
      <c r="FVK1" s="5" t="s">
        <v>4963</v>
      </c>
      <c r="FVL1" s="5" t="s">
        <v>4964</v>
      </c>
      <c r="FVM1" s="5" t="s">
        <v>4965</v>
      </c>
      <c r="FVN1" s="5" t="s">
        <v>4966</v>
      </c>
      <c r="FVO1" s="5" t="s">
        <v>4967</v>
      </c>
      <c r="FVP1" s="5" t="s">
        <v>4968</v>
      </c>
      <c r="FVQ1" s="5" t="s">
        <v>4969</v>
      </c>
      <c r="FVR1" s="5" t="s">
        <v>4970</v>
      </c>
      <c r="FVS1" s="5" t="s">
        <v>4971</v>
      </c>
      <c r="FVT1" s="5" t="s">
        <v>4972</v>
      </c>
      <c r="FVU1" s="5" t="s">
        <v>4973</v>
      </c>
      <c r="FVV1" s="5" t="s">
        <v>4974</v>
      </c>
      <c r="FVW1" s="5" t="s">
        <v>4975</v>
      </c>
      <c r="FVX1" s="5" t="s">
        <v>4976</v>
      </c>
      <c r="FVY1" s="5" t="s">
        <v>4977</v>
      </c>
      <c r="FVZ1" s="5" t="s">
        <v>4978</v>
      </c>
      <c r="FWA1" s="5" t="s">
        <v>4979</v>
      </c>
      <c r="FWB1" s="5" t="s">
        <v>4980</v>
      </c>
      <c r="FWC1" s="5" t="s">
        <v>4981</v>
      </c>
      <c r="FWD1" s="5" t="s">
        <v>4982</v>
      </c>
      <c r="FWE1" s="5" t="s">
        <v>4983</v>
      </c>
      <c r="FWF1" s="5" t="s">
        <v>4984</v>
      </c>
      <c r="FWG1" s="5" t="s">
        <v>4985</v>
      </c>
      <c r="FWH1" s="5" t="s">
        <v>4986</v>
      </c>
      <c r="FWI1" s="5" t="s">
        <v>4987</v>
      </c>
      <c r="FWJ1" s="5" t="s">
        <v>4988</v>
      </c>
      <c r="FWK1" s="5" t="s">
        <v>4989</v>
      </c>
      <c r="FWL1" s="5" t="s">
        <v>4990</v>
      </c>
      <c r="FWM1" s="5" t="s">
        <v>4991</v>
      </c>
      <c r="FWN1" s="5" t="s">
        <v>4992</v>
      </c>
      <c r="FWO1" s="5" t="s">
        <v>4993</v>
      </c>
      <c r="FWP1" s="5" t="s">
        <v>4994</v>
      </c>
      <c r="FWQ1" s="5" t="s">
        <v>4995</v>
      </c>
      <c r="FWR1" s="5" t="s">
        <v>4996</v>
      </c>
      <c r="FWS1" s="5" t="s">
        <v>4997</v>
      </c>
      <c r="FWT1" s="5" t="s">
        <v>4998</v>
      </c>
      <c r="FWU1" s="5" t="s">
        <v>4999</v>
      </c>
      <c r="FWV1" s="5" t="s">
        <v>5000</v>
      </c>
      <c r="FWW1" s="5" t="s">
        <v>5001</v>
      </c>
      <c r="FWX1" s="5" t="s">
        <v>5002</v>
      </c>
      <c r="FWY1" s="5" t="s">
        <v>5003</v>
      </c>
      <c r="FWZ1" s="5" t="s">
        <v>5004</v>
      </c>
      <c r="FXA1" s="5" t="s">
        <v>5005</v>
      </c>
      <c r="FXB1" s="5" t="s">
        <v>5006</v>
      </c>
      <c r="FXC1" s="5" t="s">
        <v>5007</v>
      </c>
      <c r="FXD1" s="5" t="s">
        <v>5008</v>
      </c>
      <c r="FXE1" s="5" t="s">
        <v>5009</v>
      </c>
      <c r="FXF1" s="5" t="s">
        <v>5010</v>
      </c>
      <c r="FXG1" s="5" t="s">
        <v>5011</v>
      </c>
      <c r="FXH1" s="5" t="s">
        <v>5012</v>
      </c>
      <c r="FXI1" s="5" t="s">
        <v>5013</v>
      </c>
      <c r="FXJ1" s="5" t="s">
        <v>5014</v>
      </c>
      <c r="FXK1" s="5" t="s">
        <v>5015</v>
      </c>
      <c r="FXL1" s="5" t="s">
        <v>5016</v>
      </c>
      <c r="FXM1" s="5" t="s">
        <v>5017</v>
      </c>
      <c r="FXN1" s="5" t="s">
        <v>5018</v>
      </c>
      <c r="FXO1" s="5" t="s">
        <v>5019</v>
      </c>
      <c r="FXP1" s="5" t="s">
        <v>5020</v>
      </c>
      <c r="FXQ1" s="5" t="s">
        <v>5021</v>
      </c>
      <c r="FXR1" s="5" t="s">
        <v>5022</v>
      </c>
      <c r="FXS1" s="5" t="s">
        <v>5023</v>
      </c>
      <c r="FXT1" s="5" t="s">
        <v>5024</v>
      </c>
      <c r="FXU1" s="5" t="s">
        <v>5025</v>
      </c>
      <c r="FXV1" s="5" t="s">
        <v>5026</v>
      </c>
      <c r="FXW1" s="5" t="s">
        <v>5027</v>
      </c>
      <c r="FXX1" s="5" t="s">
        <v>5028</v>
      </c>
      <c r="FXY1" s="5" t="s">
        <v>5029</v>
      </c>
      <c r="FXZ1" s="5" t="s">
        <v>5030</v>
      </c>
      <c r="FYA1" s="5" t="s">
        <v>5031</v>
      </c>
      <c r="FYB1" s="5" t="s">
        <v>5032</v>
      </c>
      <c r="FYC1" s="5" t="s">
        <v>5033</v>
      </c>
      <c r="FYD1" s="5" t="s">
        <v>5034</v>
      </c>
      <c r="FYE1" s="5" t="s">
        <v>5035</v>
      </c>
      <c r="FYF1" s="5" t="s">
        <v>5036</v>
      </c>
      <c r="FYG1" s="5" t="s">
        <v>5037</v>
      </c>
      <c r="FYH1" s="5" t="s">
        <v>5038</v>
      </c>
      <c r="FYI1" s="5" t="s">
        <v>5039</v>
      </c>
      <c r="FYJ1" s="5" t="s">
        <v>5040</v>
      </c>
      <c r="FYK1" s="5" t="s">
        <v>5041</v>
      </c>
      <c r="FYL1" s="5" t="s">
        <v>5042</v>
      </c>
      <c r="FYM1" s="5" t="s">
        <v>5043</v>
      </c>
      <c r="FYN1" s="5" t="s">
        <v>5044</v>
      </c>
      <c r="FYO1" s="5" t="s">
        <v>5045</v>
      </c>
      <c r="FYP1" s="5" t="s">
        <v>5046</v>
      </c>
      <c r="FYQ1" s="5" t="s">
        <v>5047</v>
      </c>
      <c r="FYR1" s="5" t="s">
        <v>5048</v>
      </c>
      <c r="FYS1" s="5" t="s">
        <v>5049</v>
      </c>
      <c r="FYT1" s="5" t="s">
        <v>5050</v>
      </c>
      <c r="FYU1" s="5" t="s">
        <v>5051</v>
      </c>
      <c r="FYV1" s="5" t="s">
        <v>5052</v>
      </c>
      <c r="FYW1" s="5" t="s">
        <v>5053</v>
      </c>
      <c r="FYX1" s="5" t="s">
        <v>5054</v>
      </c>
      <c r="FYY1" s="5" t="s">
        <v>5055</v>
      </c>
      <c r="FYZ1" s="5" t="s">
        <v>5056</v>
      </c>
      <c r="FZA1" s="5" t="s">
        <v>5057</v>
      </c>
      <c r="FZB1" s="5" t="s">
        <v>5058</v>
      </c>
      <c r="FZC1" s="5" t="s">
        <v>5059</v>
      </c>
      <c r="FZD1" s="5" t="s">
        <v>5060</v>
      </c>
      <c r="FZE1" s="5" t="s">
        <v>5061</v>
      </c>
      <c r="FZF1" s="5" t="s">
        <v>5062</v>
      </c>
      <c r="FZG1" s="5" t="s">
        <v>5063</v>
      </c>
      <c r="FZH1" s="5" t="s">
        <v>5064</v>
      </c>
      <c r="FZI1" s="5" t="s">
        <v>5065</v>
      </c>
      <c r="FZJ1" s="5" t="s">
        <v>5066</v>
      </c>
      <c r="FZK1" s="5" t="s">
        <v>5067</v>
      </c>
      <c r="FZL1" s="5" t="s">
        <v>5068</v>
      </c>
      <c r="FZM1" s="5" t="s">
        <v>5069</v>
      </c>
      <c r="FZN1" s="5" t="s">
        <v>5070</v>
      </c>
      <c r="FZO1" s="5" t="s">
        <v>5071</v>
      </c>
      <c r="FZP1" s="5" t="s">
        <v>5072</v>
      </c>
      <c r="FZQ1" s="5" t="s">
        <v>5073</v>
      </c>
      <c r="FZR1" s="5" t="s">
        <v>5074</v>
      </c>
      <c r="FZS1" s="5" t="s">
        <v>5075</v>
      </c>
      <c r="FZT1" s="5" t="s">
        <v>5076</v>
      </c>
      <c r="FZU1" s="5" t="s">
        <v>5077</v>
      </c>
      <c r="FZV1" s="5" t="s">
        <v>5078</v>
      </c>
      <c r="FZW1" s="5" t="s">
        <v>5079</v>
      </c>
      <c r="FZX1" s="5" t="s">
        <v>5080</v>
      </c>
      <c r="FZY1" s="5" t="s">
        <v>5081</v>
      </c>
      <c r="FZZ1" s="5" t="s">
        <v>5082</v>
      </c>
      <c r="GAA1" s="5" t="s">
        <v>5083</v>
      </c>
      <c r="GAB1" s="5" t="s">
        <v>5084</v>
      </c>
      <c r="GAC1" s="5" t="s">
        <v>5085</v>
      </c>
      <c r="GAD1" s="5" t="s">
        <v>5086</v>
      </c>
      <c r="GAE1" s="5" t="s">
        <v>5087</v>
      </c>
      <c r="GAF1" s="5" t="s">
        <v>5088</v>
      </c>
      <c r="GAG1" s="5" t="s">
        <v>5089</v>
      </c>
      <c r="GAH1" s="5" t="s">
        <v>5090</v>
      </c>
      <c r="GAI1" s="5" t="s">
        <v>5091</v>
      </c>
      <c r="GAJ1" s="5" t="s">
        <v>5092</v>
      </c>
      <c r="GAK1" s="5" t="s">
        <v>5093</v>
      </c>
      <c r="GAL1" s="5" t="s">
        <v>5094</v>
      </c>
      <c r="GAM1" s="5" t="s">
        <v>5095</v>
      </c>
      <c r="GAN1" s="5" t="s">
        <v>5096</v>
      </c>
      <c r="GAO1" s="5" t="s">
        <v>5097</v>
      </c>
      <c r="GAP1" s="5" t="s">
        <v>5098</v>
      </c>
      <c r="GAQ1" s="5" t="s">
        <v>5099</v>
      </c>
      <c r="GAR1" s="5" t="s">
        <v>5100</v>
      </c>
      <c r="GAS1" s="5" t="s">
        <v>5101</v>
      </c>
      <c r="GAT1" s="5" t="s">
        <v>5102</v>
      </c>
      <c r="GAU1" s="5" t="s">
        <v>5103</v>
      </c>
      <c r="GAV1" s="5" t="s">
        <v>5104</v>
      </c>
      <c r="GAW1" s="5" t="s">
        <v>5105</v>
      </c>
      <c r="GAX1" s="5" t="s">
        <v>5106</v>
      </c>
      <c r="GAY1" s="5" t="s">
        <v>5107</v>
      </c>
      <c r="GAZ1" s="5" t="s">
        <v>5108</v>
      </c>
      <c r="GBA1" s="5" t="s">
        <v>5109</v>
      </c>
      <c r="GBB1" s="5" t="s">
        <v>5110</v>
      </c>
      <c r="GBC1" s="5" t="s">
        <v>5111</v>
      </c>
      <c r="GBD1" s="5" t="s">
        <v>5112</v>
      </c>
      <c r="GBE1" s="5" t="s">
        <v>5113</v>
      </c>
      <c r="GBF1" s="5" t="s">
        <v>5114</v>
      </c>
      <c r="GBG1" s="5" t="s">
        <v>5115</v>
      </c>
      <c r="GBH1" s="5" t="s">
        <v>5116</v>
      </c>
      <c r="GBI1" s="5" t="s">
        <v>5117</v>
      </c>
      <c r="GBJ1" s="5" t="s">
        <v>5118</v>
      </c>
      <c r="GBK1" s="5" t="s">
        <v>5119</v>
      </c>
      <c r="GBL1" s="5" t="s">
        <v>5120</v>
      </c>
      <c r="GBM1" s="5" t="s">
        <v>5121</v>
      </c>
      <c r="GBN1" s="5" t="s">
        <v>5122</v>
      </c>
      <c r="GBO1" s="5" t="s">
        <v>5123</v>
      </c>
      <c r="GBP1" s="5" t="s">
        <v>5124</v>
      </c>
      <c r="GBQ1" s="5" t="s">
        <v>5125</v>
      </c>
      <c r="GBR1" s="5" t="s">
        <v>5126</v>
      </c>
      <c r="GBS1" s="5" t="s">
        <v>5127</v>
      </c>
      <c r="GBT1" s="5" t="s">
        <v>5128</v>
      </c>
      <c r="GBU1" s="5" t="s">
        <v>5129</v>
      </c>
      <c r="GBV1" s="5" t="s">
        <v>5130</v>
      </c>
      <c r="GBW1" s="5" t="s">
        <v>5131</v>
      </c>
      <c r="GBX1" s="5" t="s">
        <v>5132</v>
      </c>
      <c r="GBY1" s="5" t="s">
        <v>5133</v>
      </c>
      <c r="GBZ1" s="5" t="s">
        <v>5134</v>
      </c>
      <c r="GCA1" s="5" t="s">
        <v>5135</v>
      </c>
      <c r="GCB1" s="5" t="s">
        <v>5136</v>
      </c>
      <c r="GCC1" s="5" t="s">
        <v>5137</v>
      </c>
      <c r="GCD1" s="5" t="s">
        <v>5138</v>
      </c>
      <c r="GCE1" s="5" t="s">
        <v>5139</v>
      </c>
      <c r="GCF1" s="5" t="s">
        <v>5140</v>
      </c>
      <c r="GCG1" s="5" t="s">
        <v>5141</v>
      </c>
      <c r="GCH1" s="5" t="s">
        <v>5142</v>
      </c>
      <c r="GCI1" s="5" t="s">
        <v>5143</v>
      </c>
      <c r="GCJ1" s="5" t="s">
        <v>5144</v>
      </c>
      <c r="GCK1" s="5" t="s">
        <v>5145</v>
      </c>
      <c r="GCL1" s="5" t="s">
        <v>5146</v>
      </c>
      <c r="GCM1" s="5" t="s">
        <v>5147</v>
      </c>
      <c r="GCN1" s="5" t="s">
        <v>5148</v>
      </c>
      <c r="GCO1" s="5" t="s">
        <v>5149</v>
      </c>
      <c r="GCP1" s="5" t="s">
        <v>5150</v>
      </c>
      <c r="GCQ1" s="5" t="s">
        <v>5151</v>
      </c>
      <c r="GCR1" s="5" t="s">
        <v>5152</v>
      </c>
      <c r="GCS1" s="5" t="s">
        <v>5153</v>
      </c>
      <c r="GCT1" s="5" t="s">
        <v>5154</v>
      </c>
      <c r="GCU1" s="5" t="s">
        <v>5155</v>
      </c>
      <c r="GCV1" s="5" t="s">
        <v>5156</v>
      </c>
      <c r="GCW1" s="5" t="s">
        <v>5157</v>
      </c>
      <c r="GCX1" s="5" t="s">
        <v>5158</v>
      </c>
      <c r="GCY1" s="5" t="s">
        <v>5159</v>
      </c>
      <c r="GCZ1" s="5" t="s">
        <v>5160</v>
      </c>
      <c r="GDA1" s="5" t="s">
        <v>5161</v>
      </c>
      <c r="GDB1" s="5" t="s">
        <v>5162</v>
      </c>
      <c r="GDC1" s="5" t="s">
        <v>5163</v>
      </c>
      <c r="GDD1" s="5" t="s">
        <v>5164</v>
      </c>
      <c r="GDE1" s="5" t="s">
        <v>5165</v>
      </c>
      <c r="GDF1" s="5" t="s">
        <v>5166</v>
      </c>
      <c r="GDG1" s="5" t="s">
        <v>5167</v>
      </c>
      <c r="GDH1" s="5" t="s">
        <v>5168</v>
      </c>
      <c r="GDI1" s="5" t="s">
        <v>5169</v>
      </c>
      <c r="GDJ1" s="5" t="s">
        <v>5170</v>
      </c>
      <c r="GDK1" s="5" t="s">
        <v>5171</v>
      </c>
      <c r="GDL1" s="5" t="s">
        <v>5172</v>
      </c>
      <c r="GDM1" s="5" t="s">
        <v>5173</v>
      </c>
      <c r="GDN1" s="5" t="s">
        <v>5174</v>
      </c>
      <c r="GDO1" s="5" t="s">
        <v>5175</v>
      </c>
      <c r="GDP1" s="5" t="s">
        <v>5176</v>
      </c>
      <c r="GDQ1" s="5" t="s">
        <v>5177</v>
      </c>
      <c r="GDR1" s="5" t="s">
        <v>5178</v>
      </c>
      <c r="GDS1" s="5" t="s">
        <v>5179</v>
      </c>
      <c r="GDT1" s="5" t="s">
        <v>5180</v>
      </c>
      <c r="GDU1" s="5" t="s">
        <v>5181</v>
      </c>
      <c r="GDV1" s="5" t="s">
        <v>5182</v>
      </c>
      <c r="GDW1" s="5" t="s">
        <v>5183</v>
      </c>
      <c r="GDX1" s="5" t="s">
        <v>5184</v>
      </c>
      <c r="GDY1" s="5" t="s">
        <v>5185</v>
      </c>
      <c r="GDZ1" s="5" t="s">
        <v>5186</v>
      </c>
      <c r="GEA1" s="5" t="s">
        <v>5187</v>
      </c>
      <c r="GEB1" s="5" t="s">
        <v>5188</v>
      </c>
      <c r="GEC1" s="5" t="s">
        <v>5189</v>
      </c>
      <c r="GED1" s="5" t="s">
        <v>5190</v>
      </c>
      <c r="GEE1" s="5" t="s">
        <v>5191</v>
      </c>
      <c r="GEF1" s="5" t="s">
        <v>5192</v>
      </c>
      <c r="GEG1" s="5" t="s">
        <v>5193</v>
      </c>
      <c r="GEH1" s="5" t="s">
        <v>5194</v>
      </c>
      <c r="GEI1" s="5" t="s">
        <v>5195</v>
      </c>
      <c r="GEJ1" s="5" t="s">
        <v>5196</v>
      </c>
      <c r="GEK1" s="5" t="s">
        <v>5197</v>
      </c>
      <c r="GEL1" s="5" t="s">
        <v>5198</v>
      </c>
      <c r="GEM1" s="5" t="s">
        <v>5199</v>
      </c>
      <c r="GEN1" s="5" t="s">
        <v>5200</v>
      </c>
      <c r="GEO1" s="5" t="s">
        <v>5201</v>
      </c>
      <c r="GEP1" s="5" t="s">
        <v>5202</v>
      </c>
      <c r="GEQ1" s="5" t="s">
        <v>5203</v>
      </c>
      <c r="GER1" s="5" t="s">
        <v>5204</v>
      </c>
      <c r="GES1" s="5" t="s">
        <v>5205</v>
      </c>
      <c r="GET1" s="5" t="s">
        <v>5206</v>
      </c>
      <c r="GEU1" s="5" t="s">
        <v>5207</v>
      </c>
      <c r="GEV1" s="5" t="s">
        <v>5208</v>
      </c>
      <c r="GEW1" s="5" t="s">
        <v>5209</v>
      </c>
      <c r="GEX1" s="5" t="s">
        <v>5210</v>
      </c>
      <c r="GEY1" s="5" t="s">
        <v>5211</v>
      </c>
      <c r="GEZ1" s="5" t="s">
        <v>5212</v>
      </c>
      <c r="GFA1" s="5" t="s">
        <v>5213</v>
      </c>
      <c r="GFB1" s="5" t="s">
        <v>5214</v>
      </c>
      <c r="GFC1" s="5" t="s">
        <v>5215</v>
      </c>
      <c r="GFD1" s="5" t="s">
        <v>5216</v>
      </c>
      <c r="GFE1" s="5" t="s">
        <v>5217</v>
      </c>
      <c r="GFF1" s="5" t="s">
        <v>5218</v>
      </c>
      <c r="GFG1" s="5" t="s">
        <v>5219</v>
      </c>
      <c r="GFH1" s="5" t="s">
        <v>5220</v>
      </c>
      <c r="GFI1" s="5" t="s">
        <v>5221</v>
      </c>
      <c r="GFJ1" s="5" t="s">
        <v>5222</v>
      </c>
      <c r="GFK1" s="5" t="s">
        <v>5223</v>
      </c>
      <c r="GFL1" s="5" t="s">
        <v>5224</v>
      </c>
      <c r="GFM1" s="5" t="s">
        <v>5225</v>
      </c>
      <c r="GFN1" s="5" t="s">
        <v>5226</v>
      </c>
      <c r="GFO1" s="5" t="s">
        <v>5227</v>
      </c>
      <c r="GFP1" s="5" t="s">
        <v>5228</v>
      </c>
      <c r="GFQ1" s="5" t="s">
        <v>5229</v>
      </c>
      <c r="GFR1" s="5" t="s">
        <v>5230</v>
      </c>
      <c r="GFS1" s="5" t="s">
        <v>5231</v>
      </c>
      <c r="GFT1" s="5" t="s">
        <v>5232</v>
      </c>
      <c r="GFU1" s="5" t="s">
        <v>5233</v>
      </c>
      <c r="GFV1" s="5" t="s">
        <v>5234</v>
      </c>
      <c r="GFW1" s="5" t="s">
        <v>5235</v>
      </c>
      <c r="GFX1" s="5" t="s">
        <v>5236</v>
      </c>
      <c r="GFY1" s="5" t="s">
        <v>5237</v>
      </c>
      <c r="GFZ1" s="5" t="s">
        <v>5238</v>
      </c>
      <c r="GGA1" s="5" t="s">
        <v>5239</v>
      </c>
      <c r="GGB1" s="5" t="s">
        <v>5240</v>
      </c>
      <c r="GGC1" s="5" t="s">
        <v>5241</v>
      </c>
      <c r="GGD1" s="5" t="s">
        <v>5242</v>
      </c>
      <c r="GGE1" s="5" t="s">
        <v>5243</v>
      </c>
      <c r="GGF1" s="5" t="s">
        <v>5244</v>
      </c>
      <c r="GGG1" s="5" t="s">
        <v>5245</v>
      </c>
      <c r="GGH1" s="5" t="s">
        <v>5246</v>
      </c>
      <c r="GGI1" s="5" t="s">
        <v>5247</v>
      </c>
      <c r="GGJ1" s="5" t="s">
        <v>5248</v>
      </c>
      <c r="GGK1" s="5" t="s">
        <v>5249</v>
      </c>
      <c r="GGL1" s="5" t="s">
        <v>5250</v>
      </c>
      <c r="GGM1" s="5" t="s">
        <v>5251</v>
      </c>
      <c r="GGN1" s="5" t="s">
        <v>5252</v>
      </c>
      <c r="GGO1" s="5" t="s">
        <v>5253</v>
      </c>
      <c r="GGP1" s="5" t="s">
        <v>5254</v>
      </c>
      <c r="GGQ1" s="5" t="s">
        <v>5255</v>
      </c>
      <c r="GGR1" s="5" t="s">
        <v>5256</v>
      </c>
      <c r="GGS1" s="5" t="s">
        <v>5257</v>
      </c>
      <c r="GGT1" s="5" t="s">
        <v>5258</v>
      </c>
      <c r="GGU1" s="5" t="s">
        <v>5259</v>
      </c>
      <c r="GGV1" s="5" t="s">
        <v>5260</v>
      </c>
      <c r="GGW1" s="5" t="s">
        <v>5261</v>
      </c>
      <c r="GGX1" s="5" t="s">
        <v>5262</v>
      </c>
      <c r="GGY1" s="5" t="s">
        <v>5263</v>
      </c>
      <c r="GGZ1" s="5" t="s">
        <v>5264</v>
      </c>
      <c r="GHA1" s="5" t="s">
        <v>5265</v>
      </c>
      <c r="GHB1" s="5" t="s">
        <v>5266</v>
      </c>
      <c r="GHC1" s="5" t="s">
        <v>5267</v>
      </c>
      <c r="GHD1" s="5" t="s">
        <v>5268</v>
      </c>
      <c r="GHE1" s="5" t="s">
        <v>5269</v>
      </c>
      <c r="GHF1" s="5" t="s">
        <v>5270</v>
      </c>
      <c r="GHG1" s="5" t="s">
        <v>5271</v>
      </c>
      <c r="GHH1" s="5" t="s">
        <v>5272</v>
      </c>
      <c r="GHI1" s="5" t="s">
        <v>5273</v>
      </c>
      <c r="GHJ1" s="5" t="s">
        <v>5274</v>
      </c>
      <c r="GHK1" s="5" t="s">
        <v>5275</v>
      </c>
      <c r="GHL1" s="5" t="s">
        <v>5276</v>
      </c>
      <c r="GHM1" s="5" t="s">
        <v>5277</v>
      </c>
      <c r="GHN1" s="5" t="s">
        <v>5278</v>
      </c>
      <c r="GHO1" s="5" t="s">
        <v>5279</v>
      </c>
      <c r="GHP1" s="5" t="s">
        <v>5280</v>
      </c>
      <c r="GHQ1" s="5" t="s">
        <v>5281</v>
      </c>
      <c r="GHR1" s="5" t="s">
        <v>5282</v>
      </c>
      <c r="GHS1" s="5" t="s">
        <v>5283</v>
      </c>
      <c r="GHT1" s="5" t="s">
        <v>5284</v>
      </c>
      <c r="GHU1" s="5" t="s">
        <v>5285</v>
      </c>
      <c r="GHV1" s="5" t="s">
        <v>5286</v>
      </c>
      <c r="GHW1" s="5" t="s">
        <v>5287</v>
      </c>
      <c r="GHX1" s="5" t="s">
        <v>5288</v>
      </c>
      <c r="GHY1" s="5" t="s">
        <v>5289</v>
      </c>
      <c r="GHZ1" s="5" t="s">
        <v>5290</v>
      </c>
      <c r="GIA1" s="5" t="s">
        <v>5291</v>
      </c>
      <c r="GIB1" s="5" t="s">
        <v>5292</v>
      </c>
      <c r="GIC1" s="5" t="s">
        <v>5293</v>
      </c>
      <c r="GID1" s="5" t="s">
        <v>5294</v>
      </c>
      <c r="GIE1" s="5" t="s">
        <v>5295</v>
      </c>
      <c r="GIF1" s="5" t="s">
        <v>5296</v>
      </c>
      <c r="GIG1" s="5" t="s">
        <v>5297</v>
      </c>
      <c r="GIH1" s="5" t="s">
        <v>5298</v>
      </c>
      <c r="GII1" s="5" t="s">
        <v>5299</v>
      </c>
      <c r="GIJ1" s="5" t="s">
        <v>5300</v>
      </c>
      <c r="GIK1" s="5" t="s">
        <v>5301</v>
      </c>
      <c r="GIL1" s="5" t="s">
        <v>5302</v>
      </c>
      <c r="GIM1" s="5" t="s">
        <v>5303</v>
      </c>
      <c r="GIN1" s="5" t="s">
        <v>5304</v>
      </c>
      <c r="GIO1" s="5" t="s">
        <v>5305</v>
      </c>
      <c r="GIP1" s="5" t="s">
        <v>5306</v>
      </c>
      <c r="GIQ1" s="5" t="s">
        <v>5307</v>
      </c>
      <c r="GIR1" s="5" t="s">
        <v>5308</v>
      </c>
      <c r="GIS1" s="5" t="s">
        <v>5309</v>
      </c>
      <c r="GIT1" s="5" t="s">
        <v>5310</v>
      </c>
      <c r="GIU1" s="5" t="s">
        <v>5311</v>
      </c>
      <c r="GIV1" s="5" t="s">
        <v>5312</v>
      </c>
      <c r="GIW1" s="5" t="s">
        <v>5313</v>
      </c>
      <c r="GIX1" s="5" t="s">
        <v>5314</v>
      </c>
      <c r="GIY1" s="5" t="s">
        <v>5315</v>
      </c>
      <c r="GIZ1" s="5" t="s">
        <v>5316</v>
      </c>
      <c r="GJA1" s="5" t="s">
        <v>5317</v>
      </c>
      <c r="GJB1" s="5" t="s">
        <v>5318</v>
      </c>
      <c r="GJC1" s="5" t="s">
        <v>5319</v>
      </c>
      <c r="GJD1" s="5" t="s">
        <v>5320</v>
      </c>
      <c r="GJE1" s="5" t="s">
        <v>5321</v>
      </c>
      <c r="GJF1" s="5" t="s">
        <v>5322</v>
      </c>
      <c r="GJG1" s="5" t="s">
        <v>5323</v>
      </c>
      <c r="GJH1" s="5" t="s">
        <v>5324</v>
      </c>
      <c r="GJI1" s="5" t="s">
        <v>5325</v>
      </c>
      <c r="GJJ1" s="5" t="s">
        <v>5326</v>
      </c>
      <c r="GJK1" s="5" t="s">
        <v>5327</v>
      </c>
      <c r="GJL1" s="5" t="s">
        <v>5328</v>
      </c>
      <c r="GJM1" s="5" t="s">
        <v>5329</v>
      </c>
      <c r="GJN1" s="5" t="s">
        <v>5330</v>
      </c>
      <c r="GJO1" s="5" t="s">
        <v>5331</v>
      </c>
      <c r="GJP1" s="5" t="s">
        <v>5332</v>
      </c>
      <c r="GJQ1" s="5" t="s">
        <v>5333</v>
      </c>
      <c r="GJR1" s="5" t="s">
        <v>5334</v>
      </c>
      <c r="GJS1" s="5" t="s">
        <v>5335</v>
      </c>
      <c r="GJT1" s="5" t="s">
        <v>5336</v>
      </c>
      <c r="GJU1" s="5" t="s">
        <v>5337</v>
      </c>
      <c r="GJV1" s="5" t="s">
        <v>5338</v>
      </c>
      <c r="GJW1" s="5" t="s">
        <v>5339</v>
      </c>
      <c r="GJX1" s="5" t="s">
        <v>5340</v>
      </c>
      <c r="GJY1" s="5" t="s">
        <v>5341</v>
      </c>
      <c r="GJZ1" s="5" t="s">
        <v>5342</v>
      </c>
      <c r="GKA1" s="5" t="s">
        <v>5343</v>
      </c>
      <c r="GKB1" s="5" t="s">
        <v>5344</v>
      </c>
      <c r="GKC1" s="5" t="s">
        <v>5345</v>
      </c>
      <c r="GKD1" s="5" t="s">
        <v>5346</v>
      </c>
      <c r="GKE1" s="5" t="s">
        <v>5347</v>
      </c>
      <c r="GKF1" s="5" t="s">
        <v>5348</v>
      </c>
      <c r="GKG1" s="5" t="s">
        <v>5349</v>
      </c>
      <c r="GKH1" s="5" t="s">
        <v>5350</v>
      </c>
      <c r="GKI1" s="5" t="s">
        <v>5351</v>
      </c>
      <c r="GKJ1" s="5" t="s">
        <v>5352</v>
      </c>
      <c r="GKK1" s="5" t="s">
        <v>5353</v>
      </c>
      <c r="GKL1" s="5" t="s">
        <v>5354</v>
      </c>
      <c r="GKM1" s="5" t="s">
        <v>5355</v>
      </c>
      <c r="GKN1" s="5" t="s">
        <v>5356</v>
      </c>
      <c r="GKO1" s="5" t="s">
        <v>5357</v>
      </c>
      <c r="GKP1" s="5" t="s">
        <v>5358</v>
      </c>
      <c r="GKQ1" s="5" t="s">
        <v>5359</v>
      </c>
      <c r="GKR1" s="5" t="s">
        <v>5360</v>
      </c>
      <c r="GKS1" s="5" t="s">
        <v>5361</v>
      </c>
      <c r="GKT1" s="5" t="s">
        <v>5362</v>
      </c>
      <c r="GKU1" s="5" t="s">
        <v>5363</v>
      </c>
      <c r="GKV1" s="5" t="s">
        <v>5364</v>
      </c>
      <c r="GKW1" s="5" t="s">
        <v>5365</v>
      </c>
      <c r="GKX1" s="5" t="s">
        <v>5366</v>
      </c>
      <c r="GKY1" s="5" t="s">
        <v>5367</v>
      </c>
      <c r="GKZ1" s="5" t="s">
        <v>5368</v>
      </c>
      <c r="GLA1" s="5" t="s">
        <v>5369</v>
      </c>
      <c r="GLB1" s="5" t="s">
        <v>5370</v>
      </c>
      <c r="GLC1" s="5" t="s">
        <v>5371</v>
      </c>
      <c r="GLD1" s="5" t="s">
        <v>5372</v>
      </c>
      <c r="GLE1" s="5" t="s">
        <v>5373</v>
      </c>
      <c r="GLF1" s="5" t="s">
        <v>5374</v>
      </c>
      <c r="GLG1" s="5" t="s">
        <v>5375</v>
      </c>
      <c r="GLH1" s="5" t="s">
        <v>5376</v>
      </c>
      <c r="GLI1" s="5" t="s">
        <v>5377</v>
      </c>
      <c r="GLJ1" s="5" t="s">
        <v>5378</v>
      </c>
      <c r="GLK1" s="5" t="s">
        <v>5379</v>
      </c>
      <c r="GLL1" s="5" t="s">
        <v>5380</v>
      </c>
      <c r="GLM1" s="5" t="s">
        <v>5381</v>
      </c>
      <c r="GLN1" s="5" t="s">
        <v>5382</v>
      </c>
      <c r="GLO1" s="5" t="s">
        <v>5383</v>
      </c>
      <c r="GLP1" s="5" t="s">
        <v>5384</v>
      </c>
      <c r="GLQ1" s="5" t="s">
        <v>5385</v>
      </c>
      <c r="GLR1" s="5" t="s">
        <v>5386</v>
      </c>
      <c r="GLS1" s="5" t="s">
        <v>5387</v>
      </c>
      <c r="GLT1" s="5" t="s">
        <v>5388</v>
      </c>
      <c r="GLU1" s="5" t="s">
        <v>5389</v>
      </c>
      <c r="GLV1" s="5" t="s">
        <v>5390</v>
      </c>
      <c r="GLW1" s="5" t="s">
        <v>5391</v>
      </c>
      <c r="GLX1" s="5" t="s">
        <v>5392</v>
      </c>
      <c r="GLY1" s="5" t="s">
        <v>5393</v>
      </c>
      <c r="GLZ1" s="5" t="s">
        <v>5394</v>
      </c>
      <c r="GMA1" s="5" t="s">
        <v>5395</v>
      </c>
      <c r="GMB1" s="5" t="s">
        <v>5396</v>
      </c>
      <c r="GMC1" s="5" t="s">
        <v>5397</v>
      </c>
      <c r="GMD1" s="5" t="s">
        <v>5398</v>
      </c>
      <c r="GME1" s="5" t="s">
        <v>5399</v>
      </c>
      <c r="GMF1" s="5" t="s">
        <v>5400</v>
      </c>
      <c r="GMG1" s="5" t="s">
        <v>5401</v>
      </c>
      <c r="GMH1" s="5" t="s">
        <v>5402</v>
      </c>
      <c r="GMI1" s="5" t="s">
        <v>5403</v>
      </c>
      <c r="GMJ1" s="5" t="s">
        <v>5404</v>
      </c>
      <c r="GMK1" s="5" t="s">
        <v>5405</v>
      </c>
      <c r="GML1" s="5" t="s">
        <v>5406</v>
      </c>
      <c r="GMM1" s="5" t="s">
        <v>5407</v>
      </c>
      <c r="GMN1" s="5" t="s">
        <v>5408</v>
      </c>
      <c r="GMO1" s="5" t="s">
        <v>5409</v>
      </c>
      <c r="GMP1" s="5" t="s">
        <v>5410</v>
      </c>
      <c r="GMQ1" s="5" t="s">
        <v>5411</v>
      </c>
      <c r="GMR1" s="5" t="s">
        <v>5412</v>
      </c>
      <c r="GMS1" s="5" t="s">
        <v>5413</v>
      </c>
      <c r="GMT1" s="5" t="s">
        <v>5414</v>
      </c>
      <c r="GMU1" s="5" t="s">
        <v>5415</v>
      </c>
      <c r="GMV1" s="5" t="s">
        <v>5416</v>
      </c>
      <c r="GMW1" s="5" t="s">
        <v>5417</v>
      </c>
      <c r="GMX1" s="5" t="s">
        <v>5418</v>
      </c>
      <c r="GMY1" s="5" t="s">
        <v>5419</v>
      </c>
      <c r="GMZ1" s="5" t="s">
        <v>5420</v>
      </c>
      <c r="GNA1" s="5" t="s">
        <v>5421</v>
      </c>
      <c r="GNB1" s="5" t="s">
        <v>5422</v>
      </c>
      <c r="GNC1" s="5" t="s">
        <v>5423</v>
      </c>
      <c r="GND1" s="5" t="s">
        <v>5424</v>
      </c>
      <c r="GNE1" s="5" t="s">
        <v>5425</v>
      </c>
      <c r="GNF1" s="5" t="s">
        <v>5426</v>
      </c>
      <c r="GNG1" s="5" t="s">
        <v>5427</v>
      </c>
      <c r="GNH1" s="5" t="s">
        <v>5428</v>
      </c>
      <c r="GNI1" s="5" t="s">
        <v>5429</v>
      </c>
      <c r="GNJ1" s="5" t="s">
        <v>5430</v>
      </c>
      <c r="GNK1" s="5" t="s">
        <v>5431</v>
      </c>
      <c r="GNL1" s="5" t="s">
        <v>5432</v>
      </c>
      <c r="GNM1" s="5" t="s">
        <v>5433</v>
      </c>
      <c r="GNN1" s="5" t="s">
        <v>5434</v>
      </c>
      <c r="GNO1" s="5" t="s">
        <v>5435</v>
      </c>
      <c r="GNP1" s="5" t="s">
        <v>5436</v>
      </c>
      <c r="GNQ1" s="5" t="s">
        <v>5437</v>
      </c>
      <c r="GNR1" s="5" t="s">
        <v>5438</v>
      </c>
      <c r="GNS1" s="5" t="s">
        <v>5439</v>
      </c>
      <c r="GNT1" s="5" t="s">
        <v>5440</v>
      </c>
      <c r="GNU1" s="5" t="s">
        <v>5441</v>
      </c>
      <c r="GNV1" s="5" t="s">
        <v>5442</v>
      </c>
      <c r="GNW1" s="5" t="s">
        <v>5443</v>
      </c>
      <c r="GNX1" s="5" t="s">
        <v>5444</v>
      </c>
      <c r="GNY1" s="5" t="s">
        <v>5445</v>
      </c>
      <c r="GNZ1" s="5" t="s">
        <v>5446</v>
      </c>
      <c r="GOA1" s="5" t="s">
        <v>5447</v>
      </c>
      <c r="GOB1" s="5" t="s">
        <v>5448</v>
      </c>
      <c r="GOC1" s="5" t="s">
        <v>5449</v>
      </c>
      <c r="GOD1" s="5" t="s">
        <v>5450</v>
      </c>
      <c r="GOE1" s="5" t="s">
        <v>5451</v>
      </c>
      <c r="GOF1" s="5" t="s">
        <v>5452</v>
      </c>
      <c r="GOG1" s="5" t="s">
        <v>5453</v>
      </c>
      <c r="GOH1" s="5" t="s">
        <v>5454</v>
      </c>
      <c r="GOI1" s="5" t="s">
        <v>5455</v>
      </c>
      <c r="GOJ1" s="5" t="s">
        <v>5456</v>
      </c>
      <c r="GOK1" s="5" t="s">
        <v>5457</v>
      </c>
      <c r="GOL1" s="5" t="s">
        <v>5458</v>
      </c>
      <c r="GOM1" s="5" t="s">
        <v>5459</v>
      </c>
      <c r="GON1" s="5" t="s">
        <v>5460</v>
      </c>
      <c r="GOO1" s="5" t="s">
        <v>5461</v>
      </c>
      <c r="GOP1" s="5" t="s">
        <v>5462</v>
      </c>
      <c r="GOQ1" s="5" t="s">
        <v>5463</v>
      </c>
      <c r="GOR1" s="5" t="s">
        <v>5464</v>
      </c>
      <c r="GOS1" s="5" t="s">
        <v>5465</v>
      </c>
      <c r="GOT1" s="5" t="s">
        <v>5466</v>
      </c>
      <c r="GOU1" s="5" t="s">
        <v>5467</v>
      </c>
      <c r="GOV1" s="5" t="s">
        <v>5468</v>
      </c>
      <c r="GOW1" s="5" t="s">
        <v>5469</v>
      </c>
      <c r="GOX1" s="5" t="s">
        <v>5470</v>
      </c>
      <c r="GOY1" s="5" t="s">
        <v>5471</v>
      </c>
      <c r="GOZ1" s="5" t="s">
        <v>5472</v>
      </c>
      <c r="GPA1" s="5" t="s">
        <v>5473</v>
      </c>
      <c r="GPB1" s="5" t="s">
        <v>5474</v>
      </c>
      <c r="GPC1" s="5" t="s">
        <v>5475</v>
      </c>
      <c r="GPD1" s="5" t="s">
        <v>5476</v>
      </c>
      <c r="GPE1" s="5" t="s">
        <v>5477</v>
      </c>
      <c r="GPF1" s="5" t="s">
        <v>5478</v>
      </c>
      <c r="GPG1" s="5" t="s">
        <v>5479</v>
      </c>
      <c r="GPH1" s="5" t="s">
        <v>5480</v>
      </c>
      <c r="GPI1" s="5" t="s">
        <v>5481</v>
      </c>
      <c r="GPJ1" s="5" t="s">
        <v>5482</v>
      </c>
      <c r="GPK1" s="5" t="s">
        <v>5483</v>
      </c>
      <c r="GPL1" s="5" t="s">
        <v>5484</v>
      </c>
      <c r="GPM1" s="5" t="s">
        <v>5485</v>
      </c>
      <c r="GPN1" s="5" t="s">
        <v>5486</v>
      </c>
      <c r="GPO1" s="5" t="s">
        <v>5487</v>
      </c>
      <c r="GPP1" s="5" t="s">
        <v>5488</v>
      </c>
      <c r="GPQ1" s="5" t="s">
        <v>5489</v>
      </c>
      <c r="GPR1" s="5" t="s">
        <v>5490</v>
      </c>
      <c r="GPS1" s="5" t="s">
        <v>5491</v>
      </c>
      <c r="GPT1" s="5" t="s">
        <v>5492</v>
      </c>
      <c r="GPU1" s="5" t="s">
        <v>5493</v>
      </c>
      <c r="GPV1" s="5" t="s">
        <v>5494</v>
      </c>
      <c r="GPW1" s="5" t="s">
        <v>5495</v>
      </c>
      <c r="GPX1" s="5" t="s">
        <v>5496</v>
      </c>
      <c r="GPY1" s="5" t="s">
        <v>5497</v>
      </c>
      <c r="GPZ1" s="5" t="s">
        <v>5498</v>
      </c>
      <c r="GQA1" s="5" t="s">
        <v>5499</v>
      </c>
      <c r="GQB1" s="5" t="s">
        <v>5500</v>
      </c>
      <c r="GQC1" s="5" t="s">
        <v>5501</v>
      </c>
      <c r="GQD1" s="5" t="s">
        <v>5502</v>
      </c>
      <c r="GQE1" s="5" t="s">
        <v>5503</v>
      </c>
      <c r="GQF1" s="5" t="s">
        <v>5504</v>
      </c>
      <c r="GQG1" s="5" t="s">
        <v>5505</v>
      </c>
      <c r="GQH1" s="5" t="s">
        <v>5506</v>
      </c>
      <c r="GQI1" s="5" t="s">
        <v>5507</v>
      </c>
      <c r="GQJ1" s="5" t="s">
        <v>5508</v>
      </c>
      <c r="GQK1" s="5" t="s">
        <v>5509</v>
      </c>
      <c r="GQL1" s="5" t="s">
        <v>5510</v>
      </c>
      <c r="GQM1" s="5" t="s">
        <v>5511</v>
      </c>
      <c r="GQN1" s="5" t="s">
        <v>5512</v>
      </c>
      <c r="GQO1" s="5" t="s">
        <v>5513</v>
      </c>
      <c r="GQP1" s="5" t="s">
        <v>5514</v>
      </c>
      <c r="GQQ1" s="5" t="s">
        <v>5515</v>
      </c>
      <c r="GQR1" s="5" t="s">
        <v>5516</v>
      </c>
      <c r="GQS1" s="5" t="s">
        <v>5517</v>
      </c>
      <c r="GQT1" s="5" t="s">
        <v>5518</v>
      </c>
      <c r="GQU1" s="5" t="s">
        <v>5519</v>
      </c>
      <c r="GQV1" s="5" t="s">
        <v>5520</v>
      </c>
      <c r="GQW1" s="5" t="s">
        <v>5521</v>
      </c>
      <c r="GQX1" s="5" t="s">
        <v>5522</v>
      </c>
      <c r="GQY1" s="5" t="s">
        <v>5523</v>
      </c>
      <c r="GQZ1" s="5" t="s">
        <v>5524</v>
      </c>
      <c r="GRA1" s="5" t="s">
        <v>5525</v>
      </c>
      <c r="GRB1" s="5" t="s">
        <v>5526</v>
      </c>
      <c r="GRC1" s="5" t="s">
        <v>5527</v>
      </c>
      <c r="GRD1" s="5" t="s">
        <v>5528</v>
      </c>
      <c r="GRE1" s="5" t="s">
        <v>5529</v>
      </c>
      <c r="GRF1" s="5" t="s">
        <v>5530</v>
      </c>
      <c r="GRG1" s="5" t="s">
        <v>5531</v>
      </c>
      <c r="GRH1" s="5" t="s">
        <v>5532</v>
      </c>
      <c r="GRI1" s="5" t="s">
        <v>5533</v>
      </c>
      <c r="GRJ1" s="5" t="s">
        <v>5534</v>
      </c>
      <c r="GRK1" s="5" t="s">
        <v>5535</v>
      </c>
      <c r="GRL1" s="5" t="s">
        <v>5536</v>
      </c>
      <c r="GRM1" s="5" t="s">
        <v>5537</v>
      </c>
      <c r="GRN1" s="5" t="s">
        <v>5538</v>
      </c>
      <c r="GRO1" s="5" t="s">
        <v>5539</v>
      </c>
      <c r="GRP1" s="5" t="s">
        <v>5540</v>
      </c>
      <c r="GRQ1" s="5" t="s">
        <v>5541</v>
      </c>
      <c r="GRR1" s="5" t="s">
        <v>5542</v>
      </c>
      <c r="GRS1" s="5" t="s">
        <v>5543</v>
      </c>
      <c r="GRT1" s="5" t="s">
        <v>5544</v>
      </c>
      <c r="GRU1" s="5" t="s">
        <v>5545</v>
      </c>
      <c r="GRV1" s="5" t="s">
        <v>5546</v>
      </c>
      <c r="GRW1" s="5" t="s">
        <v>5547</v>
      </c>
      <c r="GRX1" s="5" t="s">
        <v>5548</v>
      </c>
      <c r="GRY1" s="5" t="s">
        <v>5549</v>
      </c>
      <c r="GRZ1" s="5" t="s">
        <v>5550</v>
      </c>
      <c r="GSA1" s="5" t="s">
        <v>5551</v>
      </c>
      <c r="GSB1" s="5" t="s">
        <v>5552</v>
      </c>
      <c r="GSC1" s="5" t="s">
        <v>5553</v>
      </c>
      <c r="GSD1" s="5" t="s">
        <v>5554</v>
      </c>
      <c r="GSE1" s="5" t="s">
        <v>5555</v>
      </c>
      <c r="GSF1" s="5" t="s">
        <v>5556</v>
      </c>
      <c r="GSG1" s="5" t="s">
        <v>5557</v>
      </c>
      <c r="GSH1" s="5" t="s">
        <v>5558</v>
      </c>
      <c r="GSI1" s="5" t="s">
        <v>5559</v>
      </c>
      <c r="GSJ1" s="5" t="s">
        <v>5560</v>
      </c>
      <c r="GSK1" s="5" t="s">
        <v>5561</v>
      </c>
      <c r="GSL1" s="5" t="s">
        <v>5562</v>
      </c>
      <c r="GSM1" s="5" t="s">
        <v>5563</v>
      </c>
      <c r="GSN1" s="5" t="s">
        <v>5564</v>
      </c>
      <c r="GSO1" s="5" t="s">
        <v>5565</v>
      </c>
      <c r="GSP1" s="5" t="s">
        <v>5566</v>
      </c>
      <c r="GSQ1" s="5" t="s">
        <v>5567</v>
      </c>
      <c r="GSR1" s="5" t="s">
        <v>5568</v>
      </c>
      <c r="GSS1" s="5" t="s">
        <v>5569</v>
      </c>
      <c r="GST1" s="5" t="s">
        <v>5570</v>
      </c>
      <c r="GSU1" s="5" t="s">
        <v>5571</v>
      </c>
      <c r="GSV1" s="5" t="s">
        <v>5572</v>
      </c>
      <c r="GSW1" s="5" t="s">
        <v>5573</v>
      </c>
      <c r="GSX1" s="5" t="s">
        <v>5574</v>
      </c>
      <c r="GSY1" s="5" t="s">
        <v>5575</v>
      </c>
      <c r="GSZ1" s="5" t="s">
        <v>5576</v>
      </c>
      <c r="GTA1" s="5" t="s">
        <v>5577</v>
      </c>
      <c r="GTB1" s="5" t="s">
        <v>5578</v>
      </c>
      <c r="GTC1" s="5" t="s">
        <v>5579</v>
      </c>
      <c r="GTD1" s="5" t="s">
        <v>5580</v>
      </c>
      <c r="GTE1" s="5" t="s">
        <v>5581</v>
      </c>
      <c r="GTF1" s="5" t="s">
        <v>5582</v>
      </c>
      <c r="GTG1" s="5" t="s">
        <v>5583</v>
      </c>
      <c r="GTH1" s="5" t="s">
        <v>5584</v>
      </c>
      <c r="GTI1" s="5" t="s">
        <v>5585</v>
      </c>
      <c r="GTJ1" s="5" t="s">
        <v>5586</v>
      </c>
      <c r="GTK1" s="5" t="s">
        <v>5587</v>
      </c>
      <c r="GTL1" s="5" t="s">
        <v>5588</v>
      </c>
      <c r="GTM1" s="5" t="s">
        <v>5589</v>
      </c>
      <c r="GTN1" s="5" t="s">
        <v>5590</v>
      </c>
      <c r="GTO1" s="5" t="s">
        <v>5591</v>
      </c>
      <c r="GTP1" s="5" t="s">
        <v>5592</v>
      </c>
      <c r="GTQ1" s="5" t="s">
        <v>5593</v>
      </c>
      <c r="GTR1" s="5" t="s">
        <v>5594</v>
      </c>
      <c r="GTS1" s="5" t="s">
        <v>5595</v>
      </c>
      <c r="GTT1" s="5" t="s">
        <v>5596</v>
      </c>
      <c r="GTU1" s="5" t="s">
        <v>5597</v>
      </c>
      <c r="GTV1" s="5" t="s">
        <v>5598</v>
      </c>
      <c r="GTW1" s="5" t="s">
        <v>5599</v>
      </c>
      <c r="GTX1" s="5" t="s">
        <v>5600</v>
      </c>
      <c r="GTY1" s="5" t="s">
        <v>5601</v>
      </c>
      <c r="GTZ1" s="5" t="s">
        <v>5602</v>
      </c>
      <c r="GUA1" s="5" t="s">
        <v>5603</v>
      </c>
      <c r="GUB1" s="5" t="s">
        <v>5604</v>
      </c>
      <c r="GUC1" s="5" t="s">
        <v>5605</v>
      </c>
      <c r="GUD1" s="5" t="s">
        <v>5606</v>
      </c>
      <c r="GUE1" s="5" t="s">
        <v>5607</v>
      </c>
      <c r="GUF1" s="5" t="s">
        <v>5608</v>
      </c>
      <c r="GUG1" s="5" t="s">
        <v>5609</v>
      </c>
      <c r="GUH1" s="5" t="s">
        <v>5610</v>
      </c>
      <c r="GUI1" s="5" t="s">
        <v>5611</v>
      </c>
      <c r="GUJ1" s="5" t="s">
        <v>5612</v>
      </c>
      <c r="GUK1" s="5" t="s">
        <v>5613</v>
      </c>
      <c r="GUL1" s="5" t="s">
        <v>5614</v>
      </c>
      <c r="GUM1" s="5" t="s">
        <v>5615</v>
      </c>
      <c r="GUN1" s="5" t="s">
        <v>5616</v>
      </c>
      <c r="GUO1" s="5" t="s">
        <v>5617</v>
      </c>
      <c r="GUP1" s="5" t="s">
        <v>5618</v>
      </c>
      <c r="GUQ1" s="5" t="s">
        <v>5619</v>
      </c>
      <c r="GUR1" s="5" t="s">
        <v>5620</v>
      </c>
      <c r="GUS1" s="5" t="s">
        <v>5621</v>
      </c>
      <c r="GUT1" s="5" t="s">
        <v>5622</v>
      </c>
      <c r="GUU1" s="5" t="s">
        <v>5623</v>
      </c>
      <c r="GUV1" s="5" t="s">
        <v>5624</v>
      </c>
      <c r="GUW1" s="5" t="s">
        <v>5625</v>
      </c>
      <c r="GUX1" s="5" t="s">
        <v>5626</v>
      </c>
      <c r="GUY1" s="5" t="s">
        <v>5627</v>
      </c>
      <c r="GUZ1" s="5" t="s">
        <v>5628</v>
      </c>
      <c r="GVA1" s="5" t="s">
        <v>5629</v>
      </c>
      <c r="GVB1" s="5" t="s">
        <v>5630</v>
      </c>
      <c r="GVC1" s="5" t="s">
        <v>5631</v>
      </c>
      <c r="GVD1" s="5" t="s">
        <v>5632</v>
      </c>
      <c r="GVE1" s="5" t="s">
        <v>5633</v>
      </c>
      <c r="GVF1" s="5" t="s">
        <v>5634</v>
      </c>
      <c r="GVG1" s="5" t="s">
        <v>5635</v>
      </c>
      <c r="GVH1" s="5" t="s">
        <v>5636</v>
      </c>
      <c r="GVI1" s="5" t="s">
        <v>5637</v>
      </c>
      <c r="GVJ1" s="5" t="s">
        <v>5638</v>
      </c>
      <c r="GVK1" s="5" t="s">
        <v>5639</v>
      </c>
      <c r="GVL1" s="5" t="s">
        <v>5640</v>
      </c>
      <c r="GVM1" s="5" t="s">
        <v>5641</v>
      </c>
      <c r="GVN1" s="5" t="s">
        <v>5642</v>
      </c>
      <c r="GVO1" s="5" t="s">
        <v>5643</v>
      </c>
      <c r="GVP1" s="5" t="s">
        <v>5644</v>
      </c>
      <c r="GVQ1" s="5" t="s">
        <v>5645</v>
      </c>
      <c r="GVR1" s="5" t="s">
        <v>5646</v>
      </c>
      <c r="GVS1" s="5" t="s">
        <v>5647</v>
      </c>
      <c r="GVT1" s="5" t="s">
        <v>5648</v>
      </c>
      <c r="GVU1" s="5" t="s">
        <v>5649</v>
      </c>
      <c r="GVV1" s="5" t="s">
        <v>5650</v>
      </c>
      <c r="GVW1" s="5" t="s">
        <v>5651</v>
      </c>
      <c r="GVX1" s="5" t="s">
        <v>5652</v>
      </c>
      <c r="GVY1" s="5" t="s">
        <v>5653</v>
      </c>
      <c r="GVZ1" s="5" t="s">
        <v>5654</v>
      </c>
      <c r="GWA1" s="5" t="s">
        <v>5655</v>
      </c>
      <c r="GWB1" s="5" t="s">
        <v>5656</v>
      </c>
      <c r="GWC1" s="5" t="s">
        <v>5657</v>
      </c>
      <c r="GWD1" s="5" t="s">
        <v>5658</v>
      </c>
      <c r="GWE1" s="5" t="s">
        <v>5659</v>
      </c>
      <c r="GWF1" s="5" t="s">
        <v>5660</v>
      </c>
      <c r="GWG1" s="5" t="s">
        <v>5661</v>
      </c>
      <c r="GWH1" s="5" t="s">
        <v>5662</v>
      </c>
      <c r="GWI1" s="5" t="s">
        <v>5663</v>
      </c>
      <c r="GWJ1" s="5" t="s">
        <v>5664</v>
      </c>
      <c r="GWK1" s="5" t="s">
        <v>5665</v>
      </c>
      <c r="GWL1" s="5" t="s">
        <v>5666</v>
      </c>
      <c r="GWM1" s="5" t="s">
        <v>5667</v>
      </c>
      <c r="GWN1" s="5" t="s">
        <v>5668</v>
      </c>
      <c r="GWO1" s="5" t="s">
        <v>5669</v>
      </c>
      <c r="GWP1" s="5" t="s">
        <v>5670</v>
      </c>
      <c r="GWQ1" s="5" t="s">
        <v>5671</v>
      </c>
      <c r="GWR1" s="5" t="s">
        <v>5672</v>
      </c>
      <c r="GWS1" s="5" t="s">
        <v>5673</v>
      </c>
      <c r="GWT1" s="5" t="s">
        <v>5674</v>
      </c>
      <c r="GWU1" s="5" t="s">
        <v>5675</v>
      </c>
      <c r="GWV1" s="5" t="s">
        <v>5676</v>
      </c>
      <c r="GWW1" s="5" t="s">
        <v>5677</v>
      </c>
      <c r="GWX1" s="5" t="s">
        <v>5678</v>
      </c>
      <c r="GWY1" s="5" t="s">
        <v>5679</v>
      </c>
      <c r="GWZ1" s="5" t="s">
        <v>5680</v>
      </c>
      <c r="GXA1" s="5" t="s">
        <v>5681</v>
      </c>
      <c r="GXB1" s="5" t="s">
        <v>5682</v>
      </c>
      <c r="GXC1" s="5" t="s">
        <v>5683</v>
      </c>
      <c r="GXD1" s="5" t="s">
        <v>5684</v>
      </c>
      <c r="GXE1" s="5" t="s">
        <v>5685</v>
      </c>
      <c r="GXF1" s="5" t="s">
        <v>5686</v>
      </c>
      <c r="GXG1" s="5" t="s">
        <v>5687</v>
      </c>
      <c r="GXH1" s="5" t="s">
        <v>5688</v>
      </c>
      <c r="GXI1" s="5" t="s">
        <v>5689</v>
      </c>
      <c r="GXJ1" s="5" t="s">
        <v>5690</v>
      </c>
      <c r="GXK1" s="5" t="s">
        <v>5691</v>
      </c>
      <c r="GXL1" s="5" t="s">
        <v>5692</v>
      </c>
      <c r="GXM1" s="5" t="s">
        <v>5693</v>
      </c>
      <c r="GXN1" s="5" t="s">
        <v>5694</v>
      </c>
      <c r="GXO1" s="5" t="s">
        <v>5695</v>
      </c>
      <c r="GXP1" s="5" t="s">
        <v>5696</v>
      </c>
      <c r="GXQ1" s="5" t="s">
        <v>5697</v>
      </c>
      <c r="GXR1" s="5" t="s">
        <v>5698</v>
      </c>
      <c r="GXS1" s="5" t="s">
        <v>5699</v>
      </c>
      <c r="GXT1" s="5" t="s">
        <v>5700</v>
      </c>
      <c r="GXU1" s="5" t="s">
        <v>5701</v>
      </c>
      <c r="GXV1" s="5" t="s">
        <v>5702</v>
      </c>
      <c r="GXW1" s="5" t="s">
        <v>5703</v>
      </c>
      <c r="GXX1" s="5" t="s">
        <v>5704</v>
      </c>
      <c r="GXY1" s="5" t="s">
        <v>5705</v>
      </c>
      <c r="GXZ1" s="5" t="s">
        <v>5706</v>
      </c>
      <c r="GYA1" s="5" t="s">
        <v>5707</v>
      </c>
      <c r="GYB1" s="5" t="s">
        <v>5708</v>
      </c>
      <c r="GYC1" s="5" t="s">
        <v>5709</v>
      </c>
      <c r="GYD1" s="5" t="s">
        <v>5710</v>
      </c>
      <c r="GYE1" s="5" t="s">
        <v>5711</v>
      </c>
      <c r="GYF1" s="5" t="s">
        <v>5712</v>
      </c>
      <c r="GYG1" s="5" t="s">
        <v>5713</v>
      </c>
      <c r="GYH1" s="5" t="s">
        <v>5714</v>
      </c>
      <c r="GYI1" s="5" t="s">
        <v>5715</v>
      </c>
      <c r="GYJ1" s="5" t="s">
        <v>5716</v>
      </c>
      <c r="GYK1" s="5" t="s">
        <v>5717</v>
      </c>
      <c r="GYL1" s="5" t="s">
        <v>5718</v>
      </c>
      <c r="GYM1" s="5" t="s">
        <v>5719</v>
      </c>
      <c r="GYN1" s="5" t="s">
        <v>5720</v>
      </c>
      <c r="GYO1" s="5" t="s">
        <v>5721</v>
      </c>
      <c r="GYP1" s="5" t="s">
        <v>5722</v>
      </c>
      <c r="GYQ1" s="5" t="s">
        <v>5723</v>
      </c>
      <c r="GYR1" s="5" t="s">
        <v>5724</v>
      </c>
      <c r="GYS1" s="5" t="s">
        <v>5725</v>
      </c>
      <c r="GYT1" s="5" t="s">
        <v>5726</v>
      </c>
      <c r="GYU1" s="5" t="s">
        <v>5727</v>
      </c>
      <c r="GYV1" s="5" t="s">
        <v>5728</v>
      </c>
      <c r="GYW1" s="5" t="s">
        <v>5729</v>
      </c>
      <c r="GYX1" s="5" t="s">
        <v>5730</v>
      </c>
      <c r="GYY1" s="5" t="s">
        <v>5731</v>
      </c>
      <c r="GYZ1" s="5" t="s">
        <v>5732</v>
      </c>
      <c r="GZA1" s="5" t="s">
        <v>5733</v>
      </c>
      <c r="GZB1" s="5" t="s">
        <v>5734</v>
      </c>
      <c r="GZC1" s="5" t="s">
        <v>5735</v>
      </c>
      <c r="GZD1" s="5" t="s">
        <v>5736</v>
      </c>
      <c r="GZE1" s="5" t="s">
        <v>5737</v>
      </c>
      <c r="GZF1" s="5" t="s">
        <v>5738</v>
      </c>
      <c r="GZG1" s="5" t="s">
        <v>5739</v>
      </c>
      <c r="GZH1" s="5" t="s">
        <v>5740</v>
      </c>
      <c r="GZI1" s="5" t="s">
        <v>5741</v>
      </c>
      <c r="GZJ1" s="5" t="s">
        <v>5742</v>
      </c>
      <c r="GZK1" s="5" t="s">
        <v>5743</v>
      </c>
      <c r="GZL1" s="5" t="s">
        <v>5744</v>
      </c>
      <c r="GZM1" s="5" t="s">
        <v>5745</v>
      </c>
      <c r="GZN1" s="5" t="s">
        <v>5746</v>
      </c>
      <c r="GZO1" s="5" t="s">
        <v>5747</v>
      </c>
      <c r="GZP1" s="5" t="s">
        <v>5748</v>
      </c>
      <c r="GZQ1" s="5" t="s">
        <v>5749</v>
      </c>
      <c r="GZR1" s="5" t="s">
        <v>5750</v>
      </c>
      <c r="GZS1" s="5" t="s">
        <v>5751</v>
      </c>
      <c r="GZT1" s="5" t="s">
        <v>5752</v>
      </c>
      <c r="GZU1" s="5" t="s">
        <v>5753</v>
      </c>
      <c r="GZV1" s="5" t="s">
        <v>5754</v>
      </c>
      <c r="GZW1" s="5" t="s">
        <v>5755</v>
      </c>
      <c r="GZX1" s="5" t="s">
        <v>5756</v>
      </c>
      <c r="GZY1" s="5" t="s">
        <v>5757</v>
      </c>
      <c r="GZZ1" s="5" t="s">
        <v>5758</v>
      </c>
      <c r="HAA1" s="5" t="s">
        <v>5759</v>
      </c>
      <c r="HAB1" s="5" t="s">
        <v>5760</v>
      </c>
      <c r="HAC1" s="5" t="s">
        <v>5761</v>
      </c>
      <c r="HAD1" s="5" t="s">
        <v>5762</v>
      </c>
      <c r="HAE1" s="5" t="s">
        <v>5763</v>
      </c>
      <c r="HAF1" s="5" t="s">
        <v>5764</v>
      </c>
      <c r="HAG1" s="5" t="s">
        <v>5765</v>
      </c>
      <c r="HAH1" s="5" t="s">
        <v>5766</v>
      </c>
      <c r="HAI1" s="5" t="s">
        <v>5767</v>
      </c>
      <c r="HAJ1" s="5" t="s">
        <v>5768</v>
      </c>
      <c r="HAK1" s="5" t="s">
        <v>5769</v>
      </c>
      <c r="HAL1" s="5" t="s">
        <v>5770</v>
      </c>
      <c r="HAM1" s="5" t="s">
        <v>5771</v>
      </c>
      <c r="HAN1" s="5" t="s">
        <v>5772</v>
      </c>
      <c r="HAO1" s="5" t="s">
        <v>5773</v>
      </c>
      <c r="HAP1" s="5" t="s">
        <v>5774</v>
      </c>
      <c r="HAQ1" s="5" t="s">
        <v>5775</v>
      </c>
      <c r="HAR1" s="5" t="s">
        <v>5776</v>
      </c>
      <c r="HAS1" s="5" t="s">
        <v>5777</v>
      </c>
      <c r="HAT1" s="5" t="s">
        <v>5778</v>
      </c>
      <c r="HAU1" s="5" t="s">
        <v>5779</v>
      </c>
      <c r="HAV1" s="5" t="s">
        <v>5780</v>
      </c>
      <c r="HAW1" s="5" t="s">
        <v>5781</v>
      </c>
      <c r="HAX1" s="5" t="s">
        <v>5782</v>
      </c>
      <c r="HAY1" s="5" t="s">
        <v>5783</v>
      </c>
      <c r="HAZ1" s="5" t="s">
        <v>5784</v>
      </c>
      <c r="HBA1" s="5" t="s">
        <v>5785</v>
      </c>
      <c r="HBB1" s="5" t="s">
        <v>5786</v>
      </c>
      <c r="HBC1" s="5" t="s">
        <v>5787</v>
      </c>
      <c r="HBD1" s="5" t="s">
        <v>5788</v>
      </c>
      <c r="HBE1" s="5" t="s">
        <v>5789</v>
      </c>
      <c r="HBF1" s="5" t="s">
        <v>5790</v>
      </c>
      <c r="HBG1" s="5" t="s">
        <v>5791</v>
      </c>
      <c r="HBH1" s="5" t="s">
        <v>5792</v>
      </c>
      <c r="HBI1" s="5" t="s">
        <v>5793</v>
      </c>
      <c r="HBJ1" s="5" t="s">
        <v>5794</v>
      </c>
      <c r="HBK1" s="5" t="s">
        <v>5795</v>
      </c>
      <c r="HBL1" s="5" t="s">
        <v>5796</v>
      </c>
      <c r="HBM1" s="5" t="s">
        <v>5797</v>
      </c>
      <c r="HBN1" s="5" t="s">
        <v>5798</v>
      </c>
      <c r="HBO1" s="5" t="s">
        <v>5799</v>
      </c>
      <c r="HBP1" s="5" t="s">
        <v>5800</v>
      </c>
      <c r="HBQ1" s="5" t="s">
        <v>5801</v>
      </c>
      <c r="HBR1" s="5" t="s">
        <v>5802</v>
      </c>
      <c r="HBS1" s="5" t="s">
        <v>5803</v>
      </c>
      <c r="HBT1" s="5" t="s">
        <v>5804</v>
      </c>
      <c r="HBU1" s="5" t="s">
        <v>5805</v>
      </c>
      <c r="HBV1" s="5" t="s">
        <v>5806</v>
      </c>
      <c r="HBW1" s="5" t="s">
        <v>5807</v>
      </c>
      <c r="HBX1" s="5" t="s">
        <v>5808</v>
      </c>
      <c r="HBY1" s="5" t="s">
        <v>5809</v>
      </c>
      <c r="HBZ1" s="5" t="s">
        <v>5810</v>
      </c>
      <c r="HCA1" s="5" t="s">
        <v>5811</v>
      </c>
      <c r="HCB1" s="5" t="s">
        <v>5812</v>
      </c>
      <c r="HCC1" s="5" t="s">
        <v>5813</v>
      </c>
      <c r="HCD1" s="5" t="s">
        <v>5814</v>
      </c>
      <c r="HCE1" s="5" t="s">
        <v>5815</v>
      </c>
      <c r="HCF1" s="5" t="s">
        <v>5816</v>
      </c>
      <c r="HCG1" s="5" t="s">
        <v>5817</v>
      </c>
      <c r="HCH1" s="5" t="s">
        <v>5818</v>
      </c>
      <c r="HCI1" s="5" t="s">
        <v>5819</v>
      </c>
      <c r="HCJ1" s="5" t="s">
        <v>5820</v>
      </c>
      <c r="HCK1" s="5" t="s">
        <v>5821</v>
      </c>
      <c r="HCL1" s="5" t="s">
        <v>5822</v>
      </c>
      <c r="HCM1" s="5" t="s">
        <v>5823</v>
      </c>
      <c r="HCN1" s="5" t="s">
        <v>5824</v>
      </c>
      <c r="HCO1" s="5" t="s">
        <v>5825</v>
      </c>
      <c r="HCP1" s="5" t="s">
        <v>5826</v>
      </c>
      <c r="HCQ1" s="5" t="s">
        <v>5827</v>
      </c>
      <c r="HCR1" s="5" t="s">
        <v>5828</v>
      </c>
      <c r="HCS1" s="5" t="s">
        <v>5829</v>
      </c>
      <c r="HCT1" s="5" t="s">
        <v>5830</v>
      </c>
      <c r="HCU1" s="5" t="s">
        <v>5831</v>
      </c>
      <c r="HCV1" s="5" t="s">
        <v>5832</v>
      </c>
      <c r="HCW1" s="5" t="s">
        <v>5833</v>
      </c>
      <c r="HCX1" s="5" t="s">
        <v>5834</v>
      </c>
      <c r="HCY1" s="5" t="s">
        <v>5835</v>
      </c>
      <c r="HCZ1" s="5" t="s">
        <v>5836</v>
      </c>
      <c r="HDA1" s="5" t="s">
        <v>5837</v>
      </c>
      <c r="HDB1" s="5" t="s">
        <v>5838</v>
      </c>
      <c r="HDC1" s="5" t="s">
        <v>5839</v>
      </c>
      <c r="HDD1" s="5" t="s">
        <v>5840</v>
      </c>
      <c r="HDE1" s="5" t="s">
        <v>5841</v>
      </c>
      <c r="HDF1" s="5" t="s">
        <v>5842</v>
      </c>
      <c r="HDG1" s="5" t="s">
        <v>5843</v>
      </c>
      <c r="HDH1" s="5" t="s">
        <v>5844</v>
      </c>
      <c r="HDI1" s="5" t="s">
        <v>5845</v>
      </c>
      <c r="HDJ1" s="5" t="s">
        <v>5846</v>
      </c>
      <c r="HDK1" s="5" t="s">
        <v>5847</v>
      </c>
      <c r="HDL1" s="5" t="s">
        <v>5848</v>
      </c>
      <c r="HDM1" s="5" t="s">
        <v>5849</v>
      </c>
      <c r="HDN1" s="5" t="s">
        <v>5850</v>
      </c>
      <c r="HDO1" s="5" t="s">
        <v>5851</v>
      </c>
      <c r="HDP1" s="5" t="s">
        <v>5852</v>
      </c>
      <c r="HDQ1" s="5" t="s">
        <v>5853</v>
      </c>
      <c r="HDR1" s="5" t="s">
        <v>5854</v>
      </c>
      <c r="HDS1" s="5" t="s">
        <v>5855</v>
      </c>
      <c r="HDT1" s="5" t="s">
        <v>5856</v>
      </c>
      <c r="HDU1" s="5" t="s">
        <v>5857</v>
      </c>
      <c r="HDV1" s="5" t="s">
        <v>5858</v>
      </c>
      <c r="HDW1" s="5" t="s">
        <v>5859</v>
      </c>
      <c r="HDX1" s="5" t="s">
        <v>5860</v>
      </c>
      <c r="HDY1" s="5" t="s">
        <v>5861</v>
      </c>
      <c r="HDZ1" s="5" t="s">
        <v>5862</v>
      </c>
      <c r="HEA1" s="5" t="s">
        <v>5863</v>
      </c>
      <c r="HEB1" s="5" t="s">
        <v>5864</v>
      </c>
      <c r="HEC1" s="5" t="s">
        <v>5865</v>
      </c>
      <c r="HED1" s="5" t="s">
        <v>5866</v>
      </c>
      <c r="HEE1" s="5" t="s">
        <v>5867</v>
      </c>
      <c r="HEF1" s="5" t="s">
        <v>5868</v>
      </c>
      <c r="HEG1" s="5" t="s">
        <v>5869</v>
      </c>
      <c r="HEH1" s="5" t="s">
        <v>5870</v>
      </c>
      <c r="HEI1" s="5" t="s">
        <v>5871</v>
      </c>
      <c r="HEJ1" s="5" t="s">
        <v>5872</v>
      </c>
      <c r="HEK1" s="5" t="s">
        <v>5873</v>
      </c>
      <c r="HEL1" s="5" t="s">
        <v>5874</v>
      </c>
      <c r="HEM1" s="5" t="s">
        <v>5875</v>
      </c>
      <c r="HEN1" s="5" t="s">
        <v>5876</v>
      </c>
      <c r="HEO1" s="5" t="s">
        <v>5877</v>
      </c>
      <c r="HEP1" s="5" t="s">
        <v>5878</v>
      </c>
      <c r="HEQ1" s="5" t="s">
        <v>5879</v>
      </c>
      <c r="HER1" s="5" t="s">
        <v>5880</v>
      </c>
      <c r="HES1" s="5" t="s">
        <v>5881</v>
      </c>
      <c r="HET1" s="5" t="s">
        <v>5882</v>
      </c>
      <c r="HEU1" s="5" t="s">
        <v>5883</v>
      </c>
      <c r="HEV1" s="5" t="s">
        <v>5884</v>
      </c>
      <c r="HEW1" s="5" t="s">
        <v>5885</v>
      </c>
      <c r="HEX1" s="5" t="s">
        <v>5886</v>
      </c>
      <c r="HEY1" s="5" t="s">
        <v>5887</v>
      </c>
      <c r="HEZ1" s="5" t="s">
        <v>5888</v>
      </c>
      <c r="HFA1" s="5" t="s">
        <v>5889</v>
      </c>
      <c r="HFB1" s="5" t="s">
        <v>5890</v>
      </c>
      <c r="HFC1" s="5" t="s">
        <v>5891</v>
      </c>
      <c r="HFD1" s="5" t="s">
        <v>5892</v>
      </c>
      <c r="HFE1" s="5" t="s">
        <v>5893</v>
      </c>
      <c r="HFF1" s="5" t="s">
        <v>5894</v>
      </c>
      <c r="HFG1" s="5" t="s">
        <v>5895</v>
      </c>
      <c r="HFH1" s="5" t="s">
        <v>5896</v>
      </c>
      <c r="HFI1" s="5" t="s">
        <v>5897</v>
      </c>
      <c r="HFJ1" s="5" t="s">
        <v>5898</v>
      </c>
      <c r="HFK1" s="5" t="s">
        <v>5899</v>
      </c>
      <c r="HFL1" s="5" t="s">
        <v>5900</v>
      </c>
      <c r="HFM1" s="5" t="s">
        <v>5901</v>
      </c>
      <c r="HFN1" s="5" t="s">
        <v>5902</v>
      </c>
      <c r="HFO1" s="5" t="s">
        <v>5903</v>
      </c>
      <c r="HFP1" s="5" t="s">
        <v>5904</v>
      </c>
      <c r="HFQ1" s="5" t="s">
        <v>5905</v>
      </c>
      <c r="HFR1" s="5" t="s">
        <v>5906</v>
      </c>
      <c r="HFS1" s="5" t="s">
        <v>5907</v>
      </c>
      <c r="HFT1" s="5" t="s">
        <v>5908</v>
      </c>
      <c r="HFU1" s="5" t="s">
        <v>5909</v>
      </c>
      <c r="HFV1" s="5" t="s">
        <v>5910</v>
      </c>
      <c r="HFW1" s="5" t="s">
        <v>5911</v>
      </c>
      <c r="HFX1" s="5" t="s">
        <v>5912</v>
      </c>
      <c r="HFY1" s="5" t="s">
        <v>5913</v>
      </c>
      <c r="HFZ1" s="5" t="s">
        <v>5914</v>
      </c>
      <c r="HGA1" s="5" t="s">
        <v>5915</v>
      </c>
      <c r="HGB1" s="5" t="s">
        <v>5916</v>
      </c>
      <c r="HGC1" s="5" t="s">
        <v>5917</v>
      </c>
      <c r="HGD1" s="5" t="s">
        <v>5918</v>
      </c>
      <c r="HGE1" s="5" t="s">
        <v>5919</v>
      </c>
      <c r="HGF1" s="5" t="s">
        <v>5920</v>
      </c>
      <c r="HGG1" s="5" t="s">
        <v>5921</v>
      </c>
      <c r="HGH1" s="5" t="s">
        <v>5922</v>
      </c>
      <c r="HGI1" s="5" t="s">
        <v>5923</v>
      </c>
      <c r="HGJ1" s="5" t="s">
        <v>5924</v>
      </c>
      <c r="HGK1" s="5" t="s">
        <v>5925</v>
      </c>
      <c r="HGL1" s="5" t="s">
        <v>5926</v>
      </c>
      <c r="HGM1" s="5" t="s">
        <v>5927</v>
      </c>
      <c r="HGN1" s="5" t="s">
        <v>5928</v>
      </c>
      <c r="HGO1" s="5" t="s">
        <v>5929</v>
      </c>
      <c r="HGP1" s="5" t="s">
        <v>5930</v>
      </c>
      <c r="HGQ1" s="5" t="s">
        <v>5931</v>
      </c>
      <c r="HGR1" s="5" t="s">
        <v>5932</v>
      </c>
      <c r="HGS1" s="5" t="s">
        <v>5933</v>
      </c>
      <c r="HGT1" s="5" t="s">
        <v>5934</v>
      </c>
      <c r="HGU1" s="5" t="s">
        <v>5935</v>
      </c>
      <c r="HGV1" s="5" t="s">
        <v>5936</v>
      </c>
      <c r="HGW1" s="5" t="s">
        <v>5937</v>
      </c>
      <c r="HGX1" s="5" t="s">
        <v>5938</v>
      </c>
      <c r="HGY1" s="5" t="s">
        <v>5939</v>
      </c>
      <c r="HGZ1" s="5" t="s">
        <v>5940</v>
      </c>
      <c r="HHA1" s="5" t="s">
        <v>5941</v>
      </c>
      <c r="HHB1" s="5" t="s">
        <v>5942</v>
      </c>
      <c r="HHC1" s="5" t="s">
        <v>5943</v>
      </c>
      <c r="HHD1" s="5" t="s">
        <v>5944</v>
      </c>
      <c r="HHE1" s="5" t="s">
        <v>5945</v>
      </c>
      <c r="HHF1" s="5" t="s">
        <v>5946</v>
      </c>
      <c r="HHG1" s="5" t="s">
        <v>5947</v>
      </c>
      <c r="HHH1" s="5" t="s">
        <v>5948</v>
      </c>
      <c r="HHI1" s="5" t="s">
        <v>5949</v>
      </c>
      <c r="HHJ1" s="5" t="s">
        <v>5950</v>
      </c>
      <c r="HHK1" s="5" t="s">
        <v>5951</v>
      </c>
      <c r="HHL1" s="5" t="s">
        <v>5952</v>
      </c>
      <c r="HHM1" s="5" t="s">
        <v>5953</v>
      </c>
      <c r="HHN1" s="5" t="s">
        <v>5954</v>
      </c>
      <c r="HHO1" s="5" t="s">
        <v>5955</v>
      </c>
      <c r="HHP1" s="5" t="s">
        <v>5956</v>
      </c>
      <c r="HHQ1" s="5" t="s">
        <v>5957</v>
      </c>
      <c r="HHR1" s="5" t="s">
        <v>5958</v>
      </c>
      <c r="HHS1" s="5" t="s">
        <v>5959</v>
      </c>
      <c r="HHT1" s="5" t="s">
        <v>5960</v>
      </c>
      <c r="HHU1" s="5" t="s">
        <v>5961</v>
      </c>
      <c r="HHV1" s="5" t="s">
        <v>5962</v>
      </c>
      <c r="HHW1" s="5" t="s">
        <v>5963</v>
      </c>
      <c r="HHX1" s="5" t="s">
        <v>5964</v>
      </c>
      <c r="HHY1" s="5" t="s">
        <v>5965</v>
      </c>
      <c r="HHZ1" s="5" t="s">
        <v>5966</v>
      </c>
      <c r="HIA1" s="5" t="s">
        <v>5967</v>
      </c>
      <c r="HIB1" s="5" t="s">
        <v>5968</v>
      </c>
      <c r="HIC1" s="5" t="s">
        <v>5969</v>
      </c>
      <c r="HID1" s="5" t="s">
        <v>5970</v>
      </c>
      <c r="HIE1" s="5" t="s">
        <v>5971</v>
      </c>
      <c r="HIF1" s="5" t="s">
        <v>5972</v>
      </c>
      <c r="HIG1" s="5" t="s">
        <v>5973</v>
      </c>
      <c r="HIH1" s="5" t="s">
        <v>5974</v>
      </c>
      <c r="HII1" s="5" t="s">
        <v>5975</v>
      </c>
      <c r="HIJ1" s="5" t="s">
        <v>5976</v>
      </c>
      <c r="HIK1" s="5" t="s">
        <v>5977</v>
      </c>
      <c r="HIL1" s="5" t="s">
        <v>5978</v>
      </c>
      <c r="HIM1" s="5" t="s">
        <v>5979</v>
      </c>
      <c r="HIN1" s="5" t="s">
        <v>5980</v>
      </c>
      <c r="HIO1" s="5" t="s">
        <v>5981</v>
      </c>
      <c r="HIP1" s="5" t="s">
        <v>5982</v>
      </c>
      <c r="HIQ1" s="5" t="s">
        <v>5983</v>
      </c>
      <c r="HIR1" s="5" t="s">
        <v>5984</v>
      </c>
      <c r="HIS1" s="5" t="s">
        <v>5985</v>
      </c>
      <c r="HIT1" s="5" t="s">
        <v>5986</v>
      </c>
      <c r="HIU1" s="5" t="s">
        <v>5987</v>
      </c>
      <c r="HIV1" s="5" t="s">
        <v>5988</v>
      </c>
      <c r="HIW1" s="5" t="s">
        <v>5989</v>
      </c>
      <c r="HIX1" s="5" t="s">
        <v>5990</v>
      </c>
      <c r="HIY1" s="5" t="s">
        <v>5991</v>
      </c>
      <c r="HIZ1" s="5" t="s">
        <v>5992</v>
      </c>
      <c r="HJA1" s="5" t="s">
        <v>5993</v>
      </c>
      <c r="HJB1" s="5" t="s">
        <v>5994</v>
      </c>
      <c r="HJC1" s="5" t="s">
        <v>5995</v>
      </c>
      <c r="HJD1" s="5" t="s">
        <v>5996</v>
      </c>
      <c r="HJE1" s="5" t="s">
        <v>5997</v>
      </c>
      <c r="HJF1" s="5" t="s">
        <v>5998</v>
      </c>
      <c r="HJG1" s="5" t="s">
        <v>5999</v>
      </c>
      <c r="HJH1" s="5" t="s">
        <v>6000</v>
      </c>
      <c r="HJI1" s="5" t="s">
        <v>6001</v>
      </c>
      <c r="HJJ1" s="5" t="s">
        <v>6002</v>
      </c>
      <c r="HJK1" s="5" t="s">
        <v>6003</v>
      </c>
      <c r="HJL1" s="5" t="s">
        <v>6004</v>
      </c>
      <c r="HJM1" s="5" t="s">
        <v>6005</v>
      </c>
      <c r="HJN1" s="5" t="s">
        <v>6006</v>
      </c>
      <c r="HJO1" s="5" t="s">
        <v>6007</v>
      </c>
      <c r="HJP1" s="5" t="s">
        <v>6008</v>
      </c>
      <c r="HJQ1" s="5" t="s">
        <v>6009</v>
      </c>
      <c r="HJR1" s="5" t="s">
        <v>6010</v>
      </c>
      <c r="HJS1" s="5" t="s">
        <v>6011</v>
      </c>
      <c r="HJT1" s="5" t="s">
        <v>6012</v>
      </c>
      <c r="HJU1" s="5" t="s">
        <v>6013</v>
      </c>
      <c r="HJV1" s="5" t="s">
        <v>6014</v>
      </c>
      <c r="HJW1" s="5" t="s">
        <v>6015</v>
      </c>
      <c r="HJX1" s="5" t="s">
        <v>6016</v>
      </c>
      <c r="HJY1" s="5" t="s">
        <v>6017</v>
      </c>
      <c r="HJZ1" s="5" t="s">
        <v>6018</v>
      </c>
      <c r="HKA1" s="5" t="s">
        <v>6019</v>
      </c>
      <c r="HKB1" s="5" t="s">
        <v>6020</v>
      </c>
      <c r="HKC1" s="5" t="s">
        <v>6021</v>
      </c>
      <c r="HKD1" s="5" t="s">
        <v>6022</v>
      </c>
      <c r="HKE1" s="5" t="s">
        <v>6023</v>
      </c>
      <c r="HKF1" s="5" t="s">
        <v>6024</v>
      </c>
      <c r="HKG1" s="5" t="s">
        <v>6025</v>
      </c>
      <c r="HKH1" s="5" t="s">
        <v>6026</v>
      </c>
      <c r="HKI1" s="5" t="s">
        <v>6027</v>
      </c>
      <c r="HKJ1" s="5" t="s">
        <v>6028</v>
      </c>
      <c r="HKK1" s="5" t="s">
        <v>6029</v>
      </c>
      <c r="HKL1" s="5" t="s">
        <v>6030</v>
      </c>
      <c r="HKM1" s="5" t="s">
        <v>6031</v>
      </c>
      <c r="HKN1" s="5" t="s">
        <v>6032</v>
      </c>
      <c r="HKO1" s="5" t="s">
        <v>6033</v>
      </c>
      <c r="HKP1" s="5" t="s">
        <v>6034</v>
      </c>
      <c r="HKQ1" s="5" t="s">
        <v>6035</v>
      </c>
      <c r="HKR1" s="5" t="s">
        <v>6036</v>
      </c>
      <c r="HKS1" s="5" t="s">
        <v>6037</v>
      </c>
      <c r="HKT1" s="5" t="s">
        <v>6038</v>
      </c>
      <c r="HKU1" s="5" t="s">
        <v>6039</v>
      </c>
      <c r="HKV1" s="5" t="s">
        <v>6040</v>
      </c>
      <c r="HKW1" s="5" t="s">
        <v>6041</v>
      </c>
      <c r="HKX1" s="5" t="s">
        <v>6042</v>
      </c>
      <c r="HKY1" s="5" t="s">
        <v>6043</v>
      </c>
      <c r="HKZ1" s="5" t="s">
        <v>6044</v>
      </c>
      <c r="HLA1" s="5" t="s">
        <v>6045</v>
      </c>
      <c r="HLB1" s="5" t="s">
        <v>6046</v>
      </c>
      <c r="HLC1" s="5" t="s">
        <v>6047</v>
      </c>
      <c r="HLD1" s="5" t="s">
        <v>6048</v>
      </c>
      <c r="HLE1" s="5" t="s">
        <v>6049</v>
      </c>
      <c r="HLF1" s="5" t="s">
        <v>6050</v>
      </c>
      <c r="HLG1" s="5" t="s">
        <v>6051</v>
      </c>
      <c r="HLH1" s="5" t="s">
        <v>6052</v>
      </c>
      <c r="HLI1" s="5" t="s">
        <v>6053</v>
      </c>
      <c r="HLJ1" s="5" t="s">
        <v>6054</v>
      </c>
      <c r="HLK1" s="5" t="s">
        <v>6055</v>
      </c>
      <c r="HLL1" s="5" t="s">
        <v>6056</v>
      </c>
      <c r="HLM1" s="5" t="s">
        <v>6057</v>
      </c>
      <c r="HLN1" s="5" t="s">
        <v>6058</v>
      </c>
      <c r="HLO1" s="5" t="s">
        <v>6059</v>
      </c>
      <c r="HLP1" s="5" t="s">
        <v>6060</v>
      </c>
      <c r="HLQ1" s="5" t="s">
        <v>6061</v>
      </c>
      <c r="HLR1" s="5" t="s">
        <v>6062</v>
      </c>
      <c r="HLS1" s="5" t="s">
        <v>6063</v>
      </c>
      <c r="HLT1" s="5" t="s">
        <v>6064</v>
      </c>
      <c r="HLU1" s="5" t="s">
        <v>6065</v>
      </c>
      <c r="HLV1" s="5" t="s">
        <v>6066</v>
      </c>
      <c r="HLW1" s="5" t="s">
        <v>6067</v>
      </c>
      <c r="HLX1" s="5" t="s">
        <v>6068</v>
      </c>
      <c r="HLY1" s="5" t="s">
        <v>6069</v>
      </c>
      <c r="HLZ1" s="5" t="s">
        <v>6070</v>
      </c>
      <c r="HMA1" s="5" t="s">
        <v>6071</v>
      </c>
      <c r="HMB1" s="5" t="s">
        <v>6072</v>
      </c>
      <c r="HMC1" s="5" t="s">
        <v>6073</v>
      </c>
      <c r="HMD1" s="5" t="s">
        <v>6074</v>
      </c>
      <c r="HME1" s="5" t="s">
        <v>6075</v>
      </c>
      <c r="HMF1" s="5" t="s">
        <v>6076</v>
      </c>
      <c r="HMG1" s="5" t="s">
        <v>6077</v>
      </c>
      <c r="HMH1" s="5" t="s">
        <v>6078</v>
      </c>
      <c r="HMI1" s="5" t="s">
        <v>6079</v>
      </c>
      <c r="HMJ1" s="5" t="s">
        <v>6080</v>
      </c>
      <c r="HMK1" s="5" t="s">
        <v>6081</v>
      </c>
      <c r="HML1" s="5" t="s">
        <v>6082</v>
      </c>
      <c r="HMM1" s="5" t="s">
        <v>6083</v>
      </c>
      <c r="HMN1" s="5" t="s">
        <v>6084</v>
      </c>
      <c r="HMO1" s="5" t="s">
        <v>6085</v>
      </c>
      <c r="HMP1" s="5" t="s">
        <v>6086</v>
      </c>
      <c r="HMQ1" s="5" t="s">
        <v>6087</v>
      </c>
      <c r="HMR1" s="5" t="s">
        <v>6088</v>
      </c>
      <c r="HMS1" s="5" t="s">
        <v>6089</v>
      </c>
      <c r="HMT1" s="5" t="s">
        <v>6090</v>
      </c>
      <c r="HMU1" s="5" t="s">
        <v>6091</v>
      </c>
      <c r="HMV1" s="5" t="s">
        <v>6092</v>
      </c>
      <c r="HMW1" s="5" t="s">
        <v>6093</v>
      </c>
      <c r="HMX1" s="5" t="s">
        <v>6094</v>
      </c>
      <c r="HMY1" s="5" t="s">
        <v>6095</v>
      </c>
      <c r="HMZ1" s="5" t="s">
        <v>6096</v>
      </c>
      <c r="HNA1" s="5" t="s">
        <v>6097</v>
      </c>
      <c r="HNB1" s="5" t="s">
        <v>6098</v>
      </c>
      <c r="HNC1" s="5" t="s">
        <v>6099</v>
      </c>
      <c r="HND1" s="5" t="s">
        <v>6100</v>
      </c>
      <c r="HNE1" s="5" t="s">
        <v>6101</v>
      </c>
      <c r="HNF1" s="5" t="s">
        <v>6102</v>
      </c>
      <c r="HNG1" s="5" t="s">
        <v>6103</v>
      </c>
      <c r="HNH1" s="5" t="s">
        <v>6104</v>
      </c>
      <c r="HNI1" s="5" t="s">
        <v>6105</v>
      </c>
      <c r="HNJ1" s="5" t="s">
        <v>6106</v>
      </c>
      <c r="HNK1" s="5" t="s">
        <v>6107</v>
      </c>
      <c r="HNL1" s="5" t="s">
        <v>6108</v>
      </c>
      <c r="HNM1" s="5" t="s">
        <v>6109</v>
      </c>
      <c r="HNN1" s="5" t="s">
        <v>6110</v>
      </c>
      <c r="HNO1" s="5" t="s">
        <v>6111</v>
      </c>
      <c r="HNP1" s="5" t="s">
        <v>6112</v>
      </c>
      <c r="HNQ1" s="5" t="s">
        <v>6113</v>
      </c>
      <c r="HNR1" s="5" t="s">
        <v>6114</v>
      </c>
      <c r="HNS1" s="5" t="s">
        <v>6115</v>
      </c>
      <c r="HNT1" s="5" t="s">
        <v>6116</v>
      </c>
      <c r="HNU1" s="5" t="s">
        <v>6117</v>
      </c>
      <c r="HNV1" s="5" t="s">
        <v>6118</v>
      </c>
      <c r="HNW1" s="5" t="s">
        <v>6119</v>
      </c>
      <c r="HNX1" s="5" t="s">
        <v>6120</v>
      </c>
      <c r="HNY1" s="5" t="s">
        <v>6121</v>
      </c>
      <c r="HNZ1" s="5" t="s">
        <v>6122</v>
      </c>
      <c r="HOA1" s="5" t="s">
        <v>6123</v>
      </c>
      <c r="HOB1" s="5" t="s">
        <v>6124</v>
      </c>
      <c r="HOC1" s="5" t="s">
        <v>6125</v>
      </c>
      <c r="HOD1" s="5" t="s">
        <v>6126</v>
      </c>
      <c r="HOE1" s="5" t="s">
        <v>6127</v>
      </c>
      <c r="HOF1" s="5" t="s">
        <v>6128</v>
      </c>
      <c r="HOG1" s="5" t="s">
        <v>6129</v>
      </c>
      <c r="HOH1" s="5" t="s">
        <v>6130</v>
      </c>
      <c r="HOI1" s="5" t="s">
        <v>6131</v>
      </c>
      <c r="HOJ1" s="5" t="s">
        <v>6132</v>
      </c>
      <c r="HOK1" s="5" t="s">
        <v>6133</v>
      </c>
      <c r="HOL1" s="5" t="s">
        <v>6134</v>
      </c>
      <c r="HOM1" s="5" t="s">
        <v>6135</v>
      </c>
      <c r="HON1" s="5" t="s">
        <v>6136</v>
      </c>
      <c r="HOO1" s="5" t="s">
        <v>6137</v>
      </c>
      <c r="HOP1" s="5" t="s">
        <v>6138</v>
      </c>
      <c r="HOQ1" s="5" t="s">
        <v>6139</v>
      </c>
      <c r="HOR1" s="5" t="s">
        <v>6140</v>
      </c>
      <c r="HOS1" s="5" t="s">
        <v>6141</v>
      </c>
      <c r="HOT1" s="5" t="s">
        <v>6142</v>
      </c>
      <c r="HOU1" s="5" t="s">
        <v>6143</v>
      </c>
      <c r="HOV1" s="5" t="s">
        <v>6144</v>
      </c>
      <c r="HOW1" s="5" t="s">
        <v>6145</v>
      </c>
      <c r="HOX1" s="5" t="s">
        <v>6146</v>
      </c>
      <c r="HOY1" s="5" t="s">
        <v>6147</v>
      </c>
      <c r="HOZ1" s="5" t="s">
        <v>6148</v>
      </c>
      <c r="HPA1" s="5" t="s">
        <v>6149</v>
      </c>
      <c r="HPB1" s="5" t="s">
        <v>6150</v>
      </c>
      <c r="HPC1" s="5" t="s">
        <v>6151</v>
      </c>
      <c r="HPD1" s="5" t="s">
        <v>6152</v>
      </c>
      <c r="HPE1" s="5" t="s">
        <v>6153</v>
      </c>
      <c r="HPF1" s="5" t="s">
        <v>6154</v>
      </c>
      <c r="HPG1" s="5" t="s">
        <v>6155</v>
      </c>
      <c r="HPH1" s="5" t="s">
        <v>6156</v>
      </c>
      <c r="HPI1" s="5" t="s">
        <v>6157</v>
      </c>
      <c r="HPJ1" s="5" t="s">
        <v>6158</v>
      </c>
      <c r="HPK1" s="5" t="s">
        <v>6159</v>
      </c>
      <c r="HPL1" s="5" t="s">
        <v>6160</v>
      </c>
      <c r="HPM1" s="5" t="s">
        <v>6161</v>
      </c>
      <c r="HPN1" s="5" t="s">
        <v>6162</v>
      </c>
      <c r="HPO1" s="5" t="s">
        <v>6163</v>
      </c>
      <c r="HPP1" s="5" t="s">
        <v>6164</v>
      </c>
      <c r="HPQ1" s="5" t="s">
        <v>6165</v>
      </c>
      <c r="HPR1" s="5" t="s">
        <v>6166</v>
      </c>
      <c r="HPS1" s="5" t="s">
        <v>6167</v>
      </c>
      <c r="HPT1" s="5" t="s">
        <v>6168</v>
      </c>
      <c r="HPU1" s="5" t="s">
        <v>6169</v>
      </c>
      <c r="HPV1" s="5" t="s">
        <v>6170</v>
      </c>
      <c r="HPW1" s="5" t="s">
        <v>6171</v>
      </c>
      <c r="HPX1" s="5" t="s">
        <v>6172</v>
      </c>
      <c r="HPY1" s="5" t="s">
        <v>6173</v>
      </c>
      <c r="HPZ1" s="5" t="s">
        <v>6174</v>
      </c>
      <c r="HQA1" s="5" t="s">
        <v>6175</v>
      </c>
      <c r="HQB1" s="5" t="s">
        <v>6176</v>
      </c>
      <c r="HQC1" s="5" t="s">
        <v>6177</v>
      </c>
      <c r="HQD1" s="5" t="s">
        <v>6178</v>
      </c>
      <c r="HQE1" s="5" t="s">
        <v>6179</v>
      </c>
      <c r="HQF1" s="5" t="s">
        <v>6180</v>
      </c>
      <c r="HQG1" s="5" t="s">
        <v>6181</v>
      </c>
      <c r="HQH1" s="5" t="s">
        <v>6182</v>
      </c>
      <c r="HQI1" s="5" t="s">
        <v>6183</v>
      </c>
      <c r="HQJ1" s="5" t="s">
        <v>6184</v>
      </c>
      <c r="HQK1" s="5" t="s">
        <v>6185</v>
      </c>
      <c r="HQL1" s="5" t="s">
        <v>6186</v>
      </c>
      <c r="HQM1" s="5" t="s">
        <v>6187</v>
      </c>
      <c r="HQN1" s="5" t="s">
        <v>6188</v>
      </c>
      <c r="HQO1" s="5" t="s">
        <v>6189</v>
      </c>
      <c r="HQP1" s="5" t="s">
        <v>6190</v>
      </c>
      <c r="HQQ1" s="5" t="s">
        <v>6191</v>
      </c>
      <c r="HQR1" s="5" t="s">
        <v>6192</v>
      </c>
      <c r="HQS1" s="5" t="s">
        <v>6193</v>
      </c>
      <c r="HQT1" s="5" t="s">
        <v>6194</v>
      </c>
      <c r="HQU1" s="5" t="s">
        <v>6195</v>
      </c>
      <c r="HQV1" s="5" t="s">
        <v>6196</v>
      </c>
      <c r="HQW1" s="5" t="s">
        <v>6197</v>
      </c>
      <c r="HQX1" s="5" t="s">
        <v>6198</v>
      </c>
      <c r="HQY1" s="5" t="s">
        <v>6199</v>
      </c>
      <c r="HQZ1" s="5" t="s">
        <v>6200</v>
      </c>
      <c r="HRA1" s="5" t="s">
        <v>6201</v>
      </c>
      <c r="HRB1" s="5" t="s">
        <v>6202</v>
      </c>
      <c r="HRC1" s="5" t="s">
        <v>6203</v>
      </c>
      <c r="HRD1" s="5" t="s">
        <v>6204</v>
      </c>
      <c r="HRE1" s="5" t="s">
        <v>6205</v>
      </c>
      <c r="HRF1" s="5" t="s">
        <v>6206</v>
      </c>
      <c r="HRG1" s="5" t="s">
        <v>6207</v>
      </c>
      <c r="HRH1" s="5" t="s">
        <v>6208</v>
      </c>
      <c r="HRI1" s="5" t="s">
        <v>6209</v>
      </c>
      <c r="HRJ1" s="5" t="s">
        <v>6210</v>
      </c>
      <c r="HRK1" s="5" t="s">
        <v>6211</v>
      </c>
      <c r="HRL1" s="5" t="s">
        <v>6212</v>
      </c>
      <c r="HRM1" s="5" t="s">
        <v>6213</v>
      </c>
      <c r="HRN1" s="5" t="s">
        <v>6214</v>
      </c>
      <c r="HRO1" s="5" t="s">
        <v>6215</v>
      </c>
      <c r="HRP1" s="5" t="s">
        <v>6216</v>
      </c>
      <c r="HRQ1" s="5" t="s">
        <v>6217</v>
      </c>
      <c r="HRR1" s="5" t="s">
        <v>6218</v>
      </c>
      <c r="HRS1" s="5" t="s">
        <v>6219</v>
      </c>
      <c r="HRT1" s="5" t="s">
        <v>6220</v>
      </c>
      <c r="HRU1" s="5" t="s">
        <v>6221</v>
      </c>
      <c r="HRV1" s="5" t="s">
        <v>6222</v>
      </c>
      <c r="HRW1" s="5" t="s">
        <v>6223</v>
      </c>
      <c r="HRX1" s="5" t="s">
        <v>6224</v>
      </c>
      <c r="HRY1" s="5" t="s">
        <v>6225</v>
      </c>
      <c r="HRZ1" s="5" t="s">
        <v>6226</v>
      </c>
      <c r="HSA1" s="5" t="s">
        <v>6227</v>
      </c>
      <c r="HSB1" s="5" t="s">
        <v>6228</v>
      </c>
      <c r="HSC1" s="5" t="s">
        <v>6229</v>
      </c>
      <c r="HSD1" s="5" t="s">
        <v>6230</v>
      </c>
      <c r="HSE1" s="5" t="s">
        <v>6231</v>
      </c>
      <c r="HSF1" s="5" t="s">
        <v>6232</v>
      </c>
      <c r="HSG1" s="5" t="s">
        <v>6233</v>
      </c>
      <c r="HSH1" s="5" t="s">
        <v>6234</v>
      </c>
      <c r="HSI1" s="5" t="s">
        <v>6235</v>
      </c>
      <c r="HSJ1" s="5" t="s">
        <v>6236</v>
      </c>
      <c r="HSK1" s="5" t="s">
        <v>6237</v>
      </c>
      <c r="HSL1" s="5" t="s">
        <v>6238</v>
      </c>
      <c r="HSM1" s="5" t="s">
        <v>6239</v>
      </c>
      <c r="HSN1" s="5" t="s">
        <v>6240</v>
      </c>
      <c r="HSO1" s="5" t="s">
        <v>6241</v>
      </c>
      <c r="HSP1" s="5" t="s">
        <v>6242</v>
      </c>
      <c r="HSQ1" s="5" t="s">
        <v>6243</v>
      </c>
      <c r="HSR1" s="5" t="s">
        <v>6244</v>
      </c>
      <c r="HSS1" s="5" t="s">
        <v>6245</v>
      </c>
      <c r="HST1" s="5" t="s">
        <v>6246</v>
      </c>
      <c r="HSU1" s="5" t="s">
        <v>6247</v>
      </c>
      <c r="HSV1" s="5" t="s">
        <v>6248</v>
      </c>
      <c r="HSW1" s="5" t="s">
        <v>6249</v>
      </c>
      <c r="HSX1" s="5" t="s">
        <v>6250</v>
      </c>
      <c r="HSY1" s="5" t="s">
        <v>6251</v>
      </c>
      <c r="HSZ1" s="5" t="s">
        <v>6252</v>
      </c>
      <c r="HTA1" s="5" t="s">
        <v>6253</v>
      </c>
      <c r="HTB1" s="5" t="s">
        <v>6254</v>
      </c>
      <c r="HTC1" s="5" t="s">
        <v>6255</v>
      </c>
      <c r="HTD1" s="5" t="s">
        <v>6256</v>
      </c>
      <c r="HTE1" s="5" t="s">
        <v>6257</v>
      </c>
      <c r="HTF1" s="5" t="s">
        <v>6258</v>
      </c>
      <c r="HTG1" s="5" t="s">
        <v>6259</v>
      </c>
      <c r="HTH1" s="5" t="s">
        <v>6260</v>
      </c>
      <c r="HTI1" s="5" t="s">
        <v>6261</v>
      </c>
      <c r="HTJ1" s="5" t="s">
        <v>6262</v>
      </c>
      <c r="HTK1" s="5" t="s">
        <v>6263</v>
      </c>
      <c r="HTL1" s="5" t="s">
        <v>6264</v>
      </c>
      <c r="HTM1" s="5" t="s">
        <v>6265</v>
      </c>
      <c r="HTN1" s="5" t="s">
        <v>6266</v>
      </c>
      <c r="HTO1" s="5" t="s">
        <v>6267</v>
      </c>
      <c r="HTP1" s="5" t="s">
        <v>6268</v>
      </c>
      <c r="HTQ1" s="5" t="s">
        <v>6269</v>
      </c>
      <c r="HTR1" s="5" t="s">
        <v>6270</v>
      </c>
      <c r="HTS1" s="5" t="s">
        <v>6271</v>
      </c>
      <c r="HTT1" s="5" t="s">
        <v>6272</v>
      </c>
      <c r="HTU1" s="5" t="s">
        <v>6273</v>
      </c>
      <c r="HTV1" s="5" t="s">
        <v>6274</v>
      </c>
      <c r="HTW1" s="5" t="s">
        <v>6275</v>
      </c>
      <c r="HTX1" s="5" t="s">
        <v>6276</v>
      </c>
      <c r="HTY1" s="5" t="s">
        <v>6277</v>
      </c>
      <c r="HTZ1" s="5" t="s">
        <v>6278</v>
      </c>
      <c r="HUA1" s="5" t="s">
        <v>6279</v>
      </c>
      <c r="HUB1" s="5" t="s">
        <v>6280</v>
      </c>
      <c r="HUC1" s="5" t="s">
        <v>6281</v>
      </c>
      <c r="HUD1" s="5" t="s">
        <v>6282</v>
      </c>
      <c r="HUE1" s="5" t="s">
        <v>6283</v>
      </c>
      <c r="HUF1" s="5" t="s">
        <v>6284</v>
      </c>
      <c r="HUG1" s="5" t="s">
        <v>6285</v>
      </c>
      <c r="HUH1" s="5" t="s">
        <v>6286</v>
      </c>
      <c r="HUI1" s="5" t="s">
        <v>6287</v>
      </c>
      <c r="HUJ1" s="5" t="s">
        <v>6288</v>
      </c>
      <c r="HUK1" s="5" t="s">
        <v>6289</v>
      </c>
      <c r="HUL1" s="5" t="s">
        <v>6290</v>
      </c>
      <c r="HUM1" s="5" t="s">
        <v>6291</v>
      </c>
      <c r="HUN1" s="5" t="s">
        <v>6292</v>
      </c>
      <c r="HUO1" s="5" t="s">
        <v>6293</v>
      </c>
      <c r="HUP1" s="5" t="s">
        <v>6294</v>
      </c>
      <c r="HUQ1" s="5" t="s">
        <v>6295</v>
      </c>
      <c r="HUR1" s="5" t="s">
        <v>6296</v>
      </c>
      <c r="HUS1" s="5" t="s">
        <v>6297</v>
      </c>
      <c r="HUT1" s="5" t="s">
        <v>6298</v>
      </c>
      <c r="HUU1" s="5" t="s">
        <v>6299</v>
      </c>
      <c r="HUV1" s="5" t="s">
        <v>6300</v>
      </c>
      <c r="HUW1" s="5" t="s">
        <v>6301</v>
      </c>
      <c r="HUX1" s="5" t="s">
        <v>6302</v>
      </c>
      <c r="HUY1" s="5" t="s">
        <v>6303</v>
      </c>
      <c r="HUZ1" s="5" t="s">
        <v>6304</v>
      </c>
      <c r="HVA1" s="5" t="s">
        <v>6305</v>
      </c>
      <c r="HVB1" s="5" t="s">
        <v>6306</v>
      </c>
      <c r="HVC1" s="5" t="s">
        <v>6307</v>
      </c>
      <c r="HVD1" s="5" t="s">
        <v>6308</v>
      </c>
      <c r="HVE1" s="5" t="s">
        <v>6309</v>
      </c>
      <c r="HVF1" s="5" t="s">
        <v>6310</v>
      </c>
      <c r="HVG1" s="5" t="s">
        <v>6311</v>
      </c>
      <c r="HVH1" s="5" t="s">
        <v>6312</v>
      </c>
      <c r="HVI1" s="5" t="s">
        <v>6313</v>
      </c>
      <c r="HVJ1" s="5" t="s">
        <v>6314</v>
      </c>
      <c r="HVK1" s="5" t="s">
        <v>6315</v>
      </c>
      <c r="HVL1" s="5" t="s">
        <v>6316</v>
      </c>
      <c r="HVM1" s="5" t="s">
        <v>6317</v>
      </c>
      <c r="HVN1" s="5" t="s">
        <v>6318</v>
      </c>
      <c r="HVO1" s="5" t="s">
        <v>6319</v>
      </c>
      <c r="HVP1" s="5" t="s">
        <v>6320</v>
      </c>
      <c r="HVQ1" s="5" t="s">
        <v>6321</v>
      </c>
      <c r="HVR1" s="5" t="s">
        <v>6322</v>
      </c>
      <c r="HVS1" s="5" t="s">
        <v>6323</v>
      </c>
      <c r="HVT1" s="5" t="s">
        <v>6324</v>
      </c>
      <c r="HVU1" s="5" t="s">
        <v>6325</v>
      </c>
      <c r="HVV1" s="5" t="s">
        <v>6326</v>
      </c>
      <c r="HVW1" s="5" t="s">
        <v>6327</v>
      </c>
      <c r="HVX1" s="5" t="s">
        <v>6328</v>
      </c>
      <c r="HVY1" s="5" t="s">
        <v>6329</v>
      </c>
      <c r="HVZ1" s="5" t="s">
        <v>6330</v>
      </c>
      <c r="HWA1" s="5" t="s">
        <v>6331</v>
      </c>
      <c r="HWB1" s="5" t="s">
        <v>6332</v>
      </c>
      <c r="HWC1" s="5" t="s">
        <v>6333</v>
      </c>
      <c r="HWD1" s="5" t="s">
        <v>6334</v>
      </c>
      <c r="HWE1" s="5" t="s">
        <v>6335</v>
      </c>
      <c r="HWF1" s="5" t="s">
        <v>6336</v>
      </c>
      <c r="HWG1" s="5" t="s">
        <v>6337</v>
      </c>
      <c r="HWH1" s="5" t="s">
        <v>6338</v>
      </c>
      <c r="HWI1" s="5" t="s">
        <v>6339</v>
      </c>
      <c r="HWJ1" s="5" t="s">
        <v>6340</v>
      </c>
      <c r="HWK1" s="5" t="s">
        <v>6341</v>
      </c>
      <c r="HWL1" s="5" t="s">
        <v>6342</v>
      </c>
      <c r="HWM1" s="5" t="s">
        <v>6343</v>
      </c>
      <c r="HWN1" s="5" t="s">
        <v>6344</v>
      </c>
      <c r="HWO1" s="5" t="s">
        <v>6345</v>
      </c>
      <c r="HWP1" s="5" t="s">
        <v>6346</v>
      </c>
      <c r="HWQ1" s="5" t="s">
        <v>6347</v>
      </c>
      <c r="HWR1" s="5" t="s">
        <v>6348</v>
      </c>
      <c r="HWS1" s="5" t="s">
        <v>6349</v>
      </c>
      <c r="HWT1" s="5" t="s">
        <v>6350</v>
      </c>
      <c r="HWU1" s="5" t="s">
        <v>6351</v>
      </c>
      <c r="HWV1" s="5" t="s">
        <v>6352</v>
      </c>
      <c r="HWW1" s="5" t="s">
        <v>6353</v>
      </c>
      <c r="HWX1" s="5" t="s">
        <v>6354</v>
      </c>
      <c r="HWY1" s="5" t="s">
        <v>6355</v>
      </c>
      <c r="HWZ1" s="5" t="s">
        <v>6356</v>
      </c>
      <c r="HXA1" s="5" t="s">
        <v>6357</v>
      </c>
      <c r="HXB1" s="5" t="s">
        <v>6358</v>
      </c>
      <c r="HXC1" s="5" t="s">
        <v>6359</v>
      </c>
      <c r="HXD1" s="5" t="s">
        <v>6360</v>
      </c>
      <c r="HXE1" s="5" t="s">
        <v>6361</v>
      </c>
      <c r="HXF1" s="5" t="s">
        <v>6362</v>
      </c>
      <c r="HXG1" s="5" t="s">
        <v>6363</v>
      </c>
      <c r="HXH1" s="5" t="s">
        <v>6364</v>
      </c>
      <c r="HXI1" s="5" t="s">
        <v>6365</v>
      </c>
      <c r="HXJ1" s="5" t="s">
        <v>6366</v>
      </c>
      <c r="HXK1" s="5" t="s">
        <v>6367</v>
      </c>
      <c r="HXL1" s="5" t="s">
        <v>6368</v>
      </c>
      <c r="HXM1" s="5" t="s">
        <v>6369</v>
      </c>
      <c r="HXN1" s="5" t="s">
        <v>6370</v>
      </c>
      <c r="HXO1" s="5" t="s">
        <v>6371</v>
      </c>
      <c r="HXP1" s="5" t="s">
        <v>6372</v>
      </c>
      <c r="HXQ1" s="5" t="s">
        <v>6373</v>
      </c>
      <c r="HXR1" s="5" t="s">
        <v>6374</v>
      </c>
      <c r="HXS1" s="5" t="s">
        <v>6375</v>
      </c>
      <c r="HXT1" s="5" t="s">
        <v>6376</v>
      </c>
      <c r="HXU1" s="5" t="s">
        <v>6377</v>
      </c>
      <c r="HXV1" s="5" t="s">
        <v>6378</v>
      </c>
      <c r="HXW1" s="5" t="s">
        <v>6379</v>
      </c>
      <c r="HXX1" s="5" t="s">
        <v>6380</v>
      </c>
      <c r="HXY1" s="5" t="s">
        <v>6381</v>
      </c>
      <c r="HXZ1" s="5" t="s">
        <v>6382</v>
      </c>
      <c r="HYA1" s="5" t="s">
        <v>6383</v>
      </c>
      <c r="HYB1" s="5" t="s">
        <v>6384</v>
      </c>
      <c r="HYC1" s="5" t="s">
        <v>6385</v>
      </c>
      <c r="HYD1" s="5" t="s">
        <v>6386</v>
      </c>
      <c r="HYE1" s="5" t="s">
        <v>6387</v>
      </c>
      <c r="HYF1" s="5" t="s">
        <v>6388</v>
      </c>
      <c r="HYG1" s="5" t="s">
        <v>6389</v>
      </c>
      <c r="HYH1" s="5" t="s">
        <v>6390</v>
      </c>
      <c r="HYI1" s="5" t="s">
        <v>6391</v>
      </c>
      <c r="HYJ1" s="5" t="s">
        <v>6392</v>
      </c>
      <c r="HYK1" s="5" t="s">
        <v>6393</v>
      </c>
      <c r="HYL1" s="5" t="s">
        <v>6394</v>
      </c>
      <c r="HYM1" s="5" t="s">
        <v>6395</v>
      </c>
      <c r="HYN1" s="5" t="s">
        <v>6396</v>
      </c>
      <c r="HYO1" s="5" t="s">
        <v>6397</v>
      </c>
      <c r="HYP1" s="5" t="s">
        <v>6398</v>
      </c>
      <c r="HYQ1" s="5" t="s">
        <v>6399</v>
      </c>
      <c r="HYR1" s="5" t="s">
        <v>6400</v>
      </c>
      <c r="HYS1" s="5" t="s">
        <v>6401</v>
      </c>
      <c r="HYT1" s="5" t="s">
        <v>6402</v>
      </c>
      <c r="HYU1" s="5" t="s">
        <v>6403</v>
      </c>
      <c r="HYV1" s="5" t="s">
        <v>6404</v>
      </c>
      <c r="HYW1" s="5" t="s">
        <v>6405</v>
      </c>
      <c r="HYX1" s="5" t="s">
        <v>6406</v>
      </c>
      <c r="HYY1" s="5" t="s">
        <v>6407</v>
      </c>
      <c r="HYZ1" s="5" t="s">
        <v>6408</v>
      </c>
      <c r="HZA1" s="5" t="s">
        <v>6409</v>
      </c>
      <c r="HZB1" s="5" t="s">
        <v>6410</v>
      </c>
      <c r="HZC1" s="5" t="s">
        <v>6411</v>
      </c>
      <c r="HZD1" s="5" t="s">
        <v>6412</v>
      </c>
      <c r="HZE1" s="5" t="s">
        <v>6413</v>
      </c>
      <c r="HZF1" s="5" t="s">
        <v>6414</v>
      </c>
      <c r="HZG1" s="5" t="s">
        <v>6415</v>
      </c>
      <c r="HZH1" s="5" t="s">
        <v>6416</v>
      </c>
      <c r="HZI1" s="5" t="s">
        <v>6417</v>
      </c>
      <c r="HZJ1" s="5" t="s">
        <v>6418</v>
      </c>
      <c r="HZK1" s="5" t="s">
        <v>6419</v>
      </c>
      <c r="HZL1" s="5" t="s">
        <v>6420</v>
      </c>
      <c r="HZM1" s="5" t="s">
        <v>6421</v>
      </c>
      <c r="HZN1" s="5" t="s">
        <v>6422</v>
      </c>
      <c r="HZO1" s="5" t="s">
        <v>6423</v>
      </c>
      <c r="HZP1" s="5" t="s">
        <v>6424</v>
      </c>
      <c r="HZQ1" s="5" t="s">
        <v>6425</v>
      </c>
      <c r="HZR1" s="5" t="s">
        <v>6426</v>
      </c>
      <c r="HZS1" s="5" t="s">
        <v>6427</v>
      </c>
      <c r="HZT1" s="5" t="s">
        <v>6428</v>
      </c>
      <c r="HZU1" s="5" t="s">
        <v>6429</v>
      </c>
      <c r="HZV1" s="5" t="s">
        <v>6430</v>
      </c>
      <c r="HZW1" s="5" t="s">
        <v>6431</v>
      </c>
      <c r="HZX1" s="5" t="s">
        <v>6432</v>
      </c>
      <c r="HZY1" s="5" t="s">
        <v>6433</v>
      </c>
      <c r="HZZ1" s="5" t="s">
        <v>6434</v>
      </c>
      <c r="IAA1" s="5" t="s">
        <v>6435</v>
      </c>
      <c r="IAB1" s="5" t="s">
        <v>6436</v>
      </c>
      <c r="IAC1" s="5" t="s">
        <v>6437</v>
      </c>
      <c r="IAD1" s="5" t="s">
        <v>6438</v>
      </c>
      <c r="IAE1" s="5" t="s">
        <v>6439</v>
      </c>
      <c r="IAF1" s="5" t="s">
        <v>6440</v>
      </c>
      <c r="IAG1" s="5" t="s">
        <v>6441</v>
      </c>
      <c r="IAH1" s="5" t="s">
        <v>6442</v>
      </c>
      <c r="IAI1" s="5" t="s">
        <v>6443</v>
      </c>
      <c r="IAJ1" s="5" t="s">
        <v>6444</v>
      </c>
      <c r="IAK1" s="5" t="s">
        <v>6445</v>
      </c>
      <c r="IAL1" s="5" t="s">
        <v>6446</v>
      </c>
      <c r="IAM1" s="5" t="s">
        <v>6447</v>
      </c>
      <c r="IAN1" s="5" t="s">
        <v>6448</v>
      </c>
      <c r="IAO1" s="5" t="s">
        <v>6449</v>
      </c>
      <c r="IAP1" s="5" t="s">
        <v>6450</v>
      </c>
      <c r="IAQ1" s="5" t="s">
        <v>6451</v>
      </c>
      <c r="IAR1" s="5" t="s">
        <v>6452</v>
      </c>
      <c r="IAS1" s="5" t="s">
        <v>6453</v>
      </c>
      <c r="IAT1" s="5" t="s">
        <v>6454</v>
      </c>
      <c r="IAU1" s="5" t="s">
        <v>6455</v>
      </c>
      <c r="IAV1" s="5" t="s">
        <v>6456</v>
      </c>
      <c r="IAW1" s="5" t="s">
        <v>6457</v>
      </c>
      <c r="IAX1" s="5" t="s">
        <v>6458</v>
      </c>
      <c r="IAY1" s="5" t="s">
        <v>6459</v>
      </c>
      <c r="IAZ1" s="5" t="s">
        <v>6460</v>
      </c>
      <c r="IBA1" s="5" t="s">
        <v>6461</v>
      </c>
      <c r="IBB1" s="5" t="s">
        <v>6462</v>
      </c>
      <c r="IBC1" s="5" t="s">
        <v>6463</v>
      </c>
      <c r="IBD1" s="5" t="s">
        <v>6464</v>
      </c>
      <c r="IBE1" s="5" t="s">
        <v>6465</v>
      </c>
      <c r="IBF1" s="5" t="s">
        <v>6466</v>
      </c>
      <c r="IBG1" s="5" t="s">
        <v>6467</v>
      </c>
      <c r="IBH1" s="5" t="s">
        <v>6468</v>
      </c>
      <c r="IBI1" s="5" t="s">
        <v>6469</v>
      </c>
      <c r="IBJ1" s="5" t="s">
        <v>6470</v>
      </c>
      <c r="IBK1" s="5" t="s">
        <v>6471</v>
      </c>
      <c r="IBL1" s="5" t="s">
        <v>6472</v>
      </c>
      <c r="IBM1" s="5" t="s">
        <v>6473</v>
      </c>
      <c r="IBN1" s="5" t="s">
        <v>6474</v>
      </c>
      <c r="IBO1" s="5" t="s">
        <v>6475</v>
      </c>
      <c r="IBP1" s="5" t="s">
        <v>6476</v>
      </c>
      <c r="IBQ1" s="5" t="s">
        <v>6477</v>
      </c>
      <c r="IBR1" s="5" t="s">
        <v>6478</v>
      </c>
      <c r="IBS1" s="5" t="s">
        <v>6479</v>
      </c>
      <c r="IBT1" s="5" t="s">
        <v>6480</v>
      </c>
      <c r="IBU1" s="5" t="s">
        <v>6481</v>
      </c>
      <c r="IBV1" s="5" t="s">
        <v>6482</v>
      </c>
      <c r="IBW1" s="5" t="s">
        <v>6483</v>
      </c>
      <c r="IBX1" s="5" t="s">
        <v>6484</v>
      </c>
      <c r="IBY1" s="5" t="s">
        <v>6485</v>
      </c>
      <c r="IBZ1" s="5" t="s">
        <v>6486</v>
      </c>
      <c r="ICA1" s="5" t="s">
        <v>6487</v>
      </c>
      <c r="ICB1" s="5" t="s">
        <v>6488</v>
      </c>
      <c r="ICC1" s="5" t="s">
        <v>6489</v>
      </c>
      <c r="ICD1" s="5" t="s">
        <v>6490</v>
      </c>
      <c r="ICE1" s="5" t="s">
        <v>6491</v>
      </c>
      <c r="ICF1" s="5" t="s">
        <v>6492</v>
      </c>
      <c r="ICG1" s="5" t="s">
        <v>6493</v>
      </c>
      <c r="ICH1" s="5" t="s">
        <v>6494</v>
      </c>
      <c r="ICI1" s="5" t="s">
        <v>6495</v>
      </c>
      <c r="ICJ1" s="5" t="s">
        <v>6496</v>
      </c>
      <c r="ICK1" s="5" t="s">
        <v>6497</v>
      </c>
      <c r="ICL1" s="5" t="s">
        <v>6498</v>
      </c>
      <c r="ICM1" s="5" t="s">
        <v>6499</v>
      </c>
      <c r="ICN1" s="5" t="s">
        <v>6500</v>
      </c>
      <c r="ICO1" s="5" t="s">
        <v>6501</v>
      </c>
      <c r="ICP1" s="5" t="s">
        <v>6502</v>
      </c>
      <c r="ICQ1" s="5" t="s">
        <v>6503</v>
      </c>
      <c r="ICR1" s="5" t="s">
        <v>6504</v>
      </c>
      <c r="ICS1" s="5" t="s">
        <v>6505</v>
      </c>
      <c r="ICT1" s="5" t="s">
        <v>6506</v>
      </c>
      <c r="ICU1" s="5" t="s">
        <v>6507</v>
      </c>
      <c r="ICV1" s="5" t="s">
        <v>6508</v>
      </c>
      <c r="ICW1" s="5" t="s">
        <v>6509</v>
      </c>
      <c r="ICX1" s="5" t="s">
        <v>6510</v>
      </c>
      <c r="ICY1" s="5" t="s">
        <v>6511</v>
      </c>
      <c r="ICZ1" s="5" t="s">
        <v>6512</v>
      </c>
      <c r="IDA1" s="5" t="s">
        <v>6513</v>
      </c>
      <c r="IDB1" s="5" t="s">
        <v>6514</v>
      </c>
      <c r="IDC1" s="5" t="s">
        <v>6515</v>
      </c>
      <c r="IDD1" s="5" t="s">
        <v>6516</v>
      </c>
      <c r="IDE1" s="5" t="s">
        <v>6517</v>
      </c>
      <c r="IDF1" s="5" t="s">
        <v>6518</v>
      </c>
      <c r="IDG1" s="5" t="s">
        <v>6519</v>
      </c>
      <c r="IDH1" s="5" t="s">
        <v>6520</v>
      </c>
      <c r="IDI1" s="5" t="s">
        <v>6521</v>
      </c>
      <c r="IDJ1" s="5" t="s">
        <v>6522</v>
      </c>
      <c r="IDK1" s="5" t="s">
        <v>6523</v>
      </c>
      <c r="IDL1" s="5" t="s">
        <v>6524</v>
      </c>
      <c r="IDM1" s="5" t="s">
        <v>6525</v>
      </c>
      <c r="IDN1" s="5" t="s">
        <v>6526</v>
      </c>
      <c r="IDO1" s="5" t="s">
        <v>6527</v>
      </c>
      <c r="IDP1" s="5" t="s">
        <v>6528</v>
      </c>
      <c r="IDQ1" s="5" t="s">
        <v>6529</v>
      </c>
      <c r="IDR1" s="5" t="s">
        <v>6530</v>
      </c>
      <c r="IDS1" s="5" t="s">
        <v>6531</v>
      </c>
      <c r="IDT1" s="5" t="s">
        <v>6532</v>
      </c>
      <c r="IDU1" s="5" t="s">
        <v>6533</v>
      </c>
      <c r="IDV1" s="5" t="s">
        <v>6534</v>
      </c>
      <c r="IDW1" s="5" t="s">
        <v>6535</v>
      </c>
      <c r="IDX1" s="5" t="s">
        <v>6536</v>
      </c>
      <c r="IDY1" s="5" t="s">
        <v>6537</v>
      </c>
      <c r="IDZ1" s="5" t="s">
        <v>6538</v>
      </c>
      <c r="IEA1" s="5" t="s">
        <v>6539</v>
      </c>
      <c r="IEB1" s="5" t="s">
        <v>6540</v>
      </c>
      <c r="IEC1" s="5" t="s">
        <v>6541</v>
      </c>
      <c r="IED1" s="5" t="s">
        <v>6542</v>
      </c>
      <c r="IEE1" s="5" t="s">
        <v>6543</v>
      </c>
      <c r="IEF1" s="5" t="s">
        <v>6544</v>
      </c>
      <c r="IEG1" s="5" t="s">
        <v>6545</v>
      </c>
      <c r="IEH1" s="5" t="s">
        <v>6546</v>
      </c>
      <c r="IEI1" s="5" t="s">
        <v>6547</v>
      </c>
      <c r="IEJ1" s="5" t="s">
        <v>6548</v>
      </c>
      <c r="IEK1" s="5" t="s">
        <v>6549</v>
      </c>
      <c r="IEL1" s="5" t="s">
        <v>6550</v>
      </c>
      <c r="IEM1" s="5" t="s">
        <v>6551</v>
      </c>
      <c r="IEN1" s="5" t="s">
        <v>6552</v>
      </c>
      <c r="IEO1" s="5" t="s">
        <v>6553</v>
      </c>
      <c r="IEP1" s="5" t="s">
        <v>6554</v>
      </c>
      <c r="IEQ1" s="5" t="s">
        <v>6555</v>
      </c>
      <c r="IER1" s="5" t="s">
        <v>6556</v>
      </c>
      <c r="IES1" s="5" t="s">
        <v>6557</v>
      </c>
      <c r="IET1" s="5" t="s">
        <v>6558</v>
      </c>
      <c r="IEU1" s="5" t="s">
        <v>6559</v>
      </c>
      <c r="IEV1" s="5" t="s">
        <v>6560</v>
      </c>
      <c r="IEW1" s="5" t="s">
        <v>6561</v>
      </c>
      <c r="IEX1" s="5" t="s">
        <v>6562</v>
      </c>
      <c r="IEY1" s="5" t="s">
        <v>6563</v>
      </c>
      <c r="IEZ1" s="5" t="s">
        <v>6564</v>
      </c>
      <c r="IFA1" s="5" t="s">
        <v>6565</v>
      </c>
      <c r="IFB1" s="5" t="s">
        <v>6566</v>
      </c>
      <c r="IFC1" s="5" t="s">
        <v>6567</v>
      </c>
      <c r="IFD1" s="5" t="s">
        <v>6568</v>
      </c>
      <c r="IFE1" s="5" t="s">
        <v>6569</v>
      </c>
      <c r="IFF1" s="5" t="s">
        <v>6570</v>
      </c>
      <c r="IFG1" s="5" t="s">
        <v>6571</v>
      </c>
      <c r="IFH1" s="5" t="s">
        <v>6572</v>
      </c>
      <c r="IFI1" s="5" t="s">
        <v>6573</v>
      </c>
      <c r="IFJ1" s="5" t="s">
        <v>6574</v>
      </c>
      <c r="IFK1" s="5" t="s">
        <v>6575</v>
      </c>
      <c r="IFL1" s="5" t="s">
        <v>6576</v>
      </c>
      <c r="IFM1" s="5" t="s">
        <v>6577</v>
      </c>
      <c r="IFN1" s="5" t="s">
        <v>6578</v>
      </c>
      <c r="IFO1" s="5" t="s">
        <v>6579</v>
      </c>
      <c r="IFP1" s="5" t="s">
        <v>6580</v>
      </c>
      <c r="IFQ1" s="5" t="s">
        <v>6581</v>
      </c>
      <c r="IFR1" s="5" t="s">
        <v>6582</v>
      </c>
      <c r="IFS1" s="5" t="s">
        <v>6583</v>
      </c>
      <c r="IFT1" s="5" t="s">
        <v>6584</v>
      </c>
      <c r="IFU1" s="5" t="s">
        <v>6585</v>
      </c>
      <c r="IFV1" s="5" t="s">
        <v>6586</v>
      </c>
      <c r="IFW1" s="5" t="s">
        <v>6587</v>
      </c>
      <c r="IFX1" s="5" t="s">
        <v>6588</v>
      </c>
      <c r="IFY1" s="5" t="s">
        <v>6589</v>
      </c>
      <c r="IFZ1" s="5" t="s">
        <v>6590</v>
      </c>
      <c r="IGA1" s="5" t="s">
        <v>6591</v>
      </c>
      <c r="IGB1" s="5" t="s">
        <v>6592</v>
      </c>
      <c r="IGC1" s="5" t="s">
        <v>6593</v>
      </c>
      <c r="IGD1" s="5" t="s">
        <v>6594</v>
      </c>
      <c r="IGE1" s="5" t="s">
        <v>6595</v>
      </c>
      <c r="IGF1" s="5" t="s">
        <v>6596</v>
      </c>
      <c r="IGG1" s="5" t="s">
        <v>6597</v>
      </c>
      <c r="IGH1" s="5" t="s">
        <v>6598</v>
      </c>
      <c r="IGI1" s="5" t="s">
        <v>6599</v>
      </c>
      <c r="IGJ1" s="5" t="s">
        <v>6600</v>
      </c>
      <c r="IGK1" s="5" t="s">
        <v>6601</v>
      </c>
      <c r="IGL1" s="5" t="s">
        <v>6602</v>
      </c>
      <c r="IGM1" s="5" t="s">
        <v>6603</v>
      </c>
      <c r="IGN1" s="5" t="s">
        <v>6604</v>
      </c>
      <c r="IGO1" s="5" t="s">
        <v>6605</v>
      </c>
      <c r="IGP1" s="5" t="s">
        <v>6606</v>
      </c>
      <c r="IGQ1" s="5" t="s">
        <v>6607</v>
      </c>
      <c r="IGR1" s="5" t="s">
        <v>6608</v>
      </c>
      <c r="IGS1" s="5" t="s">
        <v>6609</v>
      </c>
      <c r="IGT1" s="5" t="s">
        <v>6610</v>
      </c>
      <c r="IGU1" s="5" t="s">
        <v>6611</v>
      </c>
      <c r="IGV1" s="5" t="s">
        <v>6612</v>
      </c>
      <c r="IGW1" s="5" t="s">
        <v>6613</v>
      </c>
      <c r="IGX1" s="5" t="s">
        <v>6614</v>
      </c>
      <c r="IGY1" s="5" t="s">
        <v>6615</v>
      </c>
      <c r="IGZ1" s="5" t="s">
        <v>6616</v>
      </c>
      <c r="IHA1" s="5" t="s">
        <v>6617</v>
      </c>
      <c r="IHB1" s="5" t="s">
        <v>6618</v>
      </c>
      <c r="IHC1" s="5" t="s">
        <v>6619</v>
      </c>
      <c r="IHD1" s="5" t="s">
        <v>6620</v>
      </c>
      <c r="IHE1" s="5" t="s">
        <v>6621</v>
      </c>
      <c r="IHF1" s="5" t="s">
        <v>6622</v>
      </c>
      <c r="IHG1" s="5" t="s">
        <v>6623</v>
      </c>
      <c r="IHH1" s="5" t="s">
        <v>6624</v>
      </c>
      <c r="IHI1" s="5" t="s">
        <v>6625</v>
      </c>
      <c r="IHJ1" s="5" t="s">
        <v>6626</v>
      </c>
      <c r="IHK1" s="5" t="s">
        <v>6627</v>
      </c>
      <c r="IHL1" s="5" t="s">
        <v>6628</v>
      </c>
      <c r="IHM1" s="5" t="s">
        <v>6629</v>
      </c>
      <c r="IHN1" s="5" t="s">
        <v>6630</v>
      </c>
      <c r="IHO1" s="5" t="s">
        <v>6631</v>
      </c>
      <c r="IHP1" s="5" t="s">
        <v>6632</v>
      </c>
      <c r="IHQ1" s="5" t="s">
        <v>6633</v>
      </c>
      <c r="IHR1" s="5" t="s">
        <v>6634</v>
      </c>
      <c r="IHS1" s="5" t="s">
        <v>6635</v>
      </c>
      <c r="IHT1" s="5" t="s">
        <v>6636</v>
      </c>
      <c r="IHU1" s="5" t="s">
        <v>6637</v>
      </c>
      <c r="IHV1" s="5" t="s">
        <v>6638</v>
      </c>
      <c r="IHW1" s="5" t="s">
        <v>6639</v>
      </c>
      <c r="IHX1" s="5" t="s">
        <v>6640</v>
      </c>
      <c r="IHY1" s="5" t="s">
        <v>6641</v>
      </c>
      <c r="IHZ1" s="5" t="s">
        <v>6642</v>
      </c>
      <c r="IIA1" s="5" t="s">
        <v>6643</v>
      </c>
      <c r="IIB1" s="5" t="s">
        <v>6644</v>
      </c>
      <c r="IIC1" s="5" t="s">
        <v>6645</v>
      </c>
      <c r="IID1" s="5" t="s">
        <v>6646</v>
      </c>
      <c r="IIE1" s="5" t="s">
        <v>6647</v>
      </c>
      <c r="IIF1" s="5" t="s">
        <v>6648</v>
      </c>
      <c r="IIG1" s="5" t="s">
        <v>6649</v>
      </c>
      <c r="IIH1" s="5" t="s">
        <v>6650</v>
      </c>
      <c r="III1" s="5" t="s">
        <v>6651</v>
      </c>
      <c r="IIJ1" s="5" t="s">
        <v>6652</v>
      </c>
      <c r="IIK1" s="5" t="s">
        <v>6653</v>
      </c>
      <c r="IIL1" s="5" t="s">
        <v>6654</v>
      </c>
      <c r="IIM1" s="5" t="s">
        <v>6655</v>
      </c>
      <c r="IIN1" s="5" t="s">
        <v>6656</v>
      </c>
      <c r="IIO1" s="5" t="s">
        <v>6657</v>
      </c>
      <c r="IIP1" s="5" t="s">
        <v>6658</v>
      </c>
      <c r="IIQ1" s="5" t="s">
        <v>6659</v>
      </c>
      <c r="IIR1" s="5" t="s">
        <v>6660</v>
      </c>
      <c r="IIS1" s="5" t="s">
        <v>6661</v>
      </c>
      <c r="IIT1" s="5" t="s">
        <v>6662</v>
      </c>
      <c r="IIU1" s="5" t="s">
        <v>6663</v>
      </c>
      <c r="IIV1" s="5" t="s">
        <v>6664</v>
      </c>
      <c r="IIW1" s="5" t="s">
        <v>6665</v>
      </c>
      <c r="IIX1" s="5" t="s">
        <v>6666</v>
      </c>
      <c r="IIY1" s="5" t="s">
        <v>6667</v>
      </c>
      <c r="IIZ1" s="5" t="s">
        <v>6668</v>
      </c>
      <c r="IJA1" s="5" t="s">
        <v>6669</v>
      </c>
      <c r="IJB1" s="5" t="s">
        <v>6670</v>
      </c>
      <c r="IJC1" s="5" t="s">
        <v>6671</v>
      </c>
      <c r="IJD1" s="5" t="s">
        <v>6672</v>
      </c>
      <c r="IJE1" s="5" t="s">
        <v>6673</v>
      </c>
      <c r="IJF1" s="5" t="s">
        <v>6674</v>
      </c>
      <c r="IJG1" s="5" t="s">
        <v>6675</v>
      </c>
      <c r="IJH1" s="5" t="s">
        <v>6676</v>
      </c>
      <c r="IJI1" s="5" t="s">
        <v>6677</v>
      </c>
      <c r="IJJ1" s="5" t="s">
        <v>6678</v>
      </c>
      <c r="IJK1" s="5" t="s">
        <v>6679</v>
      </c>
      <c r="IJL1" s="5" t="s">
        <v>6680</v>
      </c>
      <c r="IJM1" s="5" t="s">
        <v>6681</v>
      </c>
      <c r="IJN1" s="5" t="s">
        <v>6682</v>
      </c>
      <c r="IJO1" s="5" t="s">
        <v>6683</v>
      </c>
      <c r="IJP1" s="5" t="s">
        <v>6684</v>
      </c>
      <c r="IJQ1" s="5" t="s">
        <v>6685</v>
      </c>
      <c r="IJR1" s="5" t="s">
        <v>6686</v>
      </c>
      <c r="IJS1" s="5" t="s">
        <v>6687</v>
      </c>
      <c r="IJT1" s="5" t="s">
        <v>6688</v>
      </c>
      <c r="IJU1" s="5" t="s">
        <v>6689</v>
      </c>
      <c r="IJV1" s="5" t="s">
        <v>6690</v>
      </c>
      <c r="IJW1" s="5" t="s">
        <v>6691</v>
      </c>
      <c r="IJX1" s="5" t="s">
        <v>6692</v>
      </c>
      <c r="IJY1" s="5" t="s">
        <v>6693</v>
      </c>
      <c r="IJZ1" s="5" t="s">
        <v>6694</v>
      </c>
      <c r="IKA1" s="5" t="s">
        <v>6695</v>
      </c>
      <c r="IKB1" s="5" t="s">
        <v>6696</v>
      </c>
      <c r="IKC1" s="5" t="s">
        <v>6697</v>
      </c>
      <c r="IKD1" s="5" t="s">
        <v>6698</v>
      </c>
      <c r="IKE1" s="5" t="s">
        <v>6699</v>
      </c>
      <c r="IKF1" s="5" t="s">
        <v>6700</v>
      </c>
      <c r="IKG1" s="5" t="s">
        <v>6701</v>
      </c>
      <c r="IKH1" s="5" t="s">
        <v>6702</v>
      </c>
      <c r="IKI1" s="5" t="s">
        <v>6703</v>
      </c>
      <c r="IKJ1" s="5" t="s">
        <v>6704</v>
      </c>
      <c r="IKK1" s="5" t="s">
        <v>6705</v>
      </c>
      <c r="IKL1" s="5" t="s">
        <v>6706</v>
      </c>
      <c r="IKM1" s="5" t="s">
        <v>6707</v>
      </c>
      <c r="IKN1" s="5" t="s">
        <v>6708</v>
      </c>
      <c r="IKO1" s="5" t="s">
        <v>6709</v>
      </c>
      <c r="IKP1" s="5" t="s">
        <v>6710</v>
      </c>
      <c r="IKQ1" s="5" t="s">
        <v>6711</v>
      </c>
      <c r="IKR1" s="5" t="s">
        <v>6712</v>
      </c>
      <c r="IKS1" s="5" t="s">
        <v>6713</v>
      </c>
      <c r="IKT1" s="5" t="s">
        <v>6714</v>
      </c>
      <c r="IKU1" s="5" t="s">
        <v>6715</v>
      </c>
      <c r="IKV1" s="5" t="s">
        <v>6716</v>
      </c>
      <c r="IKW1" s="5" t="s">
        <v>6717</v>
      </c>
      <c r="IKX1" s="5" t="s">
        <v>6718</v>
      </c>
      <c r="IKY1" s="5" t="s">
        <v>6719</v>
      </c>
      <c r="IKZ1" s="5" t="s">
        <v>6720</v>
      </c>
      <c r="ILA1" s="5" t="s">
        <v>6721</v>
      </c>
      <c r="ILB1" s="5" t="s">
        <v>6722</v>
      </c>
      <c r="ILC1" s="5" t="s">
        <v>6723</v>
      </c>
      <c r="ILD1" s="5" t="s">
        <v>6724</v>
      </c>
      <c r="ILE1" s="5" t="s">
        <v>6725</v>
      </c>
      <c r="ILF1" s="5" t="s">
        <v>6726</v>
      </c>
      <c r="ILG1" s="5" t="s">
        <v>6727</v>
      </c>
      <c r="ILH1" s="5" t="s">
        <v>6728</v>
      </c>
      <c r="ILI1" s="5" t="s">
        <v>6729</v>
      </c>
      <c r="ILJ1" s="5" t="s">
        <v>6730</v>
      </c>
      <c r="ILK1" s="5" t="s">
        <v>6731</v>
      </c>
      <c r="ILL1" s="5" t="s">
        <v>6732</v>
      </c>
      <c r="ILM1" s="5" t="s">
        <v>6733</v>
      </c>
      <c r="ILN1" s="5" t="s">
        <v>6734</v>
      </c>
      <c r="ILO1" s="5" t="s">
        <v>6735</v>
      </c>
      <c r="ILP1" s="5" t="s">
        <v>6736</v>
      </c>
      <c r="ILQ1" s="5" t="s">
        <v>6737</v>
      </c>
      <c r="ILR1" s="5" t="s">
        <v>6738</v>
      </c>
      <c r="ILS1" s="5" t="s">
        <v>6739</v>
      </c>
      <c r="ILT1" s="5" t="s">
        <v>6740</v>
      </c>
      <c r="ILU1" s="5" t="s">
        <v>6741</v>
      </c>
      <c r="ILV1" s="5" t="s">
        <v>6742</v>
      </c>
      <c r="ILW1" s="5" t="s">
        <v>6743</v>
      </c>
      <c r="ILX1" s="5" t="s">
        <v>6744</v>
      </c>
      <c r="ILY1" s="5" t="s">
        <v>6745</v>
      </c>
      <c r="ILZ1" s="5" t="s">
        <v>6746</v>
      </c>
      <c r="IMA1" s="5" t="s">
        <v>6747</v>
      </c>
      <c r="IMB1" s="5" t="s">
        <v>6748</v>
      </c>
      <c r="IMC1" s="5" t="s">
        <v>6749</v>
      </c>
      <c r="IMD1" s="5" t="s">
        <v>6750</v>
      </c>
      <c r="IME1" s="5" t="s">
        <v>6751</v>
      </c>
      <c r="IMF1" s="5" t="s">
        <v>6752</v>
      </c>
      <c r="IMG1" s="5" t="s">
        <v>6753</v>
      </c>
      <c r="IMH1" s="5" t="s">
        <v>6754</v>
      </c>
      <c r="IMI1" s="5" t="s">
        <v>6755</v>
      </c>
      <c r="IMJ1" s="5" t="s">
        <v>6756</v>
      </c>
      <c r="IMK1" s="5" t="s">
        <v>6757</v>
      </c>
      <c r="IML1" s="5" t="s">
        <v>6758</v>
      </c>
      <c r="IMM1" s="5" t="s">
        <v>6759</v>
      </c>
      <c r="IMN1" s="5" t="s">
        <v>6760</v>
      </c>
      <c r="IMO1" s="5" t="s">
        <v>6761</v>
      </c>
      <c r="IMP1" s="5" t="s">
        <v>6762</v>
      </c>
      <c r="IMQ1" s="5" t="s">
        <v>6763</v>
      </c>
      <c r="IMR1" s="5" t="s">
        <v>6764</v>
      </c>
      <c r="IMS1" s="5" t="s">
        <v>6765</v>
      </c>
      <c r="IMT1" s="5" t="s">
        <v>6766</v>
      </c>
      <c r="IMU1" s="5" t="s">
        <v>6767</v>
      </c>
      <c r="IMV1" s="5" t="s">
        <v>6768</v>
      </c>
      <c r="IMW1" s="5" t="s">
        <v>6769</v>
      </c>
      <c r="IMX1" s="5" t="s">
        <v>6770</v>
      </c>
      <c r="IMY1" s="5" t="s">
        <v>6771</v>
      </c>
      <c r="IMZ1" s="5" t="s">
        <v>6772</v>
      </c>
      <c r="INA1" s="5" t="s">
        <v>6773</v>
      </c>
      <c r="INB1" s="5" t="s">
        <v>6774</v>
      </c>
      <c r="INC1" s="5" t="s">
        <v>6775</v>
      </c>
      <c r="IND1" s="5" t="s">
        <v>6776</v>
      </c>
      <c r="INE1" s="5" t="s">
        <v>6777</v>
      </c>
      <c r="INF1" s="5" t="s">
        <v>6778</v>
      </c>
      <c r="ING1" s="5" t="s">
        <v>6779</v>
      </c>
      <c r="INH1" s="5" t="s">
        <v>6780</v>
      </c>
      <c r="INI1" s="5" t="s">
        <v>6781</v>
      </c>
      <c r="INJ1" s="5" t="s">
        <v>6782</v>
      </c>
      <c r="INK1" s="5" t="s">
        <v>6783</v>
      </c>
      <c r="INL1" s="5" t="s">
        <v>6784</v>
      </c>
      <c r="INM1" s="5" t="s">
        <v>6785</v>
      </c>
      <c r="INN1" s="5" t="s">
        <v>6786</v>
      </c>
      <c r="INO1" s="5" t="s">
        <v>6787</v>
      </c>
      <c r="INP1" s="5" t="s">
        <v>6788</v>
      </c>
      <c r="INQ1" s="5" t="s">
        <v>6789</v>
      </c>
      <c r="INR1" s="5" t="s">
        <v>6790</v>
      </c>
      <c r="INS1" s="5" t="s">
        <v>6791</v>
      </c>
      <c r="INT1" s="5" t="s">
        <v>6792</v>
      </c>
      <c r="INU1" s="5" t="s">
        <v>6793</v>
      </c>
      <c r="INV1" s="5" t="s">
        <v>6794</v>
      </c>
      <c r="INW1" s="5" t="s">
        <v>6795</v>
      </c>
      <c r="INX1" s="5" t="s">
        <v>6796</v>
      </c>
      <c r="INY1" s="5" t="s">
        <v>6797</v>
      </c>
      <c r="INZ1" s="5" t="s">
        <v>6798</v>
      </c>
      <c r="IOA1" s="5" t="s">
        <v>6799</v>
      </c>
      <c r="IOB1" s="5" t="s">
        <v>6800</v>
      </c>
      <c r="IOC1" s="5" t="s">
        <v>6801</v>
      </c>
      <c r="IOD1" s="5" t="s">
        <v>6802</v>
      </c>
      <c r="IOE1" s="5" t="s">
        <v>6803</v>
      </c>
      <c r="IOF1" s="5" t="s">
        <v>6804</v>
      </c>
      <c r="IOG1" s="5" t="s">
        <v>6805</v>
      </c>
      <c r="IOH1" s="5" t="s">
        <v>6806</v>
      </c>
      <c r="IOI1" s="5" t="s">
        <v>6807</v>
      </c>
      <c r="IOJ1" s="5" t="s">
        <v>6808</v>
      </c>
      <c r="IOK1" s="5" t="s">
        <v>6809</v>
      </c>
      <c r="IOL1" s="5" t="s">
        <v>6810</v>
      </c>
      <c r="IOM1" s="5" t="s">
        <v>6811</v>
      </c>
      <c r="ION1" s="5" t="s">
        <v>6812</v>
      </c>
      <c r="IOO1" s="5" t="s">
        <v>6813</v>
      </c>
      <c r="IOP1" s="5" t="s">
        <v>6814</v>
      </c>
      <c r="IOQ1" s="5" t="s">
        <v>6815</v>
      </c>
      <c r="IOR1" s="5" t="s">
        <v>6816</v>
      </c>
      <c r="IOS1" s="5" t="s">
        <v>6817</v>
      </c>
      <c r="IOT1" s="5" t="s">
        <v>6818</v>
      </c>
      <c r="IOU1" s="5" t="s">
        <v>6819</v>
      </c>
      <c r="IOV1" s="5" t="s">
        <v>6820</v>
      </c>
      <c r="IOW1" s="5" t="s">
        <v>6821</v>
      </c>
      <c r="IOX1" s="5" t="s">
        <v>6822</v>
      </c>
      <c r="IOY1" s="5" t="s">
        <v>6823</v>
      </c>
      <c r="IOZ1" s="5" t="s">
        <v>6824</v>
      </c>
      <c r="IPA1" s="5" t="s">
        <v>6825</v>
      </c>
      <c r="IPB1" s="5" t="s">
        <v>6826</v>
      </c>
      <c r="IPC1" s="5" t="s">
        <v>6827</v>
      </c>
      <c r="IPD1" s="5" t="s">
        <v>6828</v>
      </c>
      <c r="IPE1" s="5" t="s">
        <v>6829</v>
      </c>
      <c r="IPF1" s="5" t="s">
        <v>6830</v>
      </c>
      <c r="IPG1" s="5" t="s">
        <v>6831</v>
      </c>
      <c r="IPH1" s="5" t="s">
        <v>6832</v>
      </c>
      <c r="IPI1" s="5" t="s">
        <v>6833</v>
      </c>
      <c r="IPJ1" s="5" t="s">
        <v>6834</v>
      </c>
      <c r="IPK1" s="5" t="s">
        <v>6835</v>
      </c>
      <c r="IPL1" s="5" t="s">
        <v>6836</v>
      </c>
      <c r="IPM1" s="5" t="s">
        <v>6837</v>
      </c>
      <c r="IPN1" s="5" t="s">
        <v>6838</v>
      </c>
      <c r="IPO1" s="5" t="s">
        <v>6839</v>
      </c>
      <c r="IPP1" s="5" t="s">
        <v>6840</v>
      </c>
      <c r="IPQ1" s="5" t="s">
        <v>6841</v>
      </c>
      <c r="IPR1" s="5" t="s">
        <v>6842</v>
      </c>
      <c r="IPS1" s="5" t="s">
        <v>6843</v>
      </c>
      <c r="IPT1" s="5" t="s">
        <v>6844</v>
      </c>
      <c r="IPU1" s="5" t="s">
        <v>6845</v>
      </c>
      <c r="IPV1" s="5" t="s">
        <v>6846</v>
      </c>
      <c r="IPW1" s="5" t="s">
        <v>6847</v>
      </c>
      <c r="IPX1" s="5" t="s">
        <v>6848</v>
      </c>
      <c r="IPY1" s="5" t="s">
        <v>6849</v>
      </c>
      <c r="IPZ1" s="5" t="s">
        <v>6850</v>
      </c>
      <c r="IQA1" s="5" t="s">
        <v>6851</v>
      </c>
      <c r="IQB1" s="5" t="s">
        <v>6852</v>
      </c>
      <c r="IQC1" s="5" t="s">
        <v>6853</v>
      </c>
      <c r="IQD1" s="5" t="s">
        <v>6854</v>
      </c>
      <c r="IQE1" s="5" t="s">
        <v>6855</v>
      </c>
      <c r="IQF1" s="5" t="s">
        <v>6856</v>
      </c>
      <c r="IQG1" s="5" t="s">
        <v>6857</v>
      </c>
      <c r="IQH1" s="5" t="s">
        <v>6858</v>
      </c>
      <c r="IQI1" s="5" t="s">
        <v>6859</v>
      </c>
      <c r="IQJ1" s="5" t="s">
        <v>6860</v>
      </c>
      <c r="IQK1" s="5" t="s">
        <v>6861</v>
      </c>
      <c r="IQL1" s="5" t="s">
        <v>6862</v>
      </c>
      <c r="IQM1" s="5" t="s">
        <v>6863</v>
      </c>
      <c r="IQN1" s="5" t="s">
        <v>6864</v>
      </c>
      <c r="IQO1" s="5" t="s">
        <v>6865</v>
      </c>
      <c r="IQP1" s="5" t="s">
        <v>6866</v>
      </c>
      <c r="IQQ1" s="5" t="s">
        <v>6867</v>
      </c>
      <c r="IQR1" s="5" t="s">
        <v>6868</v>
      </c>
      <c r="IQS1" s="5" t="s">
        <v>6869</v>
      </c>
      <c r="IQT1" s="5" t="s">
        <v>6870</v>
      </c>
      <c r="IQU1" s="5" t="s">
        <v>6871</v>
      </c>
      <c r="IQV1" s="5" t="s">
        <v>6872</v>
      </c>
      <c r="IQW1" s="5" t="s">
        <v>6873</v>
      </c>
      <c r="IQX1" s="5" t="s">
        <v>6874</v>
      </c>
      <c r="IQY1" s="5" t="s">
        <v>6875</v>
      </c>
      <c r="IQZ1" s="5" t="s">
        <v>6876</v>
      </c>
      <c r="IRA1" s="5" t="s">
        <v>6877</v>
      </c>
      <c r="IRB1" s="5" t="s">
        <v>6878</v>
      </c>
      <c r="IRC1" s="5" t="s">
        <v>6879</v>
      </c>
      <c r="IRD1" s="5" t="s">
        <v>6880</v>
      </c>
      <c r="IRE1" s="5" t="s">
        <v>6881</v>
      </c>
      <c r="IRF1" s="5" t="s">
        <v>6882</v>
      </c>
      <c r="IRG1" s="5" t="s">
        <v>6883</v>
      </c>
      <c r="IRH1" s="5" t="s">
        <v>6884</v>
      </c>
      <c r="IRI1" s="5" t="s">
        <v>6885</v>
      </c>
      <c r="IRJ1" s="5" t="s">
        <v>6886</v>
      </c>
      <c r="IRK1" s="5" t="s">
        <v>6887</v>
      </c>
      <c r="IRL1" s="5" t="s">
        <v>6888</v>
      </c>
      <c r="IRM1" s="5" t="s">
        <v>6889</v>
      </c>
      <c r="IRN1" s="5" t="s">
        <v>6890</v>
      </c>
      <c r="IRO1" s="5" t="s">
        <v>6891</v>
      </c>
      <c r="IRP1" s="5" t="s">
        <v>6892</v>
      </c>
      <c r="IRQ1" s="5" t="s">
        <v>6893</v>
      </c>
      <c r="IRR1" s="5" t="s">
        <v>6894</v>
      </c>
      <c r="IRS1" s="5" t="s">
        <v>6895</v>
      </c>
      <c r="IRT1" s="5" t="s">
        <v>6896</v>
      </c>
      <c r="IRU1" s="5" t="s">
        <v>6897</v>
      </c>
      <c r="IRV1" s="5" t="s">
        <v>6898</v>
      </c>
      <c r="IRW1" s="5" t="s">
        <v>6899</v>
      </c>
      <c r="IRX1" s="5" t="s">
        <v>6900</v>
      </c>
      <c r="IRY1" s="5" t="s">
        <v>6901</v>
      </c>
      <c r="IRZ1" s="5" t="s">
        <v>6902</v>
      </c>
      <c r="ISA1" s="5" t="s">
        <v>6903</v>
      </c>
      <c r="ISB1" s="5" t="s">
        <v>6904</v>
      </c>
      <c r="ISC1" s="5" t="s">
        <v>6905</v>
      </c>
      <c r="ISD1" s="5" t="s">
        <v>6906</v>
      </c>
      <c r="ISE1" s="5" t="s">
        <v>6907</v>
      </c>
      <c r="ISF1" s="5" t="s">
        <v>6908</v>
      </c>
      <c r="ISG1" s="5" t="s">
        <v>6909</v>
      </c>
      <c r="ISH1" s="5" t="s">
        <v>6910</v>
      </c>
      <c r="ISI1" s="5" t="s">
        <v>6911</v>
      </c>
      <c r="ISJ1" s="5" t="s">
        <v>6912</v>
      </c>
      <c r="ISK1" s="5" t="s">
        <v>6913</v>
      </c>
      <c r="ISL1" s="5" t="s">
        <v>6914</v>
      </c>
      <c r="ISM1" s="5" t="s">
        <v>6915</v>
      </c>
      <c r="ISN1" s="5" t="s">
        <v>6916</v>
      </c>
      <c r="ISO1" s="5" t="s">
        <v>6917</v>
      </c>
      <c r="ISP1" s="5" t="s">
        <v>6918</v>
      </c>
      <c r="ISQ1" s="5" t="s">
        <v>6919</v>
      </c>
      <c r="ISR1" s="5" t="s">
        <v>6920</v>
      </c>
      <c r="ISS1" s="5" t="s">
        <v>6921</v>
      </c>
      <c r="IST1" s="5" t="s">
        <v>6922</v>
      </c>
      <c r="ISU1" s="5" t="s">
        <v>6923</v>
      </c>
      <c r="ISV1" s="5" t="s">
        <v>6924</v>
      </c>
      <c r="ISW1" s="5" t="s">
        <v>6925</v>
      </c>
      <c r="ISX1" s="5" t="s">
        <v>6926</v>
      </c>
      <c r="ISY1" s="5" t="s">
        <v>6927</v>
      </c>
      <c r="ISZ1" s="5" t="s">
        <v>6928</v>
      </c>
      <c r="ITA1" s="5" t="s">
        <v>6929</v>
      </c>
      <c r="ITB1" s="5" t="s">
        <v>6930</v>
      </c>
      <c r="ITC1" s="5" t="s">
        <v>6931</v>
      </c>
      <c r="ITD1" s="5" t="s">
        <v>6932</v>
      </c>
      <c r="ITE1" s="5" t="s">
        <v>6933</v>
      </c>
      <c r="ITF1" s="5" t="s">
        <v>6934</v>
      </c>
      <c r="ITG1" s="5" t="s">
        <v>6935</v>
      </c>
      <c r="ITH1" s="5" t="s">
        <v>6936</v>
      </c>
      <c r="ITI1" s="5" t="s">
        <v>6937</v>
      </c>
      <c r="ITJ1" s="5" t="s">
        <v>6938</v>
      </c>
      <c r="ITK1" s="5" t="s">
        <v>6939</v>
      </c>
      <c r="ITL1" s="5" t="s">
        <v>6940</v>
      </c>
      <c r="ITM1" s="5" t="s">
        <v>6941</v>
      </c>
      <c r="ITN1" s="5" t="s">
        <v>6942</v>
      </c>
      <c r="ITO1" s="5" t="s">
        <v>6943</v>
      </c>
      <c r="ITP1" s="5" t="s">
        <v>6944</v>
      </c>
      <c r="ITQ1" s="5" t="s">
        <v>6945</v>
      </c>
      <c r="ITR1" s="5" t="s">
        <v>6946</v>
      </c>
      <c r="ITS1" s="5" t="s">
        <v>6947</v>
      </c>
      <c r="ITT1" s="5" t="s">
        <v>6948</v>
      </c>
      <c r="ITU1" s="5" t="s">
        <v>6949</v>
      </c>
      <c r="ITV1" s="5" t="s">
        <v>6950</v>
      </c>
      <c r="ITW1" s="5" t="s">
        <v>6951</v>
      </c>
      <c r="ITX1" s="5" t="s">
        <v>6952</v>
      </c>
      <c r="ITY1" s="5" t="s">
        <v>6953</v>
      </c>
      <c r="ITZ1" s="5" t="s">
        <v>6954</v>
      </c>
      <c r="IUA1" s="5" t="s">
        <v>6955</v>
      </c>
      <c r="IUB1" s="5" t="s">
        <v>6956</v>
      </c>
      <c r="IUC1" s="5" t="s">
        <v>6957</v>
      </c>
      <c r="IUD1" s="5" t="s">
        <v>6958</v>
      </c>
      <c r="IUE1" s="5" t="s">
        <v>6959</v>
      </c>
      <c r="IUF1" s="5" t="s">
        <v>6960</v>
      </c>
      <c r="IUG1" s="5" t="s">
        <v>6961</v>
      </c>
      <c r="IUH1" s="5" t="s">
        <v>6962</v>
      </c>
      <c r="IUI1" s="5" t="s">
        <v>6963</v>
      </c>
      <c r="IUJ1" s="5" t="s">
        <v>6964</v>
      </c>
      <c r="IUK1" s="5" t="s">
        <v>6965</v>
      </c>
      <c r="IUL1" s="5" t="s">
        <v>6966</v>
      </c>
      <c r="IUM1" s="5" t="s">
        <v>6967</v>
      </c>
      <c r="IUN1" s="5" t="s">
        <v>6968</v>
      </c>
      <c r="IUO1" s="5" t="s">
        <v>6969</v>
      </c>
      <c r="IUP1" s="5" t="s">
        <v>6970</v>
      </c>
      <c r="IUQ1" s="5" t="s">
        <v>6971</v>
      </c>
      <c r="IUR1" s="5" t="s">
        <v>6972</v>
      </c>
      <c r="IUS1" s="5" t="s">
        <v>6973</v>
      </c>
      <c r="IUT1" s="5" t="s">
        <v>6974</v>
      </c>
      <c r="IUU1" s="5" t="s">
        <v>6975</v>
      </c>
      <c r="IUV1" s="5" t="s">
        <v>6976</v>
      </c>
      <c r="IUW1" s="5" t="s">
        <v>6977</v>
      </c>
      <c r="IUX1" s="5" t="s">
        <v>6978</v>
      </c>
      <c r="IUY1" s="5" t="s">
        <v>6979</v>
      </c>
      <c r="IUZ1" s="5" t="s">
        <v>6980</v>
      </c>
      <c r="IVA1" s="5" t="s">
        <v>6981</v>
      </c>
      <c r="IVB1" s="5" t="s">
        <v>6982</v>
      </c>
      <c r="IVC1" s="5" t="s">
        <v>6983</v>
      </c>
      <c r="IVD1" s="5" t="s">
        <v>6984</v>
      </c>
      <c r="IVE1" s="5" t="s">
        <v>6985</v>
      </c>
      <c r="IVF1" s="5" t="s">
        <v>6986</v>
      </c>
      <c r="IVG1" s="5" t="s">
        <v>6987</v>
      </c>
      <c r="IVH1" s="5" t="s">
        <v>6988</v>
      </c>
      <c r="IVI1" s="5" t="s">
        <v>6989</v>
      </c>
      <c r="IVJ1" s="5" t="s">
        <v>6990</v>
      </c>
      <c r="IVK1" s="5" t="s">
        <v>6991</v>
      </c>
      <c r="IVL1" s="5" t="s">
        <v>6992</v>
      </c>
      <c r="IVM1" s="5" t="s">
        <v>6993</v>
      </c>
      <c r="IVN1" s="5" t="s">
        <v>6994</v>
      </c>
      <c r="IVO1" s="5" t="s">
        <v>6995</v>
      </c>
      <c r="IVP1" s="5" t="s">
        <v>6996</v>
      </c>
      <c r="IVQ1" s="5" t="s">
        <v>6997</v>
      </c>
      <c r="IVR1" s="5" t="s">
        <v>6998</v>
      </c>
      <c r="IVS1" s="5" t="s">
        <v>6999</v>
      </c>
      <c r="IVT1" s="5" t="s">
        <v>7000</v>
      </c>
      <c r="IVU1" s="5" t="s">
        <v>7001</v>
      </c>
      <c r="IVV1" s="5" t="s">
        <v>7002</v>
      </c>
      <c r="IVW1" s="5" t="s">
        <v>7003</v>
      </c>
      <c r="IVX1" s="5" t="s">
        <v>7004</v>
      </c>
      <c r="IVY1" s="5" t="s">
        <v>7005</v>
      </c>
      <c r="IVZ1" s="5" t="s">
        <v>7006</v>
      </c>
      <c r="IWA1" s="5" t="s">
        <v>7007</v>
      </c>
      <c r="IWB1" s="5" t="s">
        <v>7008</v>
      </c>
      <c r="IWC1" s="5" t="s">
        <v>7009</v>
      </c>
      <c r="IWD1" s="5" t="s">
        <v>7010</v>
      </c>
      <c r="IWE1" s="5" t="s">
        <v>7011</v>
      </c>
      <c r="IWF1" s="5" t="s">
        <v>7012</v>
      </c>
      <c r="IWG1" s="5" t="s">
        <v>7013</v>
      </c>
      <c r="IWH1" s="5" t="s">
        <v>7014</v>
      </c>
      <c r="IWI1" s="5" t="s">
        <v>7015</v>
      </c>
      <c r="IWJ1" s="5" t="s">
        <v>7016</v>
      </c>
      <c r="IWK1" s="5" t="s">
        <v>7017</v>
      </c>
      <c r="IWL1" s="5" t="s">
        <v>7018</v>
      </c>
      <c r="IWM1" s="5" t="s">
        <v>7019</v>
      </c>
      <c r="IWN1" s="5" t="s">
        <v>7020</v>
      </c>
      <c r="IWO1" s="5" t="s">
        <v>7021</v>
      </c>
      <c r="IWP1" s="5" t="s">
        <v>7022</v>
      </c>
      <c r="IWQ1" s="5" t="s">
        <v>7023</v>
      </c>
      <c r="IWR1" s="5" t="s">
        <v>7024</v>
      </c>
      <c r="IWS1" s="5" t="s">
        <v>7025</v>
      </c>
      <c r="IWT1" s="5" t="s">
        <v>7026</v>
      </c>
      <c r="IWU1" s="5" t="s">
        <v>7027</v>
      </c>
      <c r="IWV1" s="5" t="s">
        <v>7028</v>
      </c>
      <c r="IWW1" s="5" t="s">
        <v>7029</v>
      </c>
      <c r="IWX1" s="5" t="s">
        <v>7030</v>
      </c>
      <c r="IWY1" s="5" t="s">
        <v>7031</v>
      </c>
      <c r="IWZ1" s="5" t="s">
        <v>7032</v>
      </c>
      <c r="IXA1" s="5" t="s">
        <v>7033</v>
      </c>
      <c r="IXB1" s="5" t="s">
        <v>7034</v>
      </c>
      <c r="IXC1" s="5" t="s">
        <v>7035</v>
      </c>
      <c r="IXD1" s="5" t="s">
        <v>7036</v>
      </c>
      <c r="IXE1" s="5" t="s">
        <v>7037</v>
      </c>
      <c r="IXF1" s="5" t="s">
        <v>7038</v>
      </c>
      <c r="IXG1" s="5" t="s">
        <v>7039</v>
      </c>
      <c r="IXH1" s="5" t="s">
        <v>7040</v>
      </c>
      <c r="IXI1" s="5" t="s">
        <v>7041</v>
      </c>
      <c r="IXJ1" s="5" t="s">
        <v>7042</v>
      </c>
      <c r="IXK1" s="5" t="s">
        <v>7043</v>
      </c>
      <c r="IXL1" s="5" t="s">
        <v>7044</v>
      </c>
      <c r="IXM1" s="5" t="s">
        <v>7045</v>
      </c>
      <c r="IXN1" s="5" t="s">
        <v>7046</v>
      </c>
      <c r="IXO1" s="5" t="s">
        <v>7047</v>
      </c>
      <c r="IXP1" s="5" t="s">
        <v>7048</v>
      </c>
      <c r="IXQ1" s="5" t="s">
        <v>7049</v>
      </c>
      <c r="IXR1" s="5" t="s">
        <v>7050</v>
      </c>
      <c r="IXS1" s="5" t="s">
        <v>7051</v>
      </c>
      <c r="IXT1" s="5" t="s">
        <v>7052</v>
      </c>
      <c r="IXU1" s="5" t="s">
        <v>7053</v>
      </c>
      <c r="IXV1" s="5" t="s">
        <v>7054</v>
      </c>
      <c r="IXW1" s="5" t="s">
        <v>7055</v>
      </c>
      <c r="IXX1" s="5" t="s">
        <v>7056</v>
      </c>
      <c r="IXY1" s="5" t="s">
        <v>7057</v>
      </c>
      <c r="IXZ1" s="5" t="s">
        <v>7058</v>
      </c>
      <c r="IYA1" s="5" t="s">
        <v>7059</v>
      </c>
      <c r="IYB1" s="5" t="s">
        <v>7060</v>
      </c>
      <c r="IYC1" s="5" t="s">
        <v>7061</v>
      </c>
      <c r="IYD1" s="5" t="s">
        <v>7062</v>
      </c>
      <c r="IYE1" s="5" t="s">
        <v>7063</v>
      </c>
      <c r="IYF1" s="5" t="s">
        <v>7064</v>
      </c>
      <c r="IYG1" s="5" t="s">
        <v>7065</v>
      </c>
      <c r="IYH1" s="5" t="s">
        <v>7066</v>
      </c>
      <c r="IYI1" s="5" t="s">
        <v>7067</v>
      </c>
      <c r="IYJ1" s="5" t="s">
        <v>7068</v>
      </c>
      <c r="IYK1" s="5" t="s">
        <v>7069</v>
      </c>
      <c r="IYL1" s="5" t="s">
        <v>7070</v>
      </c>
      <c r="IYM1" s="5" t="s">
        <v>7071</v>
      </c>
      <c r="IYN1" s="5" t="s">
        <v>7072</v>
      </c>
      <c r="IYO1" s="5" t="s">
        <v>7073</v>
      </c>
      <c r="IYP1" s="5" t="s">
        <v>7074</v>
      </c>
      <c r="IYQ1" s="5" t="s">
        <v>7075</v>
      </c>
      <c r="IYR1" s="5" t="s">
        <v>7076</v>
      </c>
      <c r="IYS1" s="5" t="s">
        <v>7077</v>
      </c>
      <c r="IYT1" s="5" t="s">
        <v>7078</v>
      </c>
      <c r="IYU1" s="5" t="s">
        <v>7079</v>
      </c>
      <c r="IYV1" s="5" t="s">
        <v>7080</v>
      </c>
      <c r="IYW1" s="5" t="s">
        <v>7081</v>
      </c>
      <c r="IYX1" s="5" t="s">
        <v>7082</v>
      </c>
      <c r="IYY1" s="5" t="s">
        <v>7083</v>
      </c>
      <c r="IYZ1" s="5" t="s">
        <v>7084</v>
      </c>
      <c r="IZA1" s="5" t="s">
        <v>7085</v>
      </c>
      <c r="IZB1" s="5" t="s">
        <v>7086</v>
      </c>
      <c r="IZC1" s="5" t="s">
        <v>7087</v>
      </c>
      <c r="IZD1" s="5" t="s">
        <v>7088</v>
      </c>
      <c r="IZE1" s="5" t="s">
        <v>7089</v>
      </c>
      <c r="IZF1" s="5" t="s">
        <v>7090</v>
      </c>
      <c r="IZG1" s="5" t="s">
        <v>7091</v>
      </c>
      <c r="IZH1" s="5" t="s">
        <v>7092</v>
      </c>
      <c r="IZI1" s="5" t="s">
        <v>7093</v>
      </c>
      <c r="IZJ1" s="5" t="s">
        <v>7094</v>
      </c>
      <c r="IZK1" s="5" t="s">
        <v>7095</v>
      </c>
      <c r="IZL1" s="5" t="s">
        <v>7096</v>
      </c>
      <c r="IZM1" s="5" t="s">
        <v>7097</v>
      </c>
      <c r="IZN1" s="5" t="s">
        <v>7098</v>
      </c>
      <c r="IZO1" s="5" t="s">
        <v>7099</v>
      </c>
      <c r="IZP1" s="5" t="s">
        <v>7100</v>
      </c>
      <c r="IZQ1" s="5" t="s">
        <v>7101</v>
      </c>
      <c r="IZR1" s="5" t="s">
        <v>7102</v>
      </c>
      <c r="IZS1" s="5" t="s">
        <v>7103</v>
      </c>
      <c r="IZT1" s="5" t="s">
        <v>7104</v>
      </c>
      <c r="IZU1" s="5" t="s">
        <v>7105</v>
      </c>
      <c r="IZV1" s="5" t="s">
        <v>7106</v>
      </c>
      <c r="IZW1" s="5" t="s">
        <v>7107</v>
      </c>
      <c r="IZX1" s="5" t="s">
        <v>7108</v>
      </c>
      <c r="IZY1" s="5" t="s">
        <v>7109</v>
      </c>
      <c r="IZZ1" s="5" t="s">
        <v>7110</v>
      </c>
      <c r="JAA1" s="5" t="s">
        <v>7111</v>
      </c>
      <c r="JAB1" s="5" t="s">
        <v>7112</v>
      </c>
      <c r="JAC1" s="5" t="s">
        <v>7113</v>
      </c>
      <c r="JAD1" s="5" t="s">
        <v>7114</v>
      </c>
      <c r="JAE1" s="5" t="s">
        <v>7115</v>
      </c>
      <c r="JAF1" s="5" t="s">
        <v>7116</v>
      </c>
      <c r="JAG1" s="5" t="s">
        <v>7117</v>
      </c>
      <c r="JAH1" s="5" t="s">
        <v>7118</v>
      </c>
      <c r="JAI1" s="5" t="s">
        <v>7119</v>
      </c>
      <c r="JAJ1" s="5" t="s">
        <v>7120</v>
      </c>
      <c r="JAK1" s="5" t="s">
        <v>7121</v>
      </c>
      <c r="JAL1" s="5" t="s">
        <v>7122</v>
      </c>
      <c r="JAM1" s="5" t="s">
        <v>7123</v>
      </c>
      <c r="JAN1" s="5" t="s">
        <v>7124</v>
      </c>
      <c r="JAO1" s="5" t="s">
        <v>7125</v>
      </c>
      <c r="JAP1" s="5" t="s">
        <v>7126</v>
      </c>
      <c r="JAQ1" s="5" t="s">
        <v>7127</v>
      </c>
      <c r="JAR1" s="5" t="s">
        <v>7128</v>
      </c>
      <c r="JAS1" s="5" t="s">
        <v>7129</v>
      </c>
      <c r="JAT1" s="5" t="s">
        <v>7130</v>
      </c>
      <c r="JAU1" s="5" t="s">
        <v>7131</v>
      </c>
      <c r="JAV1" s="5" t="s">
        <v>7132</v>
      </c>
      <c r="JAW1" s="5" t="s">
        <v>7133</v>
      </c>
      <c r="JAX1" s="5" t="s">
        <v>7134</v>
      </c>
      <c r="JAY1" s="5" t="s">
        <v>7135</v>
      </c>
      <c r="JAZ1" s="5" t="s">
        <v>7136</v>
      </c>
      <c r="JBA1" s="5" t="s">
        <v>7137</v>
      </c>
      <c r="JBB1" s="5" t="s">
        <v>7138</v>
      </c>
      <c r="JBC1" s="5" t="s">
        <v>7139</v>
      </c>
      <c r="JBD1" s="5" t="s">
        <v>7140</v>
      </c>
      <c r="JBE1" s="5" t="s">
        <v>7141</v>
      </c>
      <c r="JBF1" s="5" t="s">
        <v>7142</v>
      </c>
      <c r="JBG1" s="5" t="s">
        <v>7143</v>
      </c>
      <c r="JBH1" s="5" t="s">
        <v>7144</v>
      </c>
      <c r="JBI1" s="5" t="s">
        <v>7145</v>
      </c>
      <c r="JBJ1" s="5" t="s">
        <v>7146</v>
      </c>
      <c r="JBK1" s="5" t="s">
        <v>7147</v>
      </c>
      <c r="JBL1" s="5" t="s">
        <v>7148</v>
      </c>
      <c r="JBM1" s="5" t="s">
        <v>7149</v>
      </c>
      <c r="JBN1" s="5" t="s">
        <v>7150</v>
      </c>
      <c r="JBO1" s="5" t="s">
        <v>7151</v>
      </c>
      <c r="JBP1" s="5" t="s">
        <v>7152</v>
      </c>
      <c r="JBQ1" s="5" t="s">
        <v>7153</v>
      </c>
      <c r="JBR1" s="5" t="s">
        <v>7154</v>
      </c>
      <c r="JBS1" s="5" t="s">
        <v>7155</v>
      </c>
      <c r="JBT1" s="5" t="s">
        <v>7156</v>
      </c>
      <c r="JBU1" s="5" t="s">
        <v>7157</v>
      </c>
      <c r="JBV1" s="5" t="s">
        <v>7158</v>
      </c>
      <c r="JBW1" s="5" t="s">
        <v>7159</v>
      </c>
      <c r="JBX1" s="5" t="s">
        <v>7160</v>
      </c>
      <c r="JBY1" s="5" t="s">
        <v>7161</v>
      </c>
      <c r="JBZ1" s="5" t="s">
        <v>7162</v>
      </c>
      <c r="JCA1" s="5" t="s">
        <v>7163</v>
      </c>
      <c r="JCB1" s="5" t="s">
        <v>7164</v>
      </c>
      <c r="JCC1" s="5" t="s">
        <v>7165</v>
      </c>
      <c r="JCD1" s="5" t="s">
        <v>7166</v>
      </c>
      <c r="JCE1" s="5" t="s">
        <v>7167</v>
      </c>
      <c r="JCF1" s="5" t="s">
        <v>7168</v>
      </c>
      <c r="JCG1" s="5" t="s">
        <v>7169</v>
      </c>
      <c r="JCH1" s="5" t="s">
        <v>7170</v>
      </c>
      <c r="JCI1" s="5" t="s">
        <v>7171</v>
      </c>
      <c r="JCJ1" s="5" t="s">
        <v>7172</v>
      </c>
      <c r="JCK1" s="5" t="s">
        <v>7173</v>
      </c>
      <c r="JCL1" s="5" t="s">
        <v>7174</v>
      </c>
      <c r="JCM1" s="5" t="s">
        <v>7175</v>
      </c>
      <c r="JCN1" s="5" t="s">
        <v>7176</v>
      </c>
      <c r="JCO1" s="5" t="s">
        <v>7177</v>
      </c>
      <c r="JCP1" s="5" t="s">
        <v>7178</v>
      </c>
      <c r="JCQ1" s="5" t="s">
        <v>7179</v>
      </c>
      <c r="JCR1" s="5" t="s">
        <v>7180</v>
      </c>
      <c r="JCS1" s="5" t="s">
        <v>7181</v>
      </c>
      <c r="JCT1" s="5" t="s">
        <v>7182</v>
      </c>
      <c r="JCU1" s="5" t="s">
        <v>7183</v>
      </c>
      <c r="JCV1" s="5" t="s">
        <v>7184</v>
      </c>
      <c r="JCW1" s="5" t="s">
        <v>7185</v>
      </c>
      <c r="JCX1" s="5" t="s">
        <v>7186</v>
      </c>
      <c r="JCY1" s="5" t="s">
        <v>7187</v>
      </c>
      <c r="JCZ1" s="5" t="s">
        <v>7188</v>
      </c>
      <c r="JDA1" s="5" t="s">
        <v>7189</v>
      </c>
      <c r="JDB1" s="5" t="s">
        <v>7190</v>
      </c>
      <c r="JDC1" s="5" t="s">
        <v>7191</v>
      </c>
      <c r="JDD1" s="5" t="s">
        <v>7192</v>
      </c>
      <c r="JDE1" s="5" t="s">
        <v>7193</v>
      </c>
      <c r="JDF1" s="5" t="s">
        <v>7194</v>
      </c>
      <c r="JDG1" s="5" t="s">
        <v>7195</v>
      </c>
      <c r="JDH1" s="5" t="s">
        <v>7196</v>
      </c>
      <c r="JDI1" s="5" t="s">
        <v>7197</v>
      </c>
      <c r="JDJ1" s="5" t="s">
        <v>7198</v>
      </c>
      <c r="JDK1" s="5" t="s">
        <v>7199</v>
      </c>
      <c r="JDL1" s="5" t="s">
        <v>7200</v>
      </c>
      <c r="JDM1" s="5" t="s">
        <v>7201</v>
      </c>
      <c r="JDN1" s="5" t="s">
        <v>7202</v>
      </c>
      <c r="JDO1" s="5" t="s">
        <v>7203</v>
      </c>
      <c r="JDP1" s="5" t="s">
        <v>7204</v>
      </c>
      <c r="JDQ1" s="5" t="s">
        <v>7205</v>
      </c>
      <c r="JDR1" s="5" t="s">
        <v>7206</v>
      </c>
      <c r="JDS1" s="5" t="s">
        <v>7207</v>
      </c>
      <c r="JDT1" s="5" t="s">
        <v>7208</v>
      </c>
      <c r="JDU1" s="5" t="s">
        <v>7209</v>
      </c>
      <c r="JDV1" s="5" t="s">
        <v>7210</v>
      </c>
      <c r="JDW1" s="5" t="s">
        <v>7211</v>
      </c>
      <c r="JDX1" s="5" t="s">
        <v>7212</v>
      </c>
      <c r="JDY1" s="5" t="s">
        <v>7213</v>
      </c>
      <c r="JDZ1" s="5" t="s">
        <v>7214</v>
      </c>
      <c r="JEA1" s="5" t="s">
        <v>7215</v>
      </c>
      <c r="JEB1" s="5" t="s">
        <v>7216</v>
      </c>
      <c r="JEC1" s="5" t="s">
        <v>7217</v>
      </c>
      <c r="JED1" s="5" t="s">
        <v>7218</v>
      </c>
      <c r="JEE1" s="5" t="s">
        <v>7219</v>
      </c>
      <c r="JEF1" s="5" t="s">
        <v>7220</v>
      </c>
      <c r="JEG1" s="5" t="s">
        <v>7221</v>
      </c>
      <c r="JEH1" s="5" t="s">
        <v>7222</v>
      </c>
      <c r="JEI1" s="5" t="s">
        <v>7223</v>
      </c>
      <c r="JEJ1" s="5" t="s">
        <v>7224</v>
      </c>
      <c r="JEK1" s="5" t="s">
        <v>7225</v>
      </c>
      <c r="JEL1" s="5" t="s">
        <v>7226</v>
      </c>
      <c r="JEM1" s="5" t="s">
        <v>7227</v>
      </c>
      <c r="JEN1" s="5" t="s">
        <v>7228</v>
      </c>
      <c r="JEO1" s="5" t="s">
        <v>7229</v>
      </c>
      <c r="JEP1" s="5" t="s">
        <v>7230</v>
      </c>
      <c r="JEQ1" s="5" t="s">
        <v>7231</v>
      </c>
      <c r="JER1" s="5" t="s">
        <v>7232</v>
      </c>
      <c r="JES1" s="5" t="s">
        <v>7233</v>
      </c>
      <c r="JET1" s="5" t="s">
        <v>7234</v>
      </c>
      <c r="JEU1" s="5" t="s">
        <v>7235</v>
      </c>
      <c r="JEV1" s="5" t="s">
        <v>7236</v>
      </c>
      <c r="JEW1" s="5" t="s">
        <v>7237</v>
      </c>
      <c r="JEX1" s="5" t="s">
        <v>7238</v>
      </c>
      <c r="JEY1" s="5" t="s">
        <v>7239</v>
      </c>
      <c r="JEZ1" s="5" t="s">
        <v>7240</v>
      </c>
      <c r="JFA1" s="5" t="s">
        <v>7241</v>
      </c>
      <c r="JFB1" s="5" t="s">
        <v>7242</v>
      </c>
      <c r="JFC1" s="5" t="s">
        <v>7243</v>
      </c>
      <c r="JFD1" s="5" t="s">
        <v>7244</v>
      </c>
      <c r="JFE1" s="5" t="s">
        <v>7245</v>
      </c>
      <c r="JFF1" s="5" t="s">
        <v>7246</v>
      </c>
      <c r="JFG1" s="5" t="s">
        <v>7247</v>
      </c>
      <c r="JFH1" s="5" t="s">
        <v>7248</v>
      </c>
      <c r="JFI1" s="5" t="s">
        <v>7249</v>
      </c>
      <c r="JFJ1" s="5" t="s">
        <v>7250</v>
      </c>
      <c r="JFK1" s="5" t="s">
        <v>7251</v>
      </c>
      <c r="JFL1" s="5" t="s">
        <v>7252</v>
      </c>
      <c r="JFM1" s="5" t="s">
        <v>7253</v>
      </c>
      <c r="JFN1" s="5" t="s">
        <v>7254</v>
      </c>
      <c r="JFO1" s="5" t="s">
        <v>7255</v>
      </c>
      <c r="JFP1" s="5" t="s">
        <v>7256</v>
      </c>
      <c r="JFQ1" s="5" t="s">
        <v>7257</v>
      </c>
      <c r="JFR1" s="5" t="s">
        <v>7258</v>
      </c>
      <c r="JFS1" s="5" t="s">
        <v>7259</v>
      </c>
      <c r="JFT1" s="5" t="s">
        <v>7260</v>
      </c>
      <c r="JFU1" s="5" t="s">
        <v>7261</v>
      </c>
      <c r="JFV1" s="5" t="s">
        <v>7262</v>
      </c>
      <c r="JFW1" s="5" t="s">
        <v>7263</v>
      </c>
      <c r="JFX1" s="5" t="s">
        <v>7264</v>
      </c>
      <c r="JFY1" s="5" t="s">
        <v>7265</v>
      </c>
      <c r="JFZ1" s="5" t="s">
        <v>7266</v>
      </c>
      <c r="JGA1" s="5" t="s">
        <v>7267</v>
      </c>
      <c r="JGB1" s="5" t="s">
        <v>7268</v>
      </c>
      <c r="JGC1" s="5" t="s">
        <v>7269</v>
      </c>
      <c r="JGD1" s="5" t="s">
        <v>7270</v>
      </c>
      <c r="JGE1" s="5" t="s">
        <v>7271</v>
      </c>
      <c r="JGF1" s="5" t="s">
        <v>7272</v>
      </c>
      <c r="JGG1" s="5" t="s">
        <v>7273</v>
      </c>
      <c r="JGH1" s="5" t="s">
        <v>7274</v>
      </c>
      <c r="JGI1" s="5" t="s">
        <v>7275</v>
      </c>
      <c r="JGJ1" s="5" t="s">
        <v>7276</v>
      </c>
      <c r="JGK1" s="5" t="s">
        <v>7277</v>
      </c>
      <c r="JGL1" s="5" t="s">
        <v>7278</v>
      </c>
      <c r="JGM1" s="5" t="s">
        <v>7279</v>
      </c>
      <c r="JGN1" s="5" t="s">
        <v>7280</v>
      </c>
      <c r="JGO1" s="5" t="s">
        <v>7281</v>
      </c>
      <c r="JGP1" s="5" t="s">
        <v>7282</v>
      </c>
      <c r="JGQ1" s="5" t="s">
        <v>7283</v>
      </c>
      <c r="JGR1" s="5" t="s">
        <v>7284</v>
      </c>
      <c r="JGS1" s="5" t="s">
        <v>7285</v>
      </c>
      <c r="JGT1" s="5" t="s">
        <v>7286</v>
      </c>
      <c r="JGU1" s="5" t="s">
        <v>7287</v>
      </c>
      <c r="JGV1" s="5" t="s">
        <v>7288</v>
      </c>
      <c r="JGW1" s="5" t="s">
        <v>7289</v>
      </c>
      <c r="JGX1" s="5" t="s">
        <v>7290</v>
      </c>
      <c r="JGY1" s="5" t="s">
        <v>7291</v>
      </c>
      <c r="JGZ1" s="5" t="s">
        <v>7292</v>
      </c>
      <c r="JHA1" s="5" t="s">
        <v>7293</v>
      </c>
      <c r="JHB1" s="5" t="s">
        <v>7294</v>
      </c>
      <c r="JHC1" s="5" t="s">
        <v>7295</v>
      </c>
      <c r="JHD1" s="5" t="s">
        <v>7296</v>
      </c>
      <c r="JHE1" s="5" t="s">
        <v>7297</v>
      </c>
      <c r="JHF1" s="5" t="s">
        <v>7298</v>
      </c>
      <c r="JHG1" s="5" t="s">
        <v>7299</v>
      </c>
      <c r="JHH1" s="5" t="s">
        <v>7300</v>
      </c>
      <c r="JHI1" s="5" t="s">
        <v>7301</v>
      </c>
      <c r="JHJ1" s="5" t="s">
        <v>7302</v>
      </c>
      <c r="JHK1" s="5" t="s">
        <v>7303</v>
      </c>
      <c r="JHL1" s="5" t="s">
        <v>7304</v>
      </c>
      <c r="JHM1" s="5" t="s">
        <v>7305</v>
      </c>
      <c r="JHN1" s="5" t="s">
        <v>7306</v>
      </c>
      <c r="JHO1" s="5" t="s">
        <v>7307</v>
      </c>
      <c r="JHP1" s="5" t="s">
        <v>7308</v>
      </c>
      <c r="JHQ1" s="5" t="s">
        <v>7309</v>
      </c>
      <c r="JHR1" s="5" t="s">
        <v>7310</v>
      </c>
      <c r="JHS1" s="5" t="s">
        <v>7311</v>
      </c>
      <c r="JHT1" s="5" t="s">
        <v>7312</v>
      </c>
      <c r="JHU1" s="5" t="s">
        <v>7313</v>
      </c>
      <c r="JHV1" s="5" t="s">
        <v>7314</v>
      </c>
      <c r="JHW1" s="5" t="s">
        <v>7315</v>
      </c>
      <c r="JHX1" s="5" t="s">
        <v>7316</v>
      </c>
      <c r="JHY1" s="5" t="s">
        <v>7317</v>
      </c>
      <c r="JHZ1" s="5" t="s">
        <v>7318</v>
      </c>
      <c r="JIA1" s="5" t="s">
        <v>7319</v>
      </c>
      <c r="JIB1" s="5" t="s">
        <v>7320</v>
      </c>
      <c r="JIC1" s="5" t="s">
        <v>7321</v>
      </c>
      <c r="JID1" s="5" t="s">
        <v>7322</v>
      </c>
      <c r="JIE1" s="5" t="s">
        <v>7323</v>
      </c>
      <c r="JIF1" s="5" t="s">
        <v>7324</v>
      </c>
      <c r="JIG1" s="5" t="s">
        <v>7325</v>
      </c>
      <c r="JIH1" s="5" t="s">
        <v>7326</v>
      </c>
      <c r="JII1" s="5" t="s">
        <v>7327</v>
      </c>
      <c r="JIJ1" s="5" t="s">
        <v>7328</v>
      </c>
      <c r="JIK1" s="5" t="s">
        <v>7329</v>
      </c>
      <c r="JIL1" s="5" t="s">
        <v>7330</v>
      </c>
      <c r="JIM1" s="5" t="s">
        <v>7331</v>
      </c>
      <c r="JIN1" s="5" t="s">
        <v>7332</v>
      </c>
      <c r="JIO1" s="5" t="s">
        <v>7333</v>
      </c>
      <c r="JIP1" s="5" t="s">
        <v>7334</v>
      </c>
      <c r="JIQ1" s="5" t="s">
        <v>7335</v>
      </c>
      <c r="JIR1" s="5" t="s">
        <v>7336</v>
      </c>
      <c r="JIS1" s="5" t="s">
        <v>7337</v>
      </c>
      <c r="JIT1" s="5" t="s">
        <v>7338</v>
      </c>
      <c r="JIU1" s="5" t="s">
        <v>7339</v>
      </c>
      <c r="JIV1" s="5" t="s">
        <v>7340</v>
      </c>
      <c r="JIW1" s="5" t="s">
        <v>7341</v>
      </c>
      <c r="JIX1" s="5" t="s">
        <v>7342</v>
      </c>
      <c r="JIY1" s="5" t="s">
        <v>7343</v>
      </c>
      <c r="JIZ1" s="5" t="s">
        <v>7344</v>
      </c>
      <c r="JJA1" s="5" t="s">
        <v>7345</v>
      </c>
      <c r="JJB1" s="5" t="s">
        <v>7346</v>
      </c>
      <c r="JJC1" s="5" t="s">
        <v>7347</v>
      </c>
      <c r="JJD1" s="5" t="s">
        <v>7348</v>
      </c>
      <c r="JJE1" s="5" t="s">
        <v>7349</v>
      </c>
      <c r="JJF1" s="5" t="s">
        <v>7350</v>
      </c>
      <c r="JJG1" s="5" t="s">
        <v>7351</v>
      </c>
      <c r="JJH1" s="5" t="s">
        <v>7352</v>
      </c>
      <c r="JJI1" s="5" t="s">
        <v>7353</v>
      </c>
      <c r="JJJ1" s="5" t="s">
        <v>7354</v>
      </c>
      <c r="JJK1" s="5" t="s">
        <v>7355</v>
      </c>
      <c r="JJL1" s="5" t="s">
        <v>7356</v>
      </c>
      <c r="JJM1" s="5" t="s">
        <v>7357</v>
      </c>
      <c r="JJN1" s="5" t="s">
        <v>7358</v>
      </c>
      <c r="JJO1" s="5" t="s">
        <v>7359</v>
      </c>
      <c r="JJP1" s="5" t="s">
        <v>7360</v>
      </c>
      <c r="JJQ1" s="5" t="s">
        <v>7361</v>
      </c>
      <c r="JJR1" s="5" t="s">
        <v>7362</v>
      </c>
      <c r="JJS1" s="5" t="s">
        <v>7363</v>
      </c>
      <c r="JJT1" s="5" t="s">
        <v>7364</v>
      </c>
      <c r="JJU1" s="5" t="s">
        <v>7365</v>
      </c>
      <c r="JJV1" s="5" t="s">
        <v>7366</v>
      </c>
      <c r="JJW1" s="5" t="s">
        <v>7367</v>
      </c>
      <c r="JJX1" s="5" t="s">
        <v>7368</v>
      </c>
      <c r="JJY1" s="5" t="s">
        <v>7369</v>
      </c>
      <c r="JJZ1" s="5" t="s">
        <v>7370</v>
      </c>
      <c r="JKA1" s="5" t="s">
        <v>7371</v>
      </c>
      <c r="JKB1" s="5" t="s">
        <v>7372</v>
      </c>
      <c r="JKC1" s="5" t="s">
        <v>7373</v>
      </c>
      <c r="JKD1" s="5" t="s">
        <v>7374</v>
      </c>
      <c r="JKE1" s="5" t="s">
        <v>7375</v>
      </c>
      <c r="JKF1" s="5" t="s">
        <v>7376</v>
      </c>
      <c r="JKG1" s="5" t="s">
        <v>7377</v>
      </c>
      <c r="JKH1" s="5" t="s">
        <v>7378</v>
      </c>
      <c r="JKI1" s="5" t="s">
        <v>7379</v>
      </c>
      <c r="JKJ1" s="5" t="s">
        <v>7380</v>
      </c>
      <c r="JKK1" s="5" t="s">
        <v>7381</v>
      </c>
      <c r="JKL1" s="5" t="s">
        <v>7382</v>
      </c>
      <c r="JKM1" s="5" t="s">
        <v>7383</v>
      </c>
      <c r="JKN1" s="5" t="s">
        <v>7384</v>
      </c>
      <c r="JKO1" s="5" t="s">
        <v>7385</v>
      </c>
      <c r="JKP1" s="5" t="s">
        <v>7386</v>
      </c>
      <c r="JKQ1" s="5" t="s">
        <v>7387</v>
      </c>
      <c r="JKR1" s="5" t="s">
        <v>7388</v>
      </c>
      <c r="JKS1" s="5" t="s">
        <v>7389</v>
      </c>
      <c r="JKT1" s="5" t="s">
        <v>7390</v>
      </c>
      <c r="JKU1" s="5" t="s">
        <v>7391</v>
      </c>
      <c r="JKV1" s="5" t="s">
        <v>7392</v>
      </c>
      <c r="JKW1" s="5" t="s">
        <v>7393</v>
      </c>
      <c r="JKX1" s="5" t="s">
        <v>7394</v>
      </c>
      <c r="JKY1" s="5" t="s">
        <v>7395</v>
      </c>
      <c r="JKZ1" s="5" t="s">
        <v>7396</v>
      </c>
      <c r="JLA1" s="5" t="s">
        <v>7397</v>
      </c>
      <c r="JLB1" s="5" t="s">
        <v>7398</v>
      </c>
      <c r="JLC1" s="5" t="s">
        <v>7399</v>
      </c>
      <c r="JLD1" s="5" t="s">
        <v>7400</v>
      </c>
      <c r="JLE1" s="5" t="s">
        <v>7401</v>
      </c>
      <c r="JLF1" s="5" t="s">
        <v>7402</v>
      </c>
      <c r="JLG1" s="5" t="s">
        <v>7403</v>
      </c>
      <c r="JLH1" s="5" t="s">
        <v>7404</v>
      </c>
      <c r="JLI1" s="5" t="s">
        <v>7405</v>
      </c>
      <c r="JLJ1" s="5" t="s">
        <v>7406</v>
      </c>
      <c r="JLK1" s="5" t="s">
        <v>7407</v>
      </c>
      <c r="JLL1" s="5" t="s">
        <v>7408</v>
      </c>
      <c r="JLM1" s="5" t="s">
        <v>7409</v>
      </c>
      <c r="JLN1" s="5" t="s">
        <v>7410</v>
      </c>
      <c r="JLO1" s="5" t="s">
        <v>7411</v>
      </c>
      <c r="JLP1" s="5" t="s">
        <v>7412</v>
      </c>
      <c r="JLQ1" s="5" t="s">
        <v>7413</v>
      </c>
      <c r="JLR1" s="5" t="s">
        <v>7414</v>
      </c>
      <c r="JLS1" s="5" t="s">
        <v>7415</v>
      </c>
      <c r="JLT1" s="5" t="s">
        <v>7416</v>
      </c>
      <c r="JLU1" s="5" t="s">
        <v>7417</v>
      </c>
      <c r="JLV1" s="5" t="s">
        <v>7418</v>
      </c>
      <c r="JLW1" s="5" t="s">
        <v>7419</v>
      </c>
      <c r="JLX1" s="5" t="s">
        <v>7420</v>
      </c>
      <c r="JLY1" s="5" t="s">
        <v>7421</v>
      </c>
      <c r="JLZ1" s="5" t="s">
        <v>7422</v>
      </c>
      <c r="JMA1" s="5" t="s">
        <v>7423</v>
      </c>
      <c r="JMB1" s="5" t="s">
        <v>7424</v>
      </c>
      <c r="JMC1" s="5" t="s">
        <v>7425</v>
      </c>
      <c r="JMD1" s="5" t="s">
        <v>7426</v>
      </c>
      <c r="JME1" s="5" t="s">
        <v>7427</v>
      </c>
      <c r="JMF1" s="5" t="s">
        <v>7428</v>
      </c>
      <c r="JMG1" s="5" t="s">
        <v>7429</v>
      </c>
      <c r="JMH1" s="5" t="s">
        <v>7430</v>
      </c>
      <c r="JMI1" s="5" t="s">
        <v>7431</v>
      </c>
      <c r="JMJ1" s="5" t="s">
        <v>7432</v>
      </c>
      <c r="JMK1" s="5" t="s">
        <v>7433</v>
      </c>
      <c r="JML1" s="5" t="s">
        <v>7434</v>
      </c>
      <c r="JMM1" s="5" t="s">
        <v>7435</v>
      </c>
      <c r="JMN1" s="5" t="s">
        <v>7436</v>
      </c>
      <c r="JMO1" s="5" t="s">
        <v>7437</v>
      </c>
      <c r="JMP1" s="5" t="s">
        <v>7438</v>
      </c>
      <c r="JMQ1" s="5" t="s">
        <v>7439</v>
      </c>
      <c r="JMR1" s="5" t="s">
        <v>7440</v>
      </c>
      <c r="JMS1" s="5" t="s">
        <v>7441</v>
      </c>
      <c r="JMT1" s="5" t="s">
        <v>7442</v>
      </c>
      <c r="JMU1" s="5" t="s">
        <v>7443</v>
      </c>
      <c r="JMV1" s="5" t="s">
        <v>7444</v>
      </c>
      <c r="JMW1" s="5" t="s">
        <v>7445</v>
      </c>
      <c r="JMX1" s="5" t="s">
        <v>7446</v>
      </c>
      <c r="JMY1" s="5" t="s">
        <v>7447</v>
      </c>
      <c r="JMZ1" s="5" t="s">
        <v>7448</v>
      </c>
      <c r="JNA1" s="5" t="s">
        <v>7449</v>
      </c>
      <c r="JNB1" s="5" t="s">
        <v>7450</v>
      </c>
      <c r="JNC1" s="5" t="s">
        <v>7451</v>
      </c>
      <c r="JND1" s="5" t="s">
        <v>7452</v>
      </c>
      <c r="JNE1" s="5" t="s">
        <v>7453</v>
      </c>
      <c r="JNF1" s="5" t="s">
        <v>7454</v>
      </c>
      <c r="JNG1" s="5" t="s">
        <v>7455</v>
      </c>
      <c r="JNH1" s="5" t="s">
        <v>7456</v>
      </c>
      <c r="JNI1" s="5" t="s">
        <v>7457</v>
      </c>
      <c r="JNJ1" s="5" t="s">
        <v>7458</v>
      </c>
      <c r="JNK1" s="5" t="s">
        <v>7459</v>
      </c>
      <c r="JNL1" s="5" t="s">
        <v>7460</v>
      </c>
      <c r="JNM1" s="5" t="s">
        <v>7461</v>
      </c>
      <c r="JNN1" s="5" t="s">
        <v>7462</v>
      </c>
      <c r="JNO1" s="5" t="s">
        <v>7463</v>
      </c>
      <c r="JNP1" s="5" t="s">
        <v>7464</v>
      </c>
      <c r="JNQ1" s="5" t="s">
        <v>7465</v>
      </c>
      <c r="JNR1" s="5" t="s">
        <v>7466</v>
      </c>
      <c r="JNS1" s="5" t="s">
        <v>7467</v>
      </c>
      <c r="JNT1" s="5" t="s">
        <v>7468</v>
      </c>
      <c r="JNU1" s="5" t="s">
        <v>7469</v>
      </c>
      <c r="JNV1" s="5" t="s">
        <v>7470</v>
      </c>
      <c r="JNW1" s="5" t="s">
        <v>7471</v>
      </c>
      <c r="JNX1" s="5" t="s">
        <v>7472</v>
      </c>
      <c r="JNY1" s="5" t="s">
        <v>7473</v>
      </c>
      <c r="JNZ1" s="5" t="s">
        <v>7474</v>
      </c>
      <c r="JOA1" s="5" t="s">
        <v>7475</v>
      </c>
      <c r="JOB1" s="5" t="s">
        <v>7476</v>
      </c>
      <c r="JOC1" s="5" t="s">
        <v>7477</v>
      </c>
      <c r="JOD1" s="5" t="s">
        <v>7478</v>
      </c>
      <c r="JOE1" s="5" t="s">
        <v>7479</v>
      </c>
      <c r="JOF1" s="5" t="s">
        <v>7480</v>
      </c>
      <c r="JOG1" s="5" t="s">
        <v>7481</v>
      </c>
      <c r="JOH1" s="5" t="s">
        <v>7482</v>
      </c>
      <c r="JOI1" s="5" t="s">
        <v>7483</v>
      </c>
      <c r="JOJ1" s="5" t="s">
        <v>7484</v>
      </c>
      <c r="JOK1" s="5" t="s">
        <v>7485</v>
      </c>
      <c r="JOL1" s="5" t="s">
        <v>7486</v>
      </c>
      <c r="JOM1" s="5" t="s">
        <v>7487</v>
      </c>
      <c r="JON1" s="5" t="s">
        <v>7488</v>
      </c>
      <c r="JOO1" s="5" t="s">
        <v>7489</v>
      </c>
      <c r="JOP1" s="5" t="s">
        <v>7490</v>
      </c>
      <c r="JOQ1" s="5" t="s">
        <v>7491</v>
      </c>
      <c r="JOR1" s="5" t="s">
        <v>7492</v>
      </c>
      <c r="JOS1" s="5" t="s">
        <v>7493</v>
      </c>
      <c r="JOT1" s="5" t="s">
        <v>7494</v>
      </c>
      <c r="JOU1" s="5" t="s">
        <v>7495</v>
      </c>
      <c r="JOV1" s="5" t="s">
        <v>7496</v>
      </c>
      <c r="JOW1" s="5" t="s">
        <v>7497</v>
      </c>
      <c r="JOX1" s="5" t="s">
        <v>7498</v>
      </c>
      <c r="JOY1" s="5" t="s">
        <v>7499</v>
      </c>
      <c r="JOZ1" s="5" t="s">
        <v>7500</v>
      </c>
      <c r="JPA1" s="5" t="s">
        <v>7501</v>
      </c>
      <c r="JPB1" s="5" t="s">
        <v>7502</v>
      </c>
      <c r="JPC1" s="5" t="s">
        <v>7503</v>
      </c>
      <c r="JPD1" s="5" t="s">
        <v>7504</v>
      </c>
      <c r="JPE1" s="5" t="s">
        <v>7505</v>
      </c>
      <c r="JPF1" s="5" t="s">
        <v>7506</v>
      </c>
      <c r="JPG1" s="5" t="s">
        <v>7507</v>
      </c>
      <c r="JPH1" s="5" t="s">
        <v>7508</v>
      </c>
      <c r="JPI1" s="5" t="s">
        <v>7509</v>
      </c>
      <c r="JPJ1" s="5" t="s">
        <v>7510</v>
      </c>
      <c r="JPK1" s="5" t="s">
        <v>7511</v>
      </c>
      <c r="JPL1" s="5" t="s">
        <v>7512</v>
      </c>
      <c r="JPM1" s="5" t="s">
        <v>7513</v>
      </c>
      <c r="JPN1" s="5" t="s">
        <v>7514</v>
      </c>
      <c r="JPO1" s="5" t="s">
        <v>7515</v>
      </c>
      <c r="JPP1" s="5" t="s">
        <v>7516</v>
      </c>
      <c r="JPQ1" s="5" t="s">
        <v>7517</v>
      </c>
      <c r="JPR1" s="5" t="s">
        <v>7518</v>
      </c>
      <c r="JPS1" s="5" t="s">
        <v>7519</v>
      </c>
      <c r="JPT1" s="5" t="s">
        <v>7520</v>
      </c>
      <c r="JPU1" s="5" t="s">
        <v>7521</v>
      </c>
      <c r="JPV1" s="5" t="s">
        <v>7522</v>
      </c>
      <c r="JPW1" s="5" t="s">
        <v>7523</v>
      </c>
      <c r="JPX1" s="5" t="s">
        <v>7524</v>
      </c>
      <c r="JPY1" s="5" t="s">
        <v>7525</v>
      </c>
      <c r="JPZ1" s="5" t="s">
        <v>7526</v>
      </c>
      <c r="JQA1" s="5" t="s">
        <v>7527</v>
      </c>
      <c r="JQB1" s="5" t="s">
        <v>7528</v>
      </c>
      <c r="JQC1" s="5" t="s">
        <v>7529</v>
      </c>
      <c r="JQD1" s="5" t="s">
        <v>7530</v>
      </c>
      <c r="JQE1" s="5" t="s">
        <v>7531</v>
      </c>
      <c r="JQF1" s="5" t="s">
        <v>7532</v>
      </c>
      <c r="JQG1" s="5" t="s">
        <v>7533</v>
      </c>
      <c r="JQH1" s="5" t="s">
        <v>7534</v>
      </c>
      <c r="JQI1" s="5" t="s">
        <v>7535</v>
      </c>
      <c r="JQJ1" s="5" t="s">
        <v>7536</v>
      </c>
      <c r="JQK1" s="5" t="s">
        <v>7537</v>
      </c>
      <c r="JQL1" s="5" t="s">
        <v>7538</v>
      </c>
      <c r="JQM1" s="5" t="s">
        <v>7539</v>
      </c>
      <c r="JQN1" s="5" t="s">
        <v>7540</v>
      </c>
      <c r="JQO1" s="5" t="s">
        <v>7541</v>
      </c>
      <c r="JQP1" s="5" t="s">
        <v>7542</v>
      </c>
      <c r="JQQ1" s="5" t="s">
        <v>7543</v>
      </c>
      <c r="JQR1" s="5" t="s">
        <v>7544</v>
      </c>
      <c r="JQS1" s="5" t="s">
        <v>7545</v>
      </c>
      <c r="JQT1" s="5" t="s">
        <v>7546</v>
      </c>
      <c r="JQU1" s="5" t="s">
        <v>7547</v>
      </c>
      <c r="JQV1" s="5" t="s">
        <v>7548</v>
      </c>
      <c r="JQW1" s="5" t="s">
        <v>7549</v>
      </c>
      <c r="JQX1" s="5" t="s">
        <v>7550</v>
      </c>
      <c r="JQY1" s="5" t="s">
        <v>7551</v>
      </c>
      <c r="JQZ1" s="5" t="s">
        <v>7552</v>
      </c>
      <c r="JRA1" s="5" t="s">
        <v>7553</v>
      </c>
      <c r="JRB1" s="5" t="s">
        <v>7554</v>
      </c>
      <c r="JRC1" s="5" t="s">
        <v>7555</v>
      </c>
      <c r="JRD1" s="5" t="s">
        <v>7556</v>
      </c>
      <c r="JRE1" s="5" t="s">
        <v>7557</v>
      </c>
      <c r="JRF1" s="5" t="s">
        <v>7558</v>
      </c>
      <c r="JRG1" s="5" t="s">
        <v>7559</v>
      </c>
      <c r="JRH1" s="5" t="s">
        <v>7560</v>
      </c>
      <c r="JRI1" s="5" t="s">
        <v>7561</v>
      </c>
      <c r="JRJ1" s="5" t="s">
        <v>7562</v>
      </c>
      <c r="JRK1" s="5" t="s">
        <v>7563</v>
      </c>
      <c r="JRL1" s="5" t="s">
        <v>7564</v>
      </c>
      <c r="JRM1" s="5" t="s">
        <v>7565</v>
      </c>
      <c r="JRN1" s="5" t="s">
        <v>7566</v>
      </c>
      <c r="JRO1" s="5" t="s">
        <v>7567</v>
      </c>
      <c r="JRP1" s="5" t="s">
        <v>7568</v>
      </c>
      <c r="JRQ1" s="5" t="s">
        <v>7569</v>
      </c>
      <c r="JRR1" s="5" t="s">
        <v>7570</v>
      </c>
      <c r="JRS1" s="5" t="s">
        <v>7571</v>
      </c>
      <c r="JRT1" s="5" t="s">
        <v>7572</v>
      </c>
      <c r="JRU1" s="5" t="s">
        <v>7573</v>
      </c>
      <c r="JRV1" s="5" t="s">
        <v>7574</v>
      </c>
      <c r="JRW1" s="5" t="s">
        <v>7575</v>
      </c>
      <c r="JRX1" s="5" t="s">
        <v>7576</v>
      </c>
      <c r="JRY1" s="5" t="s">
        <v>7577</v>
      </c>
      <c r="JRZ1" s="5" t="s">
        <v>7578</v>
      </c>
      <c r="JSA1" s="5" t="s">
        <v>7579</v>
      </c>
      <c r="JSB1" s="5" t="s">
        <v>7580</v>
      </c>
      <c r="JSC1" s="5" t="s">
        <v>7581</v>
      </c>
      <c r="JSD1" s="5" t="s">
        <v>7582</v>
      </c>
      <c r="JSE1" s="5" t="s">
        <v>7583</v>
      </c>
      <c r="JSF1" s="5" t="s">
        <v>7584</v>
      </c>
      <c r="JSG1" s="5" t="s">
        <v>7585</v>
      </c>
      <c r="JSH1" s="5" t="s">
        <v>7586</v>
      </c>
      <c r="JSI1" s="5" t="s">
        <v>7587</v>
      </c>
      <c r="JSJ1" s="5" t="s">
        <v>7588</v>
      </c>
      <c r="JSK1" s="5" t="s">
        <v>7589</v>
      </c>
      <c r="JSL1" s="5" t="s">
        <v>7590</v>
      </c>
      <c r="JSM1" s="5" t="s">
        <v>7591</v>
      </c>
      <c r="JSN1" s="5" t="s">
        <v>7592</v>
      </c>
      <c r="JSO1" s="5" t="s">
        <v>7593</v>
      </c>
      <c r="JSP1" s="5" t="s">
        <v>7594</v>
      </c>
      <c r="JSQ1" s="5" t="s">
        <v>7595</v>
      </c>
      <c r="JSR1" s="5" t="s">
        <v>7596</v>
      </c>
      <c r="JSS1" s="5" t="s">
        <v>7597</v>
      </c>
      <c r="JST1" s="5" t="s">
        <v>7598</v>
      </c>
      <c r="JSU1" s="5" t="s">
        <v>7599</v>
      </c>
      <c r="JSV1" s="5" t="s">
        <v>7600</v>
      </c>
      <c r="JSW1" s="5" t="s">
        <v>7601</v>
      </c>
      <c r="JSX1" s="5" t="s">
        <v>7602</v>
      </c>
      <c r="JSY1" s="5" t="s">
        <v>7603</v>
      </c>
      <c r="JSZ1" s="5" t="s">
        <v>7604</v>
      </c>
      <c r="JTA1" s="5" t="s">
        <v>7605</v>
      </c>
      <c r="JTB1" s="5" t="s">
        <v>7606</v>
      </c>
      <c r="JTC1" s="5" t="s">
        <v>7607</v>
      </c>
      <c r="JTD1" s="5" t="s">
        <v>7608</v>
      </c>
      <c r="JTE1" s="5" t="s">
        <v>7609</v>
      </c>
      <c r="JTF1" s="5" t="s">
        <v>7610</v>
      </c>
      <c r="JTG1" s="5" t="s">
        <v>7611</v>
      </c>
      <c r="JTH1" s="5" t="s">
        <v>7612</v>
      </c>
      <c r="JTI1" s="5" t="s">
        <v>7613</v>
      </c>
      <c r="JTJ1" s="5" t="s">
        <v>7614</v>
      </c>
      <c r="JTK1" s="5" t="s">
        <v>7615</v>
      </c>
      <c r="JTL1" s="5" t="s">
        <v>7616</v>
      </c>
      <c r="JTM1" s="5" t="s">
        <v>7617</v>
      </c>
      <c r="JTN1" s="5" t="s">
        <v>7618</v>
      </c>
      <c r="JTO1" s="5" t="s">
        <v>7619</v>
      </c>
      <c r="JTP1" s="5" t="s">
        <v>7620</v>
      </c>
      <c r="JTQ1" s="5" t="s">
        <v>7621</v>
      </c>
      <c r="JTR1" s="5" t="s">
        <v>7622</v>
      </c>
      <c r="JTS1" s="5" t="s">
        <v>7623</v>
      </c>
      <c r="JTT1" s="5" t="s">
        <v>7624</v>
      </c>
      <c r="JTU1" s="5" t="s">
        <v>7625</v>
      </c>
      <c r="JTV1" s="5" t="s">
        <v>7626</v>
      </c>
      <c r="JTW1" s="5" t="s">
        <v>7627</v>
      </c>
      <c r="JTX1" s="5" t="s">
        <v>7628</v>
      </c>
      <c r="JTY1" s="5" t="s">
        <v>7629</v>
      </c>
      <c r="JTZ1" s="5" t="s">
        <v>7630</v>
      </c>
      <c r="JUA1" s="5" t="s">
        <v>7631</v>
      </c>
      <c r="JUB1" s="5" t="s">
        <v>7632</v>
      </c>
      <c r="JUC1" s="5" t="s">
        <v>7633</v>
      </c>
      <c r="JUD1" s="5" t="s">
        <v>7634</v>
      </c>
      <c r="JUE1" s="5" t="s">
        <v>7635</v>
      </c>
      <c r="JUF1" s="5" t="s">
        <v>7636</v>
      </c>
      <c r="JUG1" s="5" t="s">
        <v>7637</v>
      </c>
      <c r="JUH1" s="5" t="s">
        <v>7638</v>
      </c>
      <c r="JUI1" s="5" t="s">
        <v>7639</v>
      </c>
      <c r="JUJ1" s="5" t="s">
        <v>7640</v>
      </c>
      <c r="JUK1" s="5" t="s">
        <v>7641</v>
      </c>
      <c r="JUL1" s="5" t="s">
        <v>7642</v>
      </c>
      <c r="JUM1" s="5" t="s">
        <v>7643</v>
      </c>
      <c r="JUN1" s="5" t="s">
        <v>7644</v>
      </c>
      <c r="JUO1" s="5" t="s">
        <v>7645</v>
      </c>
      <c r="JUP1" s="5" t="s">
        <v>7646</v>
      </c>
      <c r="JUQ1" s="5" t="s">
        <v>7647</v>
      </c>
      <c r="JUR1" s="5" t="s">
        <v>7648</v>
      </c>
      <c r="JUS1" s="5" t="s">
        <v>7649</v>
      </c>
      <c r="JUT1" s="5" t="s">
        <v>7650</v>
      </c>
      <c r="JUU1" s="5" t="s">
        <v>7651</v>
      </c>
      <c r="JUV1" s="5" t="s">
        <v>7652</v>
      </c>
      <c r="JUW1" s="5" t="s">
        <v>7653</v>
      </c>
      <c r="JUX1" s="5" t="s">
        <v>7654</v>
      </c>
      <c r="JUY1" s="5" t="s">
        <v>7655</v>
      </c>
      <c r="JUZ1" s="5" t="s">
        <v>7656</v>
      </c>
      <c r="JVA1" s="5" t="s">
        <v>7657</v>
      </c>
      <c r="JVB1" s="5" t="s">
        <v>7658</v>
      </c>
      <c r="JVC1" s="5" t="s">
        <v>7659</v>
      </c>
      <c r="JVD1" s="5" t="s">
        <v>7660</v>
      </c>
      <c r="JVE1" s="5" t="s">
        <v>7661</v>
      </c>
      <c r="JVF1" s="5" t="s">
        <v>7662</v>
      </c>
      <c r="JVG1" s="5" t="s">
        <v>7663</v>
      </c>
      <c r="JVH1" s="5" t="s">
        <v>7664</v>
      </c>
      <c r="JVI1" s="5" t="s">
        <v>7665</v>
      </c>
      <c r="JVJ1" s="5" t="s">
        <v>7666</v>
      </c>
      <c r="JVK1" s="5" t="s">
        <v>7667</v>
      </c>
      <c r="JVL1" s="5" t="s">
        <v>7668</v>
      </c>
      <c r="JVM1" s="5" t="s">
        <v>7669</v>
      </c>
      <c r="JVN1" s="5" t="s">
        <v>7670</v>
      </c>
      <c r="JVO1" s="5" t="s">
        <v>7671</v>
      </c>
      <c r="JVP1" s="5" t="s">
        <v>7672</v>
      </c>
      <c r="JVQ1" s="5" t="s">
        <v>7673</v>
      </c>
      <c r="JVR1" s="5" t="s">
        <v>7674</v>
      </c>
      <c r="JVS1" s="5" t="s">
        <v>7675</v>
      </c>
      <c r="JVT1" s="5" t="s">
        <v>7676</v>
      </c>
      <c r="JVU1" s="5" t="s">
        <v>7677</v>
      </c>
      <c r="JVV1" s="5" t="s">
        <v>7678</v>
      </c>
      <c r="JVW1" s="5" t="s">
        <v>7679</v>
      </c>
      <c r="JVX1" s="5" t="s">
        <v>7680</v>
      </c>
      <c r="JVY1" s="5" t="s">
        <v>7681</v>
      </c>
      <c r="JVZ1" s="5" t="s">
        <v>7682</v>
      </c>
      <c r="JWA1" s="5" t="s">
        <v>7683</v>
      </c>
      <c r="JWB1" s="5" t="s">
        <v>7684</v>
      </c>
      <c r="JWC1" s="5" t="s">
        <v>7685</v>
      </c>
      <c r="JWD1" s="5" t="s">
        <v>7686</v>
      </c>
      <c r="JWE1" s="5" t="s">
        <v>7687</v>
      </c>
      <c r="JWF1" s="5" t="s">
        <v>7688</v>
      </c>
      <c r="JWG1" s="5" t="s">
        <v>7689</v>
      </c>
      <c r="JWH1" s="5" t="s">
        <v>7690</v>
      </c>
      <c r="JWI1" s="5" t="s">
        <v>7691</v>
      </c>
      <c r="JWJ1" s="5" t="s">
        <v>7692</v>
      </c>
      <c r="JWK1" s="5" t="s">
        <v>7693</v>
      </c>
      <c r="JWL1" s="5" t="s">
        <v>7694</v>
      </c>
      <c r="JWM1" s="5" t="s">
        <v>7695</v>
      </c>
      <c r="JWN1" s="5" t="s">
        <v>7696</v>
      </c>
      <c r="JWO1" s="5" t="s">
        <v>7697</v>
      </c>
      <c r="JWP1" s="5" t="s">
        <v>7698</v>
      </c>
      <c r="JWQ1" s="5" t="s">
        <v>7699</v>
      </c>
      <c r="JWR1" s="5" t="s">
        <v>7700</v>
      </c>
      <c r="JWS1" s="5" t="s">
        <v>7701</v>
      </c>
      <c r="JWT1" s="5" t="s">
        <v>7702</v>
      </c>
      <c r="JWU1" s="5" t="s">
        <v>7703</v>
      </c>
      <c r="JWV1" s="5" t="s">
        <v>7704</v>
      </c>
      <c r="JWW1" s="5" t="s">
        <v>7705</v>
      </c>
      <c r="JWX1" s="5" t="s">
        <v>7706</v>
      </c>
      <c r="JWY1" s="5" t="s">
        <v>7707</v>
      </c>
      <c r="JWZ1" s="5" t="s">
        <v>7708</v>
      </c>
      <c r="JXA1" s="5" t="s">
        <v>7709</v>
      </c>
      <c r="JXB1" s="5" t="s">
        <v>7710</v>
      </c>
      <c r="JXC1" s="5" t="s">
        <v>7711</v>
      </c>
      <c r="JXD1" s="5" t="s">
        <v>7712</v>
      </c>
      <c r="JXE1" s="5" t="s">
        <v>7713</v>
      </c>
      <c r="JXF1" s="5" t="s">
        <v>7714</v>
      </c>
      <c r="JXG1" s="5" t="s">
        <v>7715</v>
      </c>
      <c r="JXH1" s="5" t="s">
        <v>7716</v>
      </c>
      <c r="JXI1" s="5" t="s">
        <v>7717</v>
      </c>
      <c r="JXJ1" s="5" t="s">
        <v>7718</v>
      </c>
      <c r="JXK1" s="5" t="s">
        <v>7719</v>
      </c>
      <c r="JXL1" s="5" t="s">
        <v>7720</v>
      </c>
      <c r="JXM1" s="5" t="s">
        <v>7721</v>
      </c>
      <c r="JXN1" s="5" t="s">
        <v>7722</v>
      </c>
      <c r="JXO1" s="5" t="s">
        <v>7723</v>
      </c>
      <c r="JXP1" s="5" t="s">
        <v>7724</v>
      </c>
      <c r="JXQ1" s="5" t="s">
        <v>7725</v>
      </c>
      <c r="JXR1" s="5" t="s">
        <v>7726</v>
      </c>
      <c r="JXS1" s="5" t="s">
        <v>7727</v>
      </c>
      <c r="JXT1" s="5" t="s">
        <v>7728</v>
      </c>
      <c r="JXU1" s="5" t="s">
        <v>7729</v>
      </c>
      <c r="JXV1" s="5" t="s">
        <v>7730</v>
      </c>
      <c r="JXW1" s="5" t="s">
        <v>7731</v>
      </c>
      <c r="JXX1" s="5" t="s">
        <v>7732</v>
      </c>
      <c r="JXY1" s="5" t="s">
        <v>7733</v>
      </c>
      <c r="JXZ1" s="5" t="s">
        <v>7734</v>
      </c>
      <c r="JYA1" s="5" t="s">
        <v>7735</v>
      </c>
      <c r="JYB1" s="5" t="s">
        <v>7736</v>
      </c>
      <c r="JYC1" s="5" t="s">
        <v>7737</v>
      </c>
      <c r="JYD1" s="5" t="s">
        <v>7738</v>
      </c>
      <c r="JYE1" s="5" t="s">
        <v>7739</v>
      </c>
      <c r="JYF1" s="5" t="s">
        <v>7740</v>
      </c>
      <c r="JYG1" s="5" t="s">
        <v>7741</v>
      </c>
      <c r="JYH1" s="5" t="s">
        <v>7742</v>
      </c>
      <c r="JYI1" s="5" t="s">
        <v>7743</v>
      </c>
      <c r="JYJ1" s="5" t="s">
        <v>7744</v>
      </c>
      <c r="JYK1" s="5" t="s">
        <v>7745</v>
      </c>
      <c r="JYL1" s="5" t="s">
        <v>7746</v>
      </c>
      <c r="JYM1" s="5" t="s">
        <v>7747</v>
      </c>
      <c r="JYN1" s="5" t="s">
        <v>7748</v>
      </c>
      <c r="JYO1" s="5" t="s">
        <v>7749</v>
      </c>
      <c r="JYP1" s="5" t="s">
        <v>7750</v>
      </c>
      <c r="JYQ1" s="5" t="s">
        <v>7751</v>
      </c>
      <c r="JYR1" s="5" t="s">
        <v>7752</v>
      </c>
      <c r="JYS1" s="5" t="s">
        <v>7753</v>
      </c>
      <c r="JYT1" s="5" t="s">
        <v>7754</v>
      </c>
      <c r="JYU1" s="5" t="s">
        <v>7755</v>
      </c>
      <c r="JYV1" s="5" t="s">
        <v>7756</v>
      </c>
      <c r="JYW1" s="5" t="s">
        <v>7757</v>
      </c>
      <c r="JYX1" s="5" t="s">
        <v>7758</v>
      </c>
      <c r="JYY1" s="5" t="s">
        <v>7759</v>
      </c>
      <c r="JYZ1" s="5" t="s">
        <v>7760</v>
      </c>
      <c r="JZA1" s="5" t="s">
        <v>7761</v>
      </c>
      <c r="JZB1" s="5" t="s">
        <v>7762</v>
      </c>
      <c r="JZC1" s="5" t="s">
        <v>7763</v>
      </c>
      <c r="JZD1" s="5" t="s">
        <v>7764</v>
      </c>
      <c r="JZE1" s="5" t="s">
        <v>7765</v>
      </c>
      <c r="JZF1" s="5" t="s">
        <v>7766</v>
      </c>
      <c r="JZG1" s="5" t="s">
        <v>7767</v>
      </c>
      <c r="JZH1" s="5" t="s">
        <v>7768</v>
      </c>
      <c r="JZI1" s="5" t="s">
        <v>7769</v>
      </c>
      <c r="JZJ1" s="5" t="s">
        <v>7770</v>
      </c>
      <c r="JZK1" s="5" t="s">
        <v>7771</v>
      </c>
      <c r="JZL1" s="5" t="s">
        <v>7772</v>
      </c>
      <c r="JZM1" s="5" t="s">
        <v>7773</v>
      </c>
      <c r="JZN1" s="5" t="s">
        <v>7774</v>
      </c>
      <c r="JZO1" s="5" t="s">
        <v>7775</v>
      </c>
      <c r="JZP1" s="5" t="s">
        <v>7776</v>
      </c>
      <c r="JZQ1" s="5" t="s">
        <v>7777</v>
      </c>
      <c r="JZR1" s="5" t="s">
        <v>7778</v>
      </c>
      <c r="JZS1" s="5" t="s">
        <v>7779</v>
      </c>
      <c r="JZT1" s="5" t="s">
        <v>7780</v>
      </c>
      <c r="JZU1" s="5" t="s">
        <v>7781</v>
      </c>
      <c r="JZV1" s="5" t="s">
        <v>7782</v>
      </c>
      <c r="JZW1" s="5" t="s">
        <v>7783</v>
      </c>
      <c r="JZX1" s="5" t="s">
        <v>7784</v>
      </c>
      <c r="JZY1" s="5" t="s">
        <v>7785</v>
      </c>
      <c r="JZZ1" s="5" t="s">
        <v>7786</v>
      </c>
      <c r="KAA1" s="5" t="s">
        <v>7787</v>
      </c>
      <c r="KAB1" s="5" t="s">
        <v>7788</v>
      </c>
      <c r="KAC1" s="5" t="s">
        <v>7789</v>
      </c>
      <c r="KAD1" s="5" t="s">
        <v>7790</v>
      </c>
      <c r="KAE1" s="5" t="s">
        <v>7791</v>
      </c>
      <c r="KAF1" s="5" t="s">
        <v>7792</v>
      </c>
      <c r="KAG1" s="5" t="s">
        <v>7793</v>
      </c>
      <c r="KAH1" s="5" t="s">
        <v>7794</v>
      </c>
      <c r="KAI1" s="5" t="s">
        <v>7795</v>
      </c>
      <c r="KAJ1" s="5" t="s">
        <v>7796</v>
      </c>
      <c r="KAK1" s="5" t="s">
        <v>7797</v>
      </c>
      <c r="KAL1" s="5" t="s">
        <v>7798</v>
      </c>
      <c r="KAM1" s="5" t="s">
        <v>7799</v>
      </c>
      <c r="KAN1" s="5" t="s">
        <v>7800</v>
      </c>
      <c r="KAO1" s="5" t="s">
        <v>7801</v>
      </c>
      <c r="KAP1" s="5" t="s">
        <v>7802</v>
      </c>
      <c r="KAQ1" s="5" t="s">
        <v>7803</v>
      </c>
      <c r="KAR1" s="5" t="s">
        <v>7804</v>
      </c>
      <c r="KAS1" s="5" t="s">
        <v>7805</v>
      </c>
      <c r="KAT1" s="5" t="s">
        <v>7806</v>
      </c>
      <c r="KAU1" s="5" t="s">
        <v>7807</v>
      </c>
      <c r="KAV1" s="5" t="s">
        <v>7808</v>
      </c>
      <c r="KAW1" s="5" t="s">
        <v>7809</v>
      </c>
      <c r="KAX1" s="5" t="s">
        <v>7810</v>
      </c>
      <c r="KAY1" s="5" t="s">
        <v>7811</v>
      </c>
      <c r="KAZ1" s="5" t="s">
        <v>7812</v>
      </c>
      <c r="KBA1" s="5" t="s">
        <v>7813</v>
      </c>
      <c r="KBB1" s="5" t="s">
        <v>7814</v>
      </c>
      <c r="KBC1" s="5" t="s">
        <v>7815</v>
      </c>
      <c r="KBD1" s="5" t="s">
        <v>7816</v>
      </c>
      <c r="KBE1" s="5" t="s">
        <v>7817</v>
      </c>
      <c r="KBF1" s="5" t="s">
        <v>7818</v>
      </c>
      <c r="KBG1" s="5" t="s">
        <v>7819</v>
      </c>
      <c r="KBH1" s="5" t="s">
        <v>7820</v>
      </c>
      <c r="KBI1" s="5" t="s">
        <v>7821</v>
      </c>
      <c r="KBJ1" s="5" t="s">
        <v>7822</v>
      </c>
      <c r="KBK1" s="5" t="s">
        <v>7823</v>
      </c>
      <c r="KBL1" s="5" t="s">
        <v>7824</v>
      </c>
      <c r="KBM1" s="5" t="s">
        <v>7825</v>
      </c>
      <c r="KBN1" s="5" t="s">
        <v>7826</v>
      </c>
      <c r="KBO1" s="5" t="s">
        <v>7827</v>
      </c>
      <c r="KBP1" s="5" t="s">
        <v>7828</v>
      </c>
      <c r="KBQ1" s="5" t="s">
        <v>7829</v>
      </c>
      <c r="KBR1" s="5" t="s">
        <v>7830</v>
      </c>
      <c r="KBS1" s="5" t="s">
        <v>7831</v>
      </c>
      <c r="KBT1" s="5" t="s">
        <v>7832</v>
      </c>
      <c r="KBU1" s="5" t="s">
        <v>7833</v>
      </c>
      <c r="KBV1" s="5" t="s">
        <v>7834</v>
      </c>
      <c r="KBW1" s="5" t="s">
        <v>7835</v>
      </c>
      <c r="KBX1" s="5" t="s">
        <v>7836</v>
      </c>
      <c r="KBY1" s="5" t="s">
        <v>7837</v>
      </c>
      <c r="KBZ1" s="5" t="s">
        <v>7838</v>
      </c>
      <c r="KCA1" s="5" t="s">
        <v>7839</v>
      </c>
      <c r="KCB1" s="5" t="s">
        <v>7840</v>
      </c>
      <c r="KCC1" s="5" t="s">
        <v>7841</v>
      </c>
      <c r="KCD1" s="5" t="s">
        <v>7842</v>
      </c>
      <c r="KCE1" s="5" t="s">
        <v>7843</v>
      </c>
      <c r="KCF1" s="5" t="s">
        <v>7844</v>
      </c>
      <c r="KCG1" s="5" t="s">
        <v>7845</v>
      </c>
      <c r="KCH1" s="5" t="s">
        <v>7846</v>
      </c>
      <c r="KCI1" s="5" t="s">
        <v>7847</v>
      </c>
      <c r="KCJ1" s="5" t="s">
        <v>7848</v>
      </c>
      <c r="KCK1" s="5" t="s">
        <v>7849</v>
      </c>
      <c r="KCL1" s="5" t="s">
        <v>7850</v>
      </c>
      <c r="KCM1" s="5" t="s">
        <v>7851</v>
      </c>
      <c r="KCN1" s="5" t="s">
        <v>7852</v>
      </c>
      <c r="KCO1" s="5" t="s">
        <v>7853</v>
      </c>
      <c r="KCP1" s="5" t="s">
        <v>7854</v>
      </c>
      <c r="KCQ1" s="5" t="s">
        <v>7855</v>
      </c>
      <c r="KCR1" s="5" t="s">
        <v>7856</v>
      </c>
      <c r="KCS1" s="5" t="s">
        <v>7857</v>
      </c>
      <c r="KCT1" s="5" t="s">
        <v>7858</v>
      </c>
      <c r="KCU1" s="5" t="s">
        <v>7859</v>
      </c>
      <c r="KCV1" s="5" t="s">
        <v>7860</v>
      </c>
      <c r="KCW1" s="5" t="s">
        <v>7861</v>
      </c>
      <c r="KCX1" s="5" t="s">
        <v>7862</v>
      </c>
      <c r="KCY1" s="5" t="s">
        <v>7863</v>
      </c>
      <c r="KCZ1" s="5" t="s">
        <v>7864</v>
      </c>
      <c r="KDA1" s="5" t="s">
        <v>7865</v>
      </c>
      <c r="KDB1" s="5" t="s">
        <v>7866</v>
      </c>
      <c r="KDC1" s="5" t="s">
        <v>7867</v>
      </c>
      <c r="KDD1" s="5" t="s">
        <v>7868</v>
      </c>
      <c r="KDE1" s="5" t="s">
        <v>7869</v>
      </c>
      <c r="KDF1" s="5" t="s">
        <v>7870</v>
      </c>
      <c r="KDG1" s="5" t="s">
        <v>7871</v>
      </c>
      <c r="KDH1" s="5" t="s">
        <v>7872</v>
      </c>
      <c r="KDI1" s="5" t="s">
        <v>7873</v>
      </c>
      <c r="KDJ1" s="5" t="s">
        <v>7874</v>
      </c>
      <c r="KDK1" s="5" t="s">
        <v>7875</v>
      </c>
      <c r="KDL1" s="5" t="s">
        <v>7876</v>
      </c>
      <c r="KDM1" s="5" t="s">
        <v>7877</v>
      </c>
      <c r="KDN1" s="5" t="s">
        <v>7878</v>
      </c>
      <c r="KDO1" s="5" t="s">
        <v>7879</v>
      </c>
      <c r="KDP1" s="5" t="s">
        <v>7880</v>
      </c>
      <c r="KDQ1" s="5" t="s">
        <v>7881</v>
      </c>
      <c r="KDR1" s="5" t="s">
        <v>7882</v>
      </c>
      <c r="KDS1" s="5" t="s">
        <v>7883</v>
      </c>
      <c r="KDT1" s="5" t="s">
        <v>7884</v>
      </c>
      <c r="KDU1" s="5" t="s">
        <v>7885</v>
      </c>
      <c r="KDV1" s="5" t="s">
        <v>7886</v>
      </c>
      <c r="KDW1" s="5" t="s">
        <v>7887</v>
      </c>
      <c r="KDX1" s="5" t="s">
        <v>7888</v>
      </c>
      <c r="KDY1" s="5" t="s">
        <v>7889</v>
      </c>
      <c r="KDZ1" s="5" t="s">
        <v>7890</v>
      </c>
      <c r="KEA1" s="5" t="s">
        <v>7891</v>
      </c>
      <c r="KEB1" s="5" t="s">
        <v>7892</v>
      </c>
      <c r="KEC1" s="5" t="s">
        <v>7893</v>
      </c>
      <c r="KED1" s="5" t="s">
        <v>7894</v>
      </c>
      <c r="KEE1" s="5" t="s">
        <v>7895</v>
      </c>
      <c r="KEF1" s="5" t="s">
        <v>7896</v>
      </c>
      <c r="KEG1" s="5" t="s">
        <v>7897</v>
      </c>
      <c r="KEH1" s="5" t="s">
        <v>7898</v>
      </c>
      <c r="KEI1" s="5" t="s">
        <v>7899</v>
      </c>
      <c r="KEJ1" s="5" t="s">
        <v>7900</v>
      </c>
      <c r="KEK1" s="5" t="s">
        <v>7901</v>
      </c>
      <c r="KEL1" s="5" t="s">
        <v>7902</v>
      </c>
      <c r="KEM1" s="5" t="s">
        <v>7903</v>
      </c>
      <c r="KEN1" s="5" t="s">
        <v>7904</v>
      </c>
      <c r="KEO1" s="5" t="s">
        <v>7905</v>
      </c>
      <c r="KEP1" s="5" t="s">
        <v>7906</v>
      </c>
      <c r="KEQ1" s="5" t="s">
        <v>7907</v>
      </c>
      <c r="KER1" s="5" t="s">
        <v>7908</v>
      </c>
      <c r="KES1" s="5" t="s">
        <v>7909</v>
      </c>
      <c r="KET1" s="5" t="s">
        <v>7910</v>
      </c>
      <c r="KEU1" s="5" t="s">
        <v>7911</v>
      </c>
      <c r="KEV1" s="5" t="s">
        <v>7912</v>
      </c>
      <c r="KEW1" s="5" t="s">
        <v>7913</v>
      </c>
      <c r="KEX1" s="5" t="s">
        <v>7914</v>
      </c>
      <c r="KEY1" s="5" t="s">
        <v>7915</v>
      </c>
      <c r="KEZ1" s="5" t="s">
        <v>7916</v>
      </c>
      <c r="KFA1" s="5" t="s">
        <v>7917</v>
      </c>
      <c r="KFB1" s="5" t="s">
        <v>7918</v>
      </c>
      <c r="KFC1" s="5" t="s">
        <v>7919</v>
      </c>
      <c r="KFD1" s="5" t="s">
        <v>7920</v>
      </c>
      <c r="KFE1" s="5" t="s">
        <v>7921</v>
      </c>
      <c r="KFF1" s="5" t="s">
        <v>7922</v>
      </c>
      <c r="KFG1" s="5" t="s">
        <v>7923</v>
      </c>
      <c r="KFH1" s="5" t="s">
        <v>7924</v>
      </c>
      <c r="KFI1" s="5" t="s">
        <v>7925</v>
      </c>
      <c r="KFJ1" s="5" t="s">
        <v>7926</v>
      </c>
      <c r="KFK1" s="5" t="s">
        <v>7927</v>
      </c>
      <c r="KFL1" s="5" t="s">
        <v>7928</v>
      </c>
      <c r="KFM1" s="5" t="s">
        <v>7929</v>
      </c>
      <c r="KFN1" s="5" t="s">
        <v>7930</v>
      </c>
      <c r="KFO1" s="5" t="s">
        <v>7931</v>
      </c>
      <c r="KFP1" s="5" t="s">
        <v>7932</v>
      </c>
      <c r="KFQ1" s="5" t="s">
        <v>7933</v>
      </c>
      <c r="KFR1" s="5" t="s">
        <v>7934</v>
      </c>
      <c r="KFS1" s="5" t="s">
        <v>7935</v>
      </c>
      <c r="KFT1" s="5" t="s">
        <v>7936</v>
      </c>
      <c r="KFU1" s="5" t="s">
        <v>7937</v>
      </c>
      <c r="KFV1" s="5" t="s">
        <v>7938</v>
      </c>
      <c r="KFW1" s="5" t="s">
        <v>7939</v>
      </c>
      <c r="KFX1" s="5" t="s">
        <v>7940</v>
      </c>
      <c r="KFY1" s="5" t="s">
        <v>7941</v>
      </c>
      <c r="KFZ1" s="5" t="s">
        <v>7942</v>
      </c>
      <c r="KGA1" s="5" t="s">
        <v>7943</v>
      </c>
      <c r="KGB1" s="5" t="s">
        <v>7944</v>
      </c>
      <c r="KGC1" s="5" t="s">
        <v>7945</v>
      </c>
      <c r="KGD1" s="5" t="s">
        <v>7946</v>
      </c>
      <c r="KGE1" s="5" t="s">
        <v>7947</v>
      </c>
      <c r="KGF1" s="5" t="s">
        <v>7948</v>
      </c>
      <c r="KGG1" s="5" t="s">
        <v>7949</v>
      </c>
      <c r="KGH1" s="5" t="s">
        <v>7950</v>
      </c>
      <c r="KGI1" s="5" t="s">
        <v>7951</v>
      </c>
      <c r="KGJ1" s="5" t="s">
        <v>7952</v>
      </c>
      <c r="KGK1" s="5" t="s">
        <v>7953</v>
      </c>
      <c r="KGL1" s="5" t="s">
        <v>7954</v>
      </c>
      <c r="KGM1" s="5" t="s">
        <v>7955</v>
      </c>
      <c r="KGN1" s="5" t="s">
        <v>7956</v>
      </c>
      <c r="KGO1" s="5" t="s">
        <v>7957</v>
      </c>
      <c r="KGP1" s="5" t="s">
        <v>7958</v>
      </c>
      <c r="KGQ1" s="5" t="s">
        <v>7959</v>
      </c>
      <c r="KGR1" s="5" t="s">
        <v>7960</v>
      </c>
      <c r="KGS1" s="5" t="s">
        <v>7961</v>
      </c>
      <c r="KGT1" s="5" t="s">
        <v>7962</v>
      </c>
      <c r="KGU1" s="5" t="s">
        <v>7963</v>
      </c>
      <c r="KGV1" s="5" t="s">
        <v>7964</v>
      </c>
      <c r="KGW1" s="5" t="s">
        <v>7965</v>
      </c>
      <c r="KGX1" s="5" t="s">
        <v>7966</v>
      </c>
      <c r="KGY1" s="5" t="s">
        <v>7967</v>
      </c>
      <c r="KGZ1" s="5" t="s">
        <v>7968</v>
      </c>
      <c r="KHA1" s="5" t="s">
        <v>7969</v>
      </c>
      <c r="KHB1" s="5" t="s">
        <v>7970</v>
      </c>
      <c r="KHC1" s="5" t="s">
        <v>7971</v>
      </c>
      <c r="KHD1" s="5" t="s">
        <v>7972</v>
      </c>
      <c r="KHE1" s="5" t="s">
        <v>7973</v>
      </c>
      <c r="KHF1" s="5" t="s">
        <v>7974</v>
      </c>
      <c r="KHG1" s="5" t="s">
        <v>7975</v>
      </c>
      <c r="KHH1" s="5" t="s">
        <v>7976</v>
      </c>
      <c r="KHI1" s="5" t="s">
        <v>7977</v>
      </c>
      <c r="KHJ1" s="5" t="s">
        <v>7978</v>
      </c>
      <c r="KHK1" s="5" t="s">
        <v>7979</v>
      </c>
      <c r="KHL1" s="5" t="s">
        <v>7980</v>
      </c>
      <c r="KHM1" s="5" t="s">
        <v>7981</v>
      </c>
      <c r="KHN1" s="5" t="s">
        <v>7982</v>
      </c>
      <c r="KHO1" s="5" t="s">
        <v>7983</v>
      </c>
      <c r="KHP1" s="5" t="s">
        <v>7984</v>
      </c>
      <c r="KHQ1" s="5" t="s">
        <v>7985</v>
      </c>
      <c r="KHR1" s="5" t="s">
        <v>7986</v>
      </c>
      <c r="KHS1" s="5" t="s">
        <v>7987</v>
      </c>
      <c r="KHT1" s="5" t="s">
        <v>7988</v>
      </c>
      <c r="KHU1" s="5" t="s">
        <v>7989</v>
      </c>
      <c r="KHV1" s="5" t="s">
        <v>7990</v>
      </c>
      <c r="KHW1" s="5" t="s">
        <v>7991</v>
      </c>
      <c r="KHX1" s="5" t="s">
        <v>7992</v>
      </c>
      <c r="KHY1" s="5" t="s">
        <v>7993</v>
      </c>
      <c r="KHZ1" s="5" t="s">
        <v>7994</v>
      </c>
      <c r="KIA1" s="5" t="s">
        <v>7995</v>
      </c>
      <c r="KIB1" s="5" t="s">
        <v>7996</v>
      </c>
      <c r="KIC1" s="5" t="s">
        <v>7997</v>
      </c>
      <c r="KID1" s="5" t="s">
        <v>7998</v>
      </c>
      <c r="KIE1" s="5" t="s">
        <v>7999</v>
      </c>
      <c r="KIF1" s="5" t="s">
        <v>8000</v>
      </c>
      <c r="KIG1" s="5" t="s">
        <v>8001</v>
      </c>
      <c r="KIH1" s="5" t="s">
        <v>8002</v>
      </c>
      <c r="KII1" s="5" t="s">
        <v>8003</v>
      </c>
      <c r="KIJ1" s="5" t="s">
        <v>8004</v>
      </c>
      <c r="KIK1" s="5" t="s">
        <v>8005</v>
      </c>
      <c r="KIL1" s="5" t="s">
        <v>8006</v>
      </c>
      <c r="KIM1" s="5" t="s">
        <v>8007</v>
      </c>
      <c r="KIN1" s="5" t="s">
        <v>8008</v>
      </c>
      <c r="KIO1" s="5" t="s">
        <v>8009</v>
      </c>
      <c r="KIP1" s="5" t="s">
        <v>8010</v>
      </c>
      <c r="KIQ1" s="5" t="s">
        <v>8011</v>
      </c>
      <c r="KIR1" s="5" t="s">
        <v>8012</v>
      </c>
      <c r="KIS1" s="5" t="s">
        <v>8013</v>
      </c>
      <c r="KIT1" s="5" t="s">
        <v>8014</v>
      </c>
      <c r="KIU1" s="5" t="s">
        <v>8015</v>
      </c>
      <c r="KIV1" s="5" t="s">
        <v>8016</v>
      </c>
      <c r="KIW1" s="5" t="s">
        <v>8017</v>
      </c>
      <c r="KIX1" s="5" t="s">
        <v>8018</v>
      </c>
      <c r="KIY1" s="5" t="s">
        <v>8019</v>
      </c>
      <c r="KIZ1" s="5" t="s">
        <v>8020</v>
      </c>
      <c r="KJA1" s="5" t="s">
        <v>8021</v>
      </c>
      <c r="KJB1" s="5" t="s">
        <v>8022</v>
      </c>
      <c r="KJC1" s="5" t="s">
        <v>8023</v>
      </c>
      <c r="KJD1" s="5" t="s">
        <v>8024</v>
      </c>
      <c r="KJE1" s="5" t="s">
        <v>8025</v>
      </c>
      <c r="KJF1" s="5" t="s">
        <v>8026</v>
      </c>
      <c r="KJG1" s="5" t="s">
        <v>8027</v>
      </c>
      <c r="KJH1" s="5" t="s">
        <v>8028</v>
      </c>
      <c r="KJI1" s="5" t="s">
        <v>8029</v>
      </c>
      <c r="KJJ1" s="5" t="s">
        <v>8030</v>
      </c>
      <c r="KJK1" s="5" t="s">
        <v>8031</v>
      </c>
      <c r="KJL1" s="5" t="s">
        <v>8032</v>
      </c>
      <c r="KJM1" s="5" t="s">
        <v>8033</v>
      </c>
      <c r="KJN1" s="5" t="s">
        <v>8034</v>
      </c>
      <c r="KJO1" s="5" t="s">
        <v>8035</v>
      </c>
      <c r="KJP1" s="5" t="s">
        <v>8036</v>
      </c>
      <c r="KJQ1" s="5" t="s">
        <v>8037</v>
      </c>
      <c r="KJR1" s="5" t="s">
        <v>8038</v>
      </c>
      <c r="KJS1" s="5" t="s">
        <v>8039</v>
      </c>
      <c r="KJT1" s="5" t="s">
        <v>8040</v>
      </c>
      <c r="KJU1" s="5" t="s">
        <v>8041</v>
      </c>
      <c r="KJV1" s="5" t="s">
        <v>8042</v>
      </c>
      <c r="KJW1" s="5" t="s">
        <v>8043</v>
      </c>
      <c r="KJX1" s="5" t="s">
        <v>8044</v>
      </c>
      <c r="KJY1" s="5" t="s">
        <v>8045</v>
      </c>
      <c r="KJZ1" s="5" t="s">
        <v>8046</v>
      </c>
      <c r="KKA1" s="5" t="s">
        <v>8047</v>
      </c>
      <c r="KKB1" s="5" t="s">
        <v>8048</v>
      </c>
      <c r="KKC1" s="5" t="s">
        <v>8049</v>
      </c>
      <c r="KKD1" s="5" t="s">
        <v>8050</v>
      </c>
      <c r="KKE1" s="5" t="s">
        <v>8051</v>
      </c>
      <c r="KKF1" s="5" t="s">
        <v>8052</v>
      </c>
      <c r="KKG1" s="5" t="s">
        <v>8053</v>
      </c>
      <c r="KKH1" s="5" t="s">
        <v>8054</v>
      </c>
      <c r="KKI1" s="5" t="s">
        <v>8055</v>
      </c>
      <c r="KKJ1" s="5" t="s">
        <v>8056</v>
      </c>
      <c r="KKK1" s="5" t="s">
        <v>8057</v>
      </c>
      <c r="KKL1" s="5" t="s">
        <v>8058</v>
      </c>
      <c r="KKM1" s="5" t="s">
        <v>8059</v>
      </c>
      <c r="KKN1" s="5" t="s">
        <v>8060</v>
      </c>
      <c r="KKO1" s="5" t="s">
        <v>8061</v>
      </c>
      <c r="KKP1" s="5" t="s">
        <v>8062</v>
      </c>
      <c r="KKQ1" s="5" t="s">
        <v>8063</v>
      </c>
      <c r="KKR1" s="5" t="s">
        <v>8064</v>
      </c>
      <c r="KKS1" s="5" t="s">
        <v>8065</v>
      </c>
      <c r="KKT1" s="5" t="s">
        <v>8066</v>
      </c>
      <c r="KKU1" s="5" t="s">
        <v>8067</v>
      </c>
      <c r="KKV1" s="5" t="s">
        <v>8068</v>
      </c>
      <c r="KKW1" s="5" t="s">
        <v>8069</v>
      </c>
      <c r="KKX1" s="5" t="s">
        <v>8070</v>
      </c>
      <c r="KKY1" s="5" t="s">
        <v>8071</v>
      </c>
      <c r="KKZ1" s="5" t="s">
        <v>8072</v>
      </c>
      <c r="KLA1" s="5" t="s">
        <v>8073</v>
      </c>
      <c r="KLB1" s="5" t="s">
        <v>8074</v>
      </c>
      <c r="KLC1" s="5" t="s">
        <v>8075</v>
      </c>
      <c r="KLD1" s="5" t="s">
        <v>8076</v>
      </c>
      <c r="KLE1" s="5" t="s">
        <v>8077</v>
      </c>
      <c r="KLF1" s="5" t="s">
        <v>8078</v>
      </c>
      <c r="KLG1" s="5" t="s">
        <v>8079</v>
      </c>
      <c r="KLH1" s="5" t="s">
        <v>8080</v>
      </c>
      <c r="KLI1" s="5" t="s">
        <v>8081</v>
      </c>
      <c r="KLJ1" s="5" t="s">
        <v>8082</v>
      </c>
      <c r="KLK1" s="5" t="s">
        <v>8083</v>
      </c>
      <c r="KLL1" s="5" t="s">
        <v>8084</v>
      </c>
      <c r="KLM1" s="5" t="s">
        <v>8085</v>
      </c>
      <c r="KLN1" s="5" t="s">
        <v>8086</v>
      </c>
      <c r="KLO1" s="5" t="s">
        <v>8087</v>
      </c>
      <c r="KLP1" s="5" t="s">
        <v>8088</v>
      </c>
      <c r="KLQ1" s="5" t="s">
        <v>8089</v>
      </c>
      <c r="KLR1" s="5" t="s">
        <v>8090</v>
      </c>
      <c r="KLS1" s="5" t="s">
        <v>8091</v>
      </c>
      <c r="KLT1" s="5" t="s">
        <v>8092</v>
      </c>
      <c r="KLU1" s="5" t="s">
        <v>8093</v>
      </c>
      <c r="KLV1" s="5" t="s">
        <v>8094</v>
      </c>
      <c r="KLW1" s="5" t="s">
        <v>8095</v>
      </c>
      <c r="KLX1" s="5" t="s">
        <v>8096</v>
      </c>
      <c r="KLY1" s="5" t="s">
        <v>8097</v>
      </c>
      <c r="KLZ1" s="5" t="s">
        <v>8098</v>
      </c>
      <c r="KMA1" s="5" t="s">
        <v>8099</v>
      </c>
      <c r="KMB1" s="5" t="s">
        <v>8100</v>
      </c>
      <c r="KMC1" s="5" t="s">
        <v>8101</v>
      </c>
      <c r="KMD1" s="5" t="s">
        <v>8102</v>
      </c>
      <c r="KME1" s="5" t="s">
        <v>8103</v>
      </c>
      <c r="KMF1" s="5" t="s">
        <v>8104</v>
      </c>
      <c r="KMG1" s="5" t="s">
        <v>8105</v>
      </c>
      <c r="KMH1" s="5" t="s">
        <v>8106</v>
      </c>
      <c r="KMI1" s="5" t="s">
        <v>8107</v>
      </c>
      <c r="KMJ1" s="5" t="s">
        <v>8108</v>
      </c>
      <c r="KMK1" s="5" t="s">
        <v>8109</v>
      </c>
      <c r="KML1" s="5" t="s">
        <v>8110</v>
      </c>
      <c r="KMM1" s="5" t="s">
        <v>8111</v>
      </c>
      <c r="KMN1" s="5" t="s">
        <v>8112</v>
      </c>
      <c r="KMO1" s="5" t="s">
        <v>8113</v>
      </c>
      <c r="KMP1" s="5" t="s">
        <v>8114</v>
      </c>
      <c r="KMQ1" s="5" t="s">
        <v>8115</v>
      </c>
      <c r="KMR1" s="5" t="s">
        <v>8116</v>
      </c>
      <c r="KMS1" s="5" t="s">
        <v>8117</v>
      </c>
      <c r="KMT1" s="5" t="s">
        <v>8118</v>
      </c>
      <c r="KMU1" s="5" t="s">
        <v>8119</v>
      </c>
      <c r="KMV1" s="5" t="s">
        <v>8120</v>
      </c>
      <c r="KMW1" s="5" t="s">
        <v>8121</v>
      </c>
      <c r="KMX1" s="5" t="s">
        <v>8122</v>
      </c>
      <c r="KMY1" s="5" t="s">
        <v>8123</v>
      </c>
      <c r="KMZ1" s="5" t="s">
        <v>8124</v>
      </c>
      <c r="KNA1" s="5" t="s">
        <v>8125</v>
      </c>
      <c r="KNB1" s="5" t="s">
        <v>8126</v>
      </c>
      <c r="KNC1" s="5" t="s">
        <v>8127</v>
      </c>
      <c r="KND1" s="5" t="s">
        <v>8128</v>
      </c>
      <c r="KNE1" s="5" t="s">
        <v>8129</v>
      </c>
      <c r="KNF1" s="5" t="s">
        <v>8130</v>
      </c>
      <c r="KNG1" s="5" t="s">
        <v>8131</v>
      </c>
      <c r="KNH1" s="5" t="s">
        <v>8132</v>
      </c>
      <c r="KNI1" s="5" t="s">
        <v>8133</v>
      </c>
      <c r="KNJ1" s="5" t="s">
        <v>8134</v>
      </c>
      <c r="KNK1" s="5" t="s">
        <v>8135</v>
      </c>
      <c r="KNL1" s="5" t="s">
        <v>8136</v>
      </c>
      <c r="KNM1" s="5" t="s">
        <v>8137</v>
      </c>
      <c r="KNN1" s="5" t="s">
        <v>8138</v>
      </c>
      <c r="KNO1" s="5" t="s">
        <v>8139</v>
      </c>
      <c r="KNP1" s="5" t="s">
        <v>8140</v>
      </c>
      <c r="KNQ1" s="5" t="s">
        <v>8141</v>
      </c>
      <c r="KNR1" s="5" t="s">
        <v>8142</v>
      </c>
      <c r="KNS1" s="5" t="s">
        <v>8143</v>
      </c>
      <c r="KNT1" s="5" t="s">
        <v>8144</v>
      </c>
      <c r="KNU1" s="5" t="s">
        <v>8145</v>
      </c>
      <c r="KNV1" s="5" t="s">
        <v>8146</v>
      </c>
      <c r="KNW1" s="5" t="s">
        <v>8147</v>
      </c>
      <c r="KNX1" s="5" t="s">
        <v>8148</v>
      </c>
      <c r="KNY1" s="5" t="s">
        <v>8149</v>
      </c>
      <c r="KNZ1" s="5" t="s">
        <v>8150</v>
      </c>
      <c r="KOA1" s="5" t="s">
        <v>8151</v>
      </c>
      <c r="KOB1" s="5" t="s">
        <v>8152</v>
      </c>
      <c r="KOC1" s="5" t="s">
        <v>8153</v>
      </c>
      <c r="KOD1" s="5" t="s">
        <v>8154</v>
      </c>
      <c r="KOE1" s="5" t="s">
        <v>8155</v>
      </c>
      <c r="KOF1" s="5" t="s">
        <v>8156</v>
      </c>
      <c r="KOG1" s="5" t="s">
        <v>8157</v>
      </c>
      <c r="KOH1" s="5" t="s">
        <v>8158</v>
      </c>
      <c r="KOI1" s="5" t="s">
        <v>8159</v>
      </c>
      <c r="KOJ1" s="5" t="s">
        <v>8160</v>
      </c>
      <c r="KOK1" s="5" t="s">
        <v>8161</v>
      </c>
      <c r="KOL1" s="5" t="s">
        <v>8162</v>
      </c>
      <c r="KOM1" s="5" t="s">
        <v>8163</v>
      </c>
      <c r="KON1" s="5" t="s">
        <v>8164</v>
      </c>
      <c r="KOO1" s="5" t="s">
        <v>8165</v>
      </c>
      <c r="KOP1" s="5" t="s">
        <v>8166</v>
      </c>
      <c r="KOQ1" s="5" t="s">
        <v>8167</v>
      </c>
      <c r="KOR1" s="5" t="s">
        <v>8168</v>
      </c>
      <c r="KOS1" s="5" t="s">
        <v>8169</v>
      </c>
      <c r="KOT1" s="5" t="s">
        <v>8170</v>
      </c>
      <c r="KOU1" s="5" t="s">
        <v>8171</v>
      </c>
      <c r="KOV1" s="5" t="s">
        <v>8172</v>
      </c>
      <c r="KOW1" s="5" t="s">
        <v>8173</v>
      </c>
      <c r="KOX1" s="5" t="s">
        <v>8174</v>
      </c>
      <c r="KOY1" s="5" t="s">
        <v>8175</v>
      </c>
      <c r="KOZ1" s="5" t="s">
        <v>8176</v>
      </c>
      <c r="KPA1" s="5" t="s">
        <v>8177</v>
      </c>
      <c r="KPB1" s="5" t="s">
        <v>8178</v>
      </c>
      <c r="KPC1" s="5" t="s">
        <v>8179</v>
      </c>
      <c r="KPD1" s="5" t="s">
        <v>8180</v>
      </c>
      <c r="KPE1" s="5" t="s">
        <v>8181</v>
      </c>
      <c r="KPF1" s="5" t="s">
        <v>8182</v>
      </c>
      <c r="KPG1" s="5" t="s">
        <v>8183</v>
      </c>
      <c r="KPH1" s="5" t="s">
        <v>8184</v>
      </c>
      <c r="KPI1" s="5" t="s">
        <v>8185</v>
      </c>
      <c r="KPJ1" s="5" t="s">
        <v>8186</v>
      </c>
      <c r="KPK1" s="5" t="s">
        <v>8187</v>
      </c>
      <c r="KPL1" s="5" t="s">
        <v>8188</v>
      </c>
      <c r="KPM1" s="5" t="s">
        <v>8189</v>
      </c>
      <c r="KPN1" s="5" t="s">
        <v>8190</v>
      </c>
      <c r="KPO1" s="5" t="s">
        <v>8191</v>
      </c>
      <c r="KPP1" s="5" t="s">
        <v>8192</v>
      </c>
      <c r="KPQ1" s="5" t="s">
        <v>8193</v>
      </c>
      <c r="KPR1" s="5" t="s">
        <v>8194</v>
      </c>
      <c r="KPS1" s="5" t="s">
        <v>8195</v>
      </c>
      <c r="KPT1" s="5" t="s">
        <v>8196</v>
      </c>
      <c r="KPU1" s="5" t="s">
        <v>8197</v>
      </c>
      <c r="KPV1" s="5" t="s">
        <v>8198</v>
      </c>
      <c r="KPW1" s="5" t="s">
        <v>8199</v>
      </c>
      <c r="KPX1" s="5" t="s">
        <v>8200</v>
      </c>
      <c r="KPY1" s="5" t="s">
        <v>8201</v>
      </c>
      <c r="KPZ1" s="5" t="s">
        <v>8202</v>
      </c>
      <c r="KQA1" s="5" t="s">
        <v>8203</v>
      </c>
      <c r="KQB1" s="5" t="s">
        <v>8204</v>
      </c>
      <c r="KQC1" s="5" t="s">
        <v>8205</v>
      </c>
      <c r="KQD1" s="5" t="s">
        <v>8206</v>
      </c>
      <c r="KQE1" s="5" t="s">
        <v>8207</v>
      </c>
      <c r="KQF1" s="5" t="s">
        <v>8208</v>
      </c>
      <c r="KQG1" s="5" t="s">
        <v>8209</v>
      </c>
      <c r="KQH1" s="5" t="s">
        <v>8210</v>
      </c>
      <c r="KQI1" s="5" t="s">
        <v>8211</v>
      </c>
      <c r="KQJ1" s="5" t="s">
        <v>8212</v>
      </c>
      <c r="KQK1" s="5" t="s">
        <v>8213</v>
      </c>
      <c r="KQL1" s="5" t="s">
        <v>8214</v>
      </c>
      <c r="KQM1" s="5" t="s">
        <v>8215</v>
      </c>
      <c r="KQN1" s="5" t="s">
        <v>8216</v>
      </c>
      <c r="KQO1" s="5" t="s">
        <v>8217</v>
      </c>
      <c r="KQP1" s="5" t="s">
        <v>8218</v>
      </c>
      <c r="KQQ1" s="5" t="s">
        <v>8219</v>
      </c>
      <c r="KQR1" s="5" t="s">
        <v>8220</v>
      </c>
      <c r="KQS1" s="5" t="s">
        <v>8221</v>
      </c>
      <c r="KQT1" s="5" t="s">
        <v>8222</v>
      </c>
      <c r="KQU1" s="5" t="s">
        <v>8223</v>
      </c>
      <c r="KQV1" s="5" t="s">
        <v>8224</v>
      </c>
      <c r="KQW1" s="5" t="s">
        <v>8225</v>
      </c>
      <c r="KQX1" s="5" t="s">
        <v>8226</v>
      </c>
      <c r="KQY1" s="5" t="s">
        <v>8227</v>
      </c>
      <c r="KQZ1" s="5" t="s">
        <v>8228</v>
      </c>
      <c r="KRA1" s="5" t="s">
        <v>8229</v>
      </c>
      <c r="KRB1" s="5" t="s">
        <v>8230</v>
      </c>
      <c r="KRC1" s="5" t="s">
        <v>8231</v>
      </c>
      <c r="KRD1" s="5" t="s">
        <v>8232</v>
      </c>
      <c r="KRE1" s="5" t="s">
        <v>8233</v>
      </c>
      <c r="KRF1" s="5" t="s">
        <v>8234</v>
      </c>
      <c r="KRG1" s="5" t="s">
        <v>8235</v>
      </c>
      <c r="KRH1" s="5" t="s">
        <v>8236</v>
      </c>
      <c r="KRI1" s="5" t="s">
        <v>8237</v>
      </c>
      <c r="KRJ1" s="5" t="s">
        <v>8238</v>
      </c>
      <c r="KRK1" s="5" t="s">
        <v>8239</v>
      </c>
      <c r="KRL1" s="5" t="s">
        <v>8240</v>
      </c>
      <c r="KRM1" s="5" t="s">
        <v>8241</v>
      </c>
      <c r="KRN1" s="5" t="s">
        <v>8242</v>
      </c>
      <c r="KRO1" s="5" t="s">
        <v>8243</v>
      </c>
      <c r="KRP1" s="5" t="s">
        <v>8244</v>
      </c>
      <c r="KRQ1" s="5" t="s">
        <v>8245</v>
      </c>
      <c r="KRR1" s="5" t="s">
        <v>8246</v>
      </c>
      <c r="KRS1" s="5" t="s">
        <v>8247</v>
      </c>
      <c r="KRT1" s="5" t="s">
        <v>8248</v>
      </c>
      <c r="KRU1" s="5" t="s">
        <v>8249</v>
      </c>
      <c r="KRV1" s="5" t="s">
        <v>8250</v>
      </c>
      <c r="KRW1" s="5" t="s">
        <v>8251</v>
      </c>
      <c r="KRX1" s="5" t="s">
        <v>8252</v>
      </c>
      <c r="KRY1" s="5" t="s">
        <v>8253</v>
      </c>
      <c r="KRZ1" s="5" t="s">
        <v>8254</v>
      </c>
      <c r="KSA1" s="5" t="s">
        <v>8255</v>
      </c>
      <c r="KSB1" s="5" t="s">
        <v>8256</v>
      </c>
      <c r="KSC1" s="5" t="s">
        <v>8257</v>
      </c>
      <c r="KSD1" s="5" t="s">
        <v>8258</v>
      </c>
      <c r="KSE1" s="5" t="s">
        <v>8259</v>
      </c>
      <c r="KSF1" s="5" t="s">
        <v>8260</v>
      </c>
      <c r="KSG1" s="5" t="s">
        <v>8261</v>
      </c>
      <c r="KSH1" s="5" t="s">
        <v>8262</v>
      </c>
      <c r="KSI1" s="5" t="s">
        <v>8263</v>
      </c>
      <c r="KSJ1" s="5" t="s">
        <v>8264</v>
      </c>
      <c r="KSK1" s="5" t="s">
        <v>8265</v>
      </c>
      <c r="KSL1" s="5" t="s">
        <v>8266</v>
      </c>
      <c r="KSM1" s="5" t="s">
        <v>8267</v>
      </c>
      <c r="KSN1" s="5" t="s">
        <v>8268</v>
      </c>
      <c r="KSO1" s="5" t="s">
        <v>8269</v>
      </c>
      <c r="KSP1" s="5" t="s">
        <v>8270</v>
      </c>
      <c r="KSQ1" s="5" t="s">
        <v>8271</v>
      </c>
      <c r="KSR1" s="5" t="s">
        <v>8272</v>
      </c>
      <c r="KSS1" s="5" t="s">
        <v>8273</v>
      </c>
      <c r="KST1" s="5" t="s">
        <v>8274</v>
      </c>
      <c r="KSU1" s="5" t="s">
        <v>8275</v>
      </c>
      <c r="KSV1" s="5" t="s">
        <v>8276</v>
      </c>
      <c r="KSW1" s="5" t="s">
        <v>8277</v>
      </c>
      <c r="KSX1" s="5" t="s">
        <v>8278</v>
      </c>
      <c r="KSY1" s="5" t="s">
        <v>8279</v>
      </c>
      <c r="KSZ1" s="5" t="s">
        <v>8280</v>
      </c>
      <c r="KTA1" s="5" t="s">
        <v>8281</v>
      </c>
      <c r="KTB1" s="5" t="s">
        <v>8282</v>
      </c>
      <c r="KTC1" s="5" t="s">
        <v>8283</v>
      </c>
      <c r="KTD1" s="5" t="s">
        <v>8284</v>
      </c>
      <c r="KTE1" s="5" t="s">
        <v>8285</v>
      </c>
      <c r="KTF1" s="5" t="s">
        <v>8286</v>
      </c>
      <c r="KTG1" s="5" t="s">
        <v>8287</v>
      </c>
      <c r="KTH1" s="5" t="s">
        <v>8288</v>
      </c>
      <c r="KTI1" s="5" t="s">
        <v>8289</v>
      </c>
      <c r="KTJ1" s="5" t="s">
        <v>8290</v>
      </c>
      <c r="KTK1" s="5" t="s">
        <v>8291</v>
      </c>
      <c r="KTL1" s="5" t="s">
        <v>8292</v>
      </c>
      <c r="KTM1" s="5" t="s">
        <v>8293</v>
      </c>
      <c r="KTN1" s="5" t="s">
        <v>8294</v>
      </c>
      <c r="KTO1" s="5" t="s">
        <v>8295</v>
      </c>
      <c r="KTP1" s="5" t="s">
        <v>8296</v>
      </c>
      <c r="KTQ1" s="5" t="s">
        <v>8297</v>
      </c>
      <c r="KTR1" s="5" t="s">
        <v>8298</v>
      </c>
      <c r="KTS1" s="5" t="s">
        <v>8299</v>
      </c>
      <c r="KTT1" s="5" t="s">
        <v>8300</v>
      </c>
      <c r="KTU1" s="5" t="s">
        <v>8301</v>
      </c>
      <c r="KTV1" s="5" t="s">
        <v>8302</v>
      </c>
      <c r="KTW1" s="5" t="s">
        <v>8303</v>
      </c>
      <c r="KTX1" s="5" t="s">
        <v>8304</v>
      </c>
      <c r="KTY1" s="5" t="s">
        <v>8305</v>
      </c>
      <c r="KTZ1" s="5" t="s">
        <v>8306</v>
      </c>
      <c r="KUA1" s="5" t="s">
        <v>8307</v>
      </c>
      <c r="KUB1" s="5" t="s">
        <v>8308</v>
      </c>
      <c r="KUC1" s="5" t="s">
        <v>8309</v>
      </c>
      <c r="KUD1" s="5" t="s">
        <v>8310</v>
      </c>
      <c r="KUE1" s="5" t="s">
        <v>8311</v>
      </c>
      <c r="KUF1" s="5" t="s">
        <v>8312</v>
      </c>
      <c r="KUG1" s="5" t="s">
        <v>8313</v>
      </c>
      <c r="KUH1" s="5" t="s">
        <v>8314</v>
      </c>
      <c r="KUI1" s="5" t="s">
        <v>8315</v>
      </c>
      <c r="KUJ1" s="5" t="s">
        <v>8316</v>
      </c>
      <c r="KUK1" s="5" t="s">
        <v>8317</v>
      </c>
      <c r="KUL1" s="5" t="s">
        <v>8318</v>
      </c>
      <c r="KUM1" s="5" t="s">
        <v>8319</v>
      </c>
      <c r="KUN1" s="5" t="s">
        <v>8320</v>
      </c>
      <c r="KUO1" s="5" t="s">
        <v>8321</v>
      </c>
      <c r="KUP1" s="5" t="s">
        <v>8322</v>
      </c>
      <c r="KUQ1" s="5" t="s">
        <v>8323</v>
      </c>
      <c r="KUR1" s="5" t="s">
        <v>8324</v>
      </c>
      <c r="KUS1" s="5" t="s">
        <v>8325</v>
      </c>
      <c r="KUT1" s="5" t="s">
        <v>8326</v>
      </c>
      <c r="KUU1" s="5" t="s">
        <v>8327</v>
      </c>
      <c r="KUV1" s="5" t="s">
        <v>8328</v>
      </c>
      <c r="KUW1" s="5" t="s">
        <v>8329</v>
      </c>
      <c r="KUX1" s="5" t="s">
        <v>8330</v>
      </c>
      <c r="KUY1" s="5" t="s">
        <v>8331</v>
      </c>
      <c r="KUZ1" s="5" t="s">
        <v>8332</v>
      </c>
      <c r="KVA1" s="5" t="s">
        <v>8333</v>
      </c>
      <c r="KVB1" s="5" t="s">
        <v>8334</v>
      </c>
      <c r="KVC1" s="5" t="s">
        <v>8335</v>
      </c>
      <c r="KVD1" s="5" t="s">
        <v>8336</v>
      </c>
      <c r="KVE1" s="5" t="s">
        <v>8337</v>
      </c>
      <c r="KVF1" s="5" t="s">
        <v>8338</v>
      </c>
      <c r="KVG1" s="5" t="s">
        <v>8339</v>
      </c>
      <c r="KVH1" s="5" t="s">
        <v>8340</v>
      </c>
      <c r="KVI1" s="5" t="s">
        <v>8341</v>
      </c>
      <c r="KVJ1" s="5" t="s">
        <v>8342</v>
      </c>
      <c r="KVK1" s="5" t="s">
        <v>8343</v>
      </c>
      <c r="KVL1" s="5" t="s">
        <v>8344</v>
      </c>
      <c r="KVM1" s="5" t="s">
        <v>8345</v>
      </c>
      <c r="KVN1" s="5" t="s">
        <v>8346</v>
      </c>
      <c r="KVO1" s="5" t="s">
        <v>8347</v>
      </c>
      <c r="KVP1" s="5" t="s">
        <v>8348</v>
      </c>
      <c r="KVQ1" s="5" t="s">
        <v>8349</v>
      </c>
      <c r="KVR1" s="5" t="s">
        <v>8350</v>
      </c>
      <c r="KVS1" s="5" t="s">
        <v>8351</v>
      </c>
      <c r="KVT1" s="5" t="s">
        <v>8352</v>
      </c>
      <c r="KVU1" s="5" t="s">
        <v>8353</v>
      </c>
      <c r="KVV1" s="5" t="s">
        <v>8354</v>
      </c>
      <c r="KVW1" s="5" t="s">
        <v>8355</v>
      </c>
      <c r="KVX1" s="5" t="s">
        <v>8356</v>
      </c>
      <c r="KVY1" s="5" t="s">
        <v>8357</v>
      </c>
      <c r="KVZ1" s="5" t="s">
        <v>8358</v>
      </c>
      <c r="KWA1" s="5" t="s">
        <v>8359</v>
      </c>
      <c r="KWB1" s="5" t="s">
        <v>8360</v>
      </c>
      <c r="KWC1" s="5" t="s">
        <v>8361</v>
      </c>
      <c r="KWD1" s="5" t="s">
        <v>8362</v>
      </c>
      <c r="KWE1" s="5" t="s">
        <v>8363</v>
      </c>
      <c r="KWF1" s="5" t="s">
        <v>8364</v>
      </c>
      <c r="KWG1" s="5" t="s">
        <v>8365</v>
      </c>
      <c r="KWH1" s="5" t="s">
        <v>8366</v>
      </c>
      <c r="KWI1" s="5" t="s">
        <v>8367</v>
      </c>
      <c r="KWJ1" s="5" t="s">
        <v>8368</v>
      </c>
      <c r="KWK1" s="5" t="s">
        <v>8369</v>
      </c>
      <c r="KWL1" s="5" t="s">
        <v>8370</v>
      </c>
      <c r="KWM1" s="5" t="s">
        <v>8371</v>
      </c>
      <c r="KWN1" s="5" t="s">
        <v>8372</v>
      </c>
      <c r="KWO1" s="5" t="s">
        <v>8373</v>
      </c>
      <c r="KWP1" s="5" t="s">
        <v>8374</v>
      </c>
      <c r="KWQ1" s="5" t="s">
        <v>8375</v>
      </c>
      <c r="KWR1" s="5" t="s">
        <v>8376</v>
      </c>
      <c r="KWS1" s="5" t="s">
        <v>8377</v>
      </c>
      <c r="KWT1" s="5" t="s">
        <v>8378</v>
      </c>
      <c r="KWU1" s="5" t="s">
        <v>8379</v>
      </c>
      <c r="KWV1" s="5" t="s">
        <v>8380</v>
      </c>
      <c r="KWW1" s="5" t="s">
        <v>8381</v>
      </c>
      <c r="KWX1" s="5" t="s">
        <v>8382</v>
      </c>
      <c r="KWY1" s="5" t="s">
        <v>8383</v>
      </c>
      <c r="KWZ1" s="5" t="s">
        <v>8384</v>
      </c>
      <c r="KXA1" s="5" t="s">
        <v>8385</v>
      </c>
      <c r="KXB1" s="5" t="s">
        <v>8386</v>
      </c>
      <c r="KXC1" s="5" t="s">
        <v>8387</v>
      </c>
      <c r="KXD1" s="5" t="s">
        <v>8388</v>
      </c>
      <c r="KXE1" s="5" t="s">
        <v>8389</v>
      </c>
      <c r="KXF1" s="5" t="s">
        <v>8390</v>
      </c>
      <c r="KXG1" s="5" t="s">
        <v>8391</v>
      </c>
      <c r="KXH1" s="5" t="s">
        <v>8392</v>
      </c>
      <c r="KXI1" s="5" t="s">
        <v>8393</v>
      </c>
      <c r="KXJ1" s="5" t="s">
        <v>8394</v>
      </c>
      <c r="KXK1" s="5" t="s">
        <v>8395</v>
      </c>
      <c r="KXL1" s="5" t="s">
        <v>8396</v>
      </c>
      <c r="KXM1" s="5" t="s">
        <v>8397</v>
      </c>
      <c r="KXN1" s="5" t="s">
        <v>8398</v>
      </c>
      <c r="KXO1" s="5" t="s">
        <v>8399</v>
      </c>
      <c r="KXP1" s="5" t="s">
        <v>8400</v>
      </c>
      <c r="KXQ1" s="5" t="s">
        <v>8401</v>
      </c>
      <c r="KXR1" s="5" t="s">
        <v>8402</v>
      </c>
      <c r="KXS1" s="5" t="s">
        <v>8403</v>
      </c>
      <c r="KXT1" s="5" t="s">
        <v>8404</v>
      </c>
      <c r="KXU1" s="5" t="s">
        <v>8405</v>
      </c>
      <c r="KXV1" s="5" t="s">
        <v>8406</v>
      </c>
      <c r="KXW1" s="5" t="s">
        <v>8407</v>
      </c>
      <c r="KXX1" s="5" t="s">
        <v>8408</v>
      </c>
      <c r="KXY1" s="5" t="s">
        <v>8409</v>
      </c>
      <c r="KXZ1" s="5" t="s">
        <v>8410</v>
      </c>
      <c r="KYA1" s="5" t="s">
        <v>8411</v>
      </c>
      <c r="KYB1" s="5" t="s">
        <v>8412</v>
      </c>
      <c r="KYC1" s="5" t="s">
        <v>8413</v>
      </c>
      <c r="KYD1" s="5" t="s">
        <v>8414</v>
      </c>
      <c r="KYE1" s="5" t="s">
        <v>8415</v>
      </c>
      <c r="KYF1" s="5" t="s">
        <v>8416</v>
      </c>
      <c r="KYG1" s="5" t="s">
        <v>8417</v>
      </c>
      <c r="KYH1" s="5" t="s">
        <v>8418</v>
      </c>
      <c r="KYI1" s="5" t="s">
        <v>8419</v>
      </c>
      <c r="KYJ1" s="5" t="s">
        <v>8420</v>
      </c>
      <c r="KYK1" s="5" t="s">
        <v>8421</v>
      </c>
      <c r="KYL1" s="5" t="s">
        <v>8422</v>
      </c>
      <c r="KYM1" s="5" t="s">
        <v>8423</v>
      </c>
      <c r="KYN1" s="5" t="s">
        <v>8424</v>
      </c>
      <c r="KYO1" s="5" t="s">
        <v>8425</v>
      </c>
      <c r="KYP1" s="5" t="s">
        <v>8426</v>
      </c>
      <c r="KYQ1" s="5" t="s">
        <v>8427</v>
      </c>
      <c r="KYR1" s="5" t="s">
        <v>8428</v>
      </c>
      <c r="KYS1" s="5" t="s">
        <v>8429</v>
      </c>
      <c r="KYT1" s="5" t="s">
        <v>8430</v>
      </c>
      <c r="KYU1" s="5" t="s">
        <v>8431</v>
      </c>
      <c r="KYV1" s="5" t="s">
        <v>8432</v>
      </c>
      <c r="KYW1" s="5" t="s">
        <v>8433</v>
      </c>
      <c r="KYX1" s="5" t="s">
        <v>8434</v>
      </c>
      <c r="KYY1" s="5" t="s">
        <v>8435</v>
      </c>
      <c r="KYZ1" s="5" t="s">
        <v>8436</v>
      </c>
      <c r="KZA1" s="5" t="s">
        <v>8437</v>
      </c>
      <c r="KZB1" s="5" t="s">
        <v>8438</v>
      </c>
      <c r="KZC1" s="5" t="s">
        <v>8439</v>
      </c>
      <c r="KZD1" s="5" t="s">
        <v>8440</v>
      </c>
      <c r="KZE1" s="5" t="s">
        <v>8441</v>
      </c>
      <c r="KZF1" s="5" t="s">
        <v>8442</v>
      </c>
      <c r="KZG1" s="5" t="s">
        <v>8443</v>
      </c>
      <c r="KZH1" s="5" t="s">
        <v>8444</v>
      </c>
      <c r="KZI1" s="5" t="s">
        <v>8445</v>
      </c>
      <c r="KZJ1" s="5" t="s">
        <v>8446</v>
      </c>
      <c r="KZK1" s="5" t="s">
        <v>8447</v>
      </c>
      <c r="KZL1" s="5" t="s">
        <v>8448</v>
      </c>
      <c r="KZM1" s="5" t="s">
        <v>8449</v>
      </c>
      <c r="KZN1" s="5" t="s">
        <v>8450</v>
      </c>
      <c r="KZO1" s="5" t="s">
        <v>8451</v>
      </c>
      <c r="KZP1" s="5" t="s">
        <v>8452</v>
      </c>
      <c r="KZQ1" s="5" t="s">
        <v>8453</v>
      </c>
      <c r="KZR1" s="5" t="s">
        <v>8454</v>
      </c>
      <c r="KZS1" s="5" t="s">
        <v>8455</v>
      </c>
      <c r="KZT1" s="5" t="s">
        <v>8456</v>
      </c>
      <c r="KZU1" s="5" t="s">
        <v>8457</v>
      </c>
      <c r="KZV1" s="5" t="s">
        <v>8458</v>
      </c>
      <c r="KZW1" s="5" t="s">
        <v>8459</v>
      </c>
      <c r="KZX1" s="5" t="s">
        <v>8460</v>
      </c>
      <c r="KZY1" s="5" t="s">
        <v>8461</v>
      </c>
      <c r="KZZ1" s="5" t="s">
        <v>8462</v>
      </c>
      <c r="LAA1" s="5" t="s">
        <v>8463</v>
      </c>
      <c r="LAB1" s="5" t="s">
        <v>8464</v>
      </c>
      <c r="LAC1" s="5" t="s">
        <v>8465</v>
      </c>
      <c r="LAD1" s="5" t="s">
        <v>8466</v>
      </c>
      <c r="LAE1" s="5" t="s">
        <v>8467</v>
      </c>
      <c r="LAF1" s="5" t="s">
        <v>8468</v>
      </c>
      <c r="LAG1" s="5" t="s">
        <v>8469</v>
      </c>
      <c r="LAH1" s="5" t="s">
        <v>8470</v>
      </c>
      <c r="LAI1" s="5" t="s">
        <v>8471</v>
      </c>
      <c r="LAJ1" s="5" t="s">
        <v>8472</v>
      </c>
      <c r="LAK1" s="5" t="s">
        <v>8473</v>
      </c>
      <c r="LAL1" s="5" t="s">
        <v>8474</v>
      </c>
      <c r="LAM1" s="5" t="s">
        <v>8475</v>
      </c>
      <c r="LAN1" s="5" t="s">
        <v>8476</v>
      </c>
      <c r="LAO1" s="5" t="s">
        <v>8477</v>
      </c>
      <c r="LAP1" s="5" t="s">
        <v>8478</v>
      </c>
      <c r="LAQ1" s="5" t="s">
        <v>8479</v>
      </c>
      <c r="LAR1" s="5" t="s">
        <v>8480</v>
      </c>
      <c r="LAS1" s="5" t="s">
        <v>8481</v>
      </c>
      <c r="LAT1" s="5" t="s">
        <v>8482</v>
      </c>
      <c r="LAU1" s="5" t="s">
        <v>8483</v>
      </c>
      <c r="LAV1" s="5" t="s">
        <v>8484</v>
      </c>
      <c r="LAW1" s="5" t="s">
        <v>8485</v>
      </c>
      <c r="LAX1" s="5" t="s">
        <v>8486</v>
      </c>
      <c r="LAY1" s="5" t="s">
        <v>8487</v>
      </c>
      <c r="LAZ1" s="5" t="s">
        <v>8488</v>
      </c>
      <c r="LBA1" s="5" t="s">
        <v>8489</v>
      </c>
      <c r="LBB1" s="5" t="s">
        <v>8490</v>
      </c>
      <c r="LBC1" s="5" t="s">
        <v>8491</v>
      </c>
      <c r="LBD1" s="5" t="s">
        <v>8492</v>
      </c>
      <c r="LBE1" s="5" t="s">
        <v>8493</v>
      </c>
      <c r="LBF1" s="5" t="s">
        <v>8494</v>
      </c>
      <c r="LBG1" s="5" t="s">
        <v>8495</v>
      </c>
      <c r="LBH1" s="5" t="s">
        <v>8496</v>
      </c>
      <c r="LBI1" s="5" t="s">
        <v>8497</v>
      </c>
      <c r="LBJ1" s="5" t="s">
        <v>8498</v>
      </c>
      <c r="LBK1" s="5" t="s">
        <v>8499</v>
      </c>
      <c r="LBL1" s="5" t="s">
        <v>8500</v>
      </c>
      <c r="LBM1" s="5" t="s">
        <v>8501</v>
      </c>
      <c r="LBN1" s="5" t="s">
        <v>8502</v>
      </c>
      <c r="LBO1" s="5" t="s">
        <v>8503</v>
      </c>
      <c r="LBP1" s="5" t="s">
        <v>8504</v>
      </c>
      <c r="LBQ1" s="5" t="s">
        <v>8505</v>
      </c>
      <c r="LBR1" s="5" t="s">
        <v>8506</v>
      </c>
      <c r="LBS1" s="5" t="s">
        <v>8507</v>
      </c>
      <c r="LBT1" s="5" t="s">
        <v>8508</v>
      </c>
      <c r="LBU1" s="5" t="s">
        <v>8509</v>
      </c>
      <c r="LBV1" s="5" t="s">
        <v>8510</v>
      </c>
      <c r="LBW1" s="5" t="s">
        <v>8511</v>
      </c>
      <c r="LBX1" s="5" t="s">
        <v>8512</v>
      </c>
      <c r="LBY1" s="5" t="s">
        <v>8513</v>
      </c>
      <c r="LBZ1" s="5" t="s">
        <v>8514</v>
      </c>
      <c r="LCA1" s="5" t="s">
        <v>8515</v>
      </c>
      <c r="LCB1" s="5" t="s">
        <v>8516</v>
      </c>
      <c r="LCC1" s="5" t="s">
        <v>8517</v>
      </c>
      <c r="LCD1" s="5" t="s">
        <v>8518</v>
      </c>
      <c r="LCE1" s="5" t="s">
        <v>8519</v>
      </c>
      <c r="LCF1" s="5" t="s">
        <v>8520</v>
      </c>
      <c r="LCG1" s="5" t="s">
        <v>8521</v>
      </c>
      <c r="LCH1" s="5" t="s">
        <v>8522</v>
      </c>
      <c r="LCI1" s="5" t="s">
        <v>8523</v>
      </c>
      <c r="LCJ1" s="5" t="s">
        <v>8524</v>
      </c>
      <c r="LCK1" s="5" t="s">
        <v>8525</v>
      </c>
      <c r="LCL1" s="5" t="s">
        <v>8526</v>
      </c>
      <c r="LCM1" s="5" t="s">
        <v>8527</v>
      </c>
      <c r="LCN1" s="5" t="s">
        <v>8528</v>
      </c>
      <c r="LCO1" s="5" t="s">
        <v>8529</v>
      </c>
      <c r="LCP1" s="5" t="s">
        <v>8530</v>
      </c>
      <c r="LCQ1" s="5" t="s">
        <v>8531</v>
      </c>
      <c r="LCR1" s="5" t="s">
        <v>8532</v>
      </c>
      <c r="LCS1" s="5" t="s">
        <v>8533</v>
      </c>
      <c r="LCT1" s="5" t="s">
        <v>8534</v>
      </c>
      <c r="LCU1" s="5" t="s">
        <v>8535</v>
      </c>
      <c r="LCV1" s="5" t="s">
        <v>8536</v>
      </c>
      <c r="LCW1" s="5" t="s">
        <v>8537</v>
      </c>
      <c r="LCX1" s="5" t="s">
        <v>8538</v>
      </c>
      <c r="LCY1" s="5" t="s">
        <v>8539</v>
      </c>
      <c r="LCZ1" s="5" t="s">
        <v>8540</v>
      </c>
      <c r="LDA1" s="5" t="s">
        <v>8541</v>
      </c>
      <c r="LDB1" s="5" t="s">
        <v>8542</v>
      </c>
      <c r="LDC1" s="5" t="s">
        <v>8543</v>
      </c>
      <c r="LDD1" s="5" t="s">
        <v>8544</v>
      </c>
      <c r="LDE1" s="5" t="s">
        <v>8545</v>
      </c>
      <c r="LDF1" s="5" t="s">
        <v>8546</v>
      </c>
      <c r="LDG1" s="5" t="s">
        <v>8547</v>
      </c>
      <c r="LDH1" s="5" t="s">
        <v>8548</v>
      </c>
      <c r="LDI1" s="5" t="s">
        <v>8549</v>
      </c>
      <c r="LDJ1" s="5" t="s">
        <v>8550</v>
      </c>
      <c r="LDK1" s="5" t="s">
        <v>8551</v>
      </c>
      <c r="LDL1" s="5" t="s">
        <v>8552</v>
      </c>
      <c r="LDM1" s="5" t="s">
        <v>8553</v>
      </c>
      <c r="LDN1" s="5" t="s">
        <v>8554</v>
      </c>
      <c r="LDO1" s="5" t="s">
        <v>8555</v>
      </c>
      <c r="LDP1" s="5" t="s">
        <v>8556</v>
      </c>
      <c r="LDQ1" s="5" t="s">
        <v>8557</v>
      </c>
      <c r="LDR1" s="5" t="s">
        <v>8558</v>
      </c>
      <c r="LDS1" s="5" t="s">
        <v>8559</v>
      </c>
      <c r="LDT1" s="5" t="s">
        <v>8560</v>
      </c>
      <c r="LDU1" s="5" t="s">
        <v>8561</v>
      </c>
      <c r="LDV1" s="5" t="s">
        <v>8562</v>
      </c>
      <c r="LDW1" s="5" t="s">
        <v>8563</v>
      </c>
      <c r="LDX1" s="5" t="s">
        <v>8564</v>
      </c>
      <c r="LDY1" s="5" t="s">
        <v>8565</v>
      </c>
      <c r="LDZ1" s="5" t="s">
        <v>8566</v>
      </c>
      <c r="LEA1" s="5" t="s">
        <v>8567</v>
      </c>
      <c r="LEB1" s="5" t="s">
        <v>8568</v>
      </c>
      <c r="LEC1" s="5" t="s">
        <v>8569</v>
      </c>
      <c r="LED1" s="5" t="s">
        <v>8570</v>
      </c>
      <c r="LEE1" s="5" t="s">
        <v>8571</v>
      </c>
      <c r="LEF1" s="5" t="s">
        <v>8572</v>
      </c>
      <c r="LEG1" s="5" t="s">
        <v>8573</v>
      </c>
      <c r="LEH1" s="5" t="s">
        <v>8574</v>
      </c>
      <c r="LEI1" s="5" t="s">
        <v>8575</v>
      </c>
      <c r="LEJ1" s="5" t="s">
        <v>8576</v>
      </c>
      <c r="LEK1" s="5" t="s">
        <v>8577</v>
      </c>
      <c r="LEL1" s="5" t="s">
        <v>8578</v>
      </c>
      <c r="LEM1" s="5" t="s">
        <v>8579</v>
      </c>
      <c r="LEN1" s="5" t="s">
        <v>8580</v>
      </c>
      <c r="LEO1" s="5" t="s">
        <v>8581</v>
      </c>
      <c r="LEP1" s="5" t="s">
        <v>8582</v>
      </c>
      <c r="LEQ1" s="5" t="s">
        <v>8583</v>
      </c>
      <c r="LER1" s="5" t="s">
        <v>8584</v>
      </c>
      <c r="LES1" s="5" t="s">
        <v>8585</v>
      </c>
      <c r="LET1" s="5" t="s">
        <v>8586</v>
      </c>
      <c r="LEU1" s="5" t="s">
        <v>8587</v>
      </c>
      <c r="LEV1" s="5" t="s">
        <v>8588</v>
      </c>
      <c r="LEW1" s="5" t="s">
        <v>8589</v>
      </c>
      <c r="LEX1" s="5" t="s">
        <v>8590</v>
      </c>
      <c r="LEY1" s="5" t="s">
        <v>8591</v>
      </c>
      <c r="LEZ1" s="5" t="s">
        <v>8592</v>
      </c>
      <c r="LFA1" s="5" t="s">
        <v>8593</v>
      </c>
      <c r="LFB1" s="5" t="s">
        <v>8594</v>
      </c>
      <c r="LFC1" s="5" t="s">
        <v>8595</v>
      </c>
      <c r="LFD1" s="5" t="s">
        <v>8596</v>
      </c>
      <c r="LFE1" s="5" t="s">
        <v>8597</v>
      </c>
      <c r="LFF1" s="5" t="s">
        <v>8598</v>
      </c>
      <c r="LFG1" s="5" t="s">
        <v>8599</v>
      </c>
      <c r="LFH1" s="5" t="s">
        <v>8600</v>
      </c>
      <c r="LFI1" s="5" t="s">
        <v>8601</v>
      </c>
      <c r="LFJ1" s="5" t="s">
        <v>8602</v>
      </c>
      <c r="LFK1" s="5" t="s">
        <v>8603</v>
      </c>
      <c r="LFL1" s="5" t="s">
        <v>8604</v>
      </c>
      <c r="LFM1" s="5" t="s">
        <v>8605</v>
      </c>
      <c r="LFN1" s="5" t="s">
        <v>8606</v>
      </c>
      <c r="LFO1" s="5" t="s">
        <v>8607</v>
      </c>
      <c r="LFP1" s="5" t="s">
        <v>8608</v>
      </c>
      <c r="LFQ1" s="5" t="s">
        <v>8609</v>
      </c>
      <c r="LFR1" s="5" t="s">
        <v>8610</v>
      </c>
      <c r="LFS1" s="5" t="s">
        <v>8611</v>
      </c>
      <c r="LFT1" s="5" t="s">
        <v>8612</v>
      </c>
      <c r="LFU1" s="5" t="s">
        <v>8613</v>
      </c>
      <c r="LFV1" s="5" t="s">
        <v>8614</v>
      </c>
      <c r="LFW1" s="5" t="s">
        <v>8615</v>
      </c>
      <c r="LFX1" s="5" t="s">
        <v>8616</v>
      </c>
      <c r="LFY1" s="5" t="s">
        <v>8617</v>
      </c>
      <c r="LFZ1" s="5" t="s">
        <v>8618</v>
      </c>
      <c r="LGA1" s="5" t="s">
        <v>8619</v>
      </c>
      <c r="LGB1" s="5" t="s">
        <v>8620</v>
      </c>
      <c r="LGC1" s="5" t="s">
        <v>8621</v>
      </c>
      <c r="LGD1" s="5" t="s">
        <v>8622</v>
      </c>
      <c r="LGE1" s="5" t="s">
        <v>8623</v>
      </c>
      <c r="LGF1" s="5" t="s">
        <v>8624</v>
      </c>
      <c r="LGG1" s="5" t="s">
        <v>8625</v>
      </c>
      <c r="LGH1" s="5" t="s">
        <v>8626</v>
      </c>
      <c r="LGI1" s="5" t="s">
        <v>8627</v>
      </c>
      <c r="LGJ1" s="5" t="s">
        <v>8628</v>
      </c>
      <c r="LGK1" s="5" t="s">
        <v>8629</v>
      </c>
      <c r="LGL1" s="5" t="s">
        <v>8630</v>
      </c>
      <c r="LGM1" s="5" t="s">
        <v>8631</v>
      </c>
      <c r="LGN1" s="5" t="s">
        <v>8632</v>
      </c>
      <c r="LGO1" s="5" t="s">
        <v>8633</v>
      </c>
      <c r="LGP1" s="5" t="s">
        <v>8634</v>
      </c>
      <c r="LGQ1" s="5" t="s">
        <v>8635</v>
      </c>
      <c r="LGR1" s="5" t="s">
        <v>8636</v>
      </c>
      <c r="LGS1" s="5" t="s">
        <v>8637</v>
      </c>
      <c r="LGT1" s="5" t="s">
        <v>8638</v>
      </c>
      <c r="LGU1" s="5" t="s">
        <v>8639</v>
      </c>
      <c r="LGV1" s="5" t="s">
        <v>8640</v>
      </c>
      <c r="LGW1" s="5" t="s">
        <v>8641</v>
      </c>
      <c r="LGX1" s="5" t="s">
        <v>8642</v>
      </c>
      <c r="LGY1" s="5" t="s">
        <v>8643</v>
      </c>
      <c r="LGZ1" s="5" t="s">
        <v>8644</v>
      </c>
      <c r="LHA1" s="5" t="s">
        <v>8645</v>
      </c>
      <c r="LHB1" s="5" t="s">
        <v>8646</v>
      </c>
      <c r="LHC1" s="5" t="s">
        <v>8647</v>
      </c>
      <c r="LHD1" s="5" t="s">
        <v>8648</v>
      </c>
      <c r="LHE1" s="5" t="s">
        <v>8649</v>
      </c>
      <c r="LHF1" s="5" t="s">
        <v>8650</v>
      </c>
      <c r="LHG1" s="5" t="s">
        <v>8651</v>
      </c>
      <c r="LHH1" s="5" t="s">
        <v>8652</v>
      </c>
      <c r="LHI1" s="5" t="s">
        <v>8653</v>
      </c>
      <c r="LHJ1" s="5" t="s">
        <v>8654</v>
      </c>
      <c r="LHK1" s="5" t="s">
        <v>8655</v>
      </c>
      <c r="LHL1" s="5" t="s">
        <v>8656</v>
      </c>
      <c r="LHM1" s="5" t="s">
        <v>8657</v>
      </c>
      <c r="LHN1" s="5" t="s">
        <v>8658</v>
      </c>
      <c r="LHO1" s="5" t="s">
        <v>8659</v>
      </c>
      <c r="LHP1" s="5" t="s">
        <v>8660</v>
      </c>
      <c r="LHQ1" s="5" t="s">
        <v>8661</v>
      </c>
      <c r="LHR1" s="5" t="s">
        <v>8662</v>
      </c>
      <c r="LHS1" s="5" t="s">
        <v>8663</v>
      </c>
      <c r="LHT1" s="5" t="s">
        <v>8664</v>
      </c>
      <c r="LHU1" s="5" t="s">
        <v>8665</v>
      </c>
      <c r="LHV1" s="5" t="s">
        <v>8666</v>
      </c>
      <c r="LHW1" s="5" t="s">
        <v>8667</v>
      </c>
      <c r="LHX1" s="5" t="s">
        <v>8668</v>
      </c>
      <c r="LHY1" s="5" t="s">
        <v>8669</v>
      </c>
      <c r="LHZ1" s="5" t="s">
        <v>8670</v>
      </c>
      <c r="LIA1" s="5" t="s">
        <v>8671</v>
      </c>
      <c r="LIB1" s="5" t="s">
        <v>8672</v>
      </c>
      <c r="LIC1" s="5" t="s">
        <v>8673</v>
      </c>
      <c r="LID1" s="5" t="s">
        <v>8674</v>
      </c>
      <c r="LIE1" s="5" t="s">
        <v>8675</v>
      </c>
      <c r="LIF1" s="5" t="s">
        <v>8676</v>
      </c>
      <c r="LIG1" s="5" t="s">
        <v>8677</v>
      </c>
      <c r="LIH1" s="5" t="s">
        <v>8678</v>
      </c>
      <c r="LII1" s="5" t="s">
        <v>8679</v>
      </c>
      <c r="LIJ1" s="5" t="s">
        <v>8680</v>
      </c>
      <c r="LIK1" s="5" t="s">
        <v>8681</v>
      </c>
      <c r="LIL1" s="5" t="s">
        <v>8682</v>
      </c>
      <c r="LIM1" s="5" t="s">
        <v>8683</v>
      </c>
      <c r="LIN1" s="5" t="s">
        <v>8684</v>
      </c>
      <c r="LIO1" s="5" t="s">
        <v>8685</v>
      </c>
      <c r="LIP1" s="5" t="s">
        <v>8686</v>
      </c>
      <c r="LIQ1" s="5" t="s">
        <v>8687</v>
      </c>
      <c r="LIR1" s="5" t="s">
        <v>8688</v>
      </c>
      <c r="LIS1" s="5" t="s">
        <v>8689</v>
      </c>
      <c r="LIT1" s="5" t="s">
        <v>8690</v>
      </c>
      <c r="LIU1" s="5" t="s">
        <v>8691</v>
      </c>
      <c r="LIV1" s="5" t="s">
        <v>8692</v>
      </c>
      <c r="LIW1" s="5" t="s">
        <v>8693</v>
      </c>
      <c r="LIX1" s="5" t="s">
        <v>8694</v>
      </c>
      <c r="LIY1" s="5" t="s">
        <v>8695</v>
      </c>
      <c r="LIZ1" s="5" t="s">
        <v>8696</v>
      </c>
      <c r="LJA1" s="5" t="s">
        <v>8697</v>
      </c>
      <c r="LJB1" s="5" t="s">
        <v>8698</v>
      </c>
      <c r="LJC1" s="5" t="s">
        <v>8699</v>
      </c>
      <c r="LJD1" s="5" t="s">
        <v>8700</v>
      </c>
      <c r="LJE1" s="5" t="s">
        <v>8701</v>
      </c>
      <c r="LJF1" s="5" t="s">
        <v>8702</v>
      </c>
      <c r="LJG1" s="5" t="s">
        <v>8703</v>
      </c>
      <c r="LJH1" s="5" t="s">
        <v>8704</v>
      </c>
      <c r="LJI1" s="5" t="s">
        <v>8705</v>
      </c>
      <c r="LJJ1" s="5" t="s">
        <v>8706</v>
      </c>
      <c r="LJK1" s="5" t="s">
        <v>8707</v>
      </c>
      <c r="LJL1" s="5" t="s">
        <v>8708</v>
      </c>
      <c r="LJM1" s="5" t="s">
        <v>8709</v>
      </c>
      <c r="LJN1" s="5" t="s">
        <v>8710</v>
      </c>
      <c r="LJO1" s="5" t="s">
        <v>8711</v>
      </c>
      <c r="LJP1" s="5" t="s">
        <v>8712</v>
      </c>
      <c r="LJQ1" s="5" t="s">
        <v>8713</v>
      </c>
      <c r="LJR1" s="5" t="s">
        <v>8714</v>
      </c>
      <c r="LJS1" s="5" t="s">
        <v>8715</v>
      </c>
      <c r="LJT1" s="5" t="s">
        <v>8716</v>
      </c>
      <c r="LJU1" s="5" t="s">
        <v>8717</v>
      </c>
      <c r="LJV1" s="5" t="s">
        <v>8718</v>
      </c>
      <c r="LJW1" s="5" t="s">
        <v>8719</v>
      </c>
      <c r="LJX1" s="5" t="s">
        <v>8720</v>
      </c>
      <c r="LJY1" s="5" t="s">
        <v>8721</v>
      </c>
      <c r="LJZ1" s="5" t="s">
        <v>8722</v>
      </c>
      <c r="LKA1" s="5" t="s">
        <v>8723</v>
      </c>
      <c r="LKB1" s="5" t="s">
        <v>8724</v>
      </c>
      <c r="LKC1" s="5" t="s">
        <v>8725</v>
      </c>
      <c r="LKD1" s="5" t="s">
        <v>8726</v>
      </c>
      <c r="LKE1" s="5" t="s">
        <v>8727</v>
      </c>
      <c r="LKF1" s="5" t="s">
        <v>8728</v>
      </c>
      <c r="LKG1" s="5" t="s">
        <v>8729</v>
      </c>
      <c r="LKH1" s="5" t="s">
        <v>8730</v>
      </c>
      <c r="LKI1" s="5" t="s">
        <v>8731</v>
      </c>
      <c r="LKJ1" s="5" t="s">
        <v>8732</v>
      </c>
      <c r="LKK1" s="5" t="s">
        <v>8733</v>
      </c>
      <c r="LKL1" s="5" t="s">
        <v>8734</v>
      </c>
      <c r="LKM1" s="5" t="s">
        <v>8735</v>
      </c>
      <c r="LKN1" s="5" t="s">
        <v>8736</v>
      </c>
      <c r="LKO1" s="5" t="s">
        <v>8737</v>
      </c>
      <c r="LKP1" s="5" t="s">
        <v>8738</v>
      </c>
      <c r="LKQ1" s="5" t="s">
        <v>8739</v>
      </c>
      <c r="LKR1" s="5" t="s">
        <v>8740</v>
      </c>
      <c r="LKS1" s="5" t="s">
        <v>8741</v>
      </c>
      <c r="LKT1" s="5" t="s">
        <v>8742</v>
      </c>
      <c r="LKU1" s="5" t="s">
        <v>8743</v>
      </c>
      <c r="LKV1" s="5" t="s">
        <v>8744</v>
      </c>
      <c r="LKW1" s="5" t="s">
        <v>8745</v>
      </c>
      <c r="LKX1" s="5" t="s">
        <v>8746</v>
      </c>
      <c r="LKY1" s="5" t="s">
        <v>8747</v>
      </c>
      <c r="LKZ1" s="5" t="s">
        <v>8748</v>
      </c>
      <c r="LLA1" s="5" t="s">
        <v>8749</v>
      </c>
      <c r="LLB1" s="5" t="s">
        <v>8750</v>
      </c>
      <c r="LLC1" s="5" t="s">
        <v>8751</v>
      </c>
      <c r="LLD1" s="5" t="s">
        <v>8752</v>
      </c>
      <c r="LLE1" s="5" t="s">
        <v>8753</v>
      </c>
      <c r="LLF1" s="5" t="s">
        <v>8754</v>
      </c>
      <c r="LLG1" s="5" t="s">
        <v>8755</v>
      </c>
      <c r="LLH1" s="5" t="s">
        <v>8756</v>
      </c>
      <c r="LLI1" s="5" t="s">
        <v>8757</v>
      </c>
      <c r="LLJ1" s="5" t="s">
        <v>8758</v>
      </c>
      <c r="LLK1" s="5" t="s">
        <v>8759</v>
      </c>
      <c r="LLL1" s="5" t="s">
        <v>8760</v>
      </c>
      <c r="LLM1" s="5" t="s">
        <v>8761</v>
      </c>
      <c r="LLN1" s="5" t="s">
        <v>8762</v>
      </c>
      <c r="LLO1" s="5" t="s">
        <v>8763</v>
      </c>
      <c r="LLP1" s="5" t="s">
        <v>8764</v>
      </c>
      <c r="LLQ1" s="5" t="s">
        <v>8765</v>
      </c>
      <c r="LLR1" s="5" t="s">
        <v>8766</v>
      </c>
      <c r="LLS1" s="5" t="s">
        <v>8767</v>
      </c>
      <c r="LLT1" s="5" t="s">
        <v>8768</v>
      </c>
      <c r="LLU1" s="5" t="s">
        <v>8769</v>
      </c>
      <c r="LLV1" s="5" t="s">
        <v>8770</v>
      </c>
      <c r="LLW1" s="5" t="s">
        <v>8771</v>
      </c>
      <c r="LLX1" s="5" t="s">
        <v>8772</v>
      </c>
      <c r="LLY1" s="5" t="s">
        <v>8773</v>
      </c>
      <c r="LLZ1" s="5" t="s">
        <v>8774</v>
      </c>
      <c r="LMA1" s="5" t="s">
        <v>8775</v>
      </c>
      <c r="LMB1" s="5" t="s">
        <v>8776</v>
      </c>
      <c r="LMC1" s="5" t="s">
        <v>8777</v>
      </c>
      <c r="LMD1" s="5" t="s">
        <v>8778</v>
      </c>
      <c r="LME1" s="5" t="s">
        <v>8779</v>
      </c>
      <c r="LMF1" s="5" t="s">
        <v>8780</v>
      </c>
      <c r="LMG1" s="5" t="s">
        <v>8781</v>
      </c>
      <c r="LMH1" s="5" t="s">
        <v>8782</v>
      </c>
      <c r="LMI1" s="5" t="s">
        <v>8783</v>
      </c>
      <c r="LMJ1" s="5" t="s">
        <v>8784</v>
      </c>
      <c r="LMK1" s="5" t="s">
        <v>8785</v>
      </c>
      <c r="LML1" s="5" t="s">
        <v>8786</v>
      </c>
      <c r="LMM1" s="5" t="s">
        <v>8787</v>
      </c>
      <c r="LMN1" s="5" t="s">
        <v>8788</v>
      </c>
      <c r="LMO1" s="5" t="s">
        <v>8789</v>
      </c>
      <c r="LMP1" s="5" t="s">
        <v>8790</v>
      </c>
      <c r="LMQ1" s="5" t="s">
        <v>8791</v>
      </c>
      <c r="LMR1" s="5" t="s">
        <v>8792</v>
      </c>
      <c r="LMS1" s="5" t="s">
        <v>8793</v>
      </c>
      <c r="LMT1" s="5" t="s">
        <v>8794</v>
      </c>
      <c r="LMU1" s="5" t="s">
        <v>8795</v>
      </c>
      <c r="LMV1" s="5" t="s">
        <v>8796</v>
      </c>
      <c r="LMW1" s="5" t="s">
        <v>8797</v>
      </c>
      <c r="LMX1" s="5" t="s">
        <v>8798</v>
      </c>
      <c r="LMY1" s="5" t="s">
        <v>8799</v>
      </c>
      <c r="LMZ1" s="5" t="s">
        <v>8800</v>
      </c>
      <c r="LNA1" s="5" t="s">
        <v>8801</v>
      </c>
      <c r="LNB1" s="5" t="s">
        <v>8802</v>
      </c>
      <c r="LNC1" s="5" t="s">
        <v>8803</v>
      </c>
      <c r="LND1" s="5" t="s">
        <v>8804</v>
      </c>
      <c r="LNE1" s="5" t="s">
        <v>8805</v>
      </c>
      <c r="LNF1" s="5" t="s">
        <v>8806</v>
      </c>
      <c r="LNG1" s="5" t="s">
        <v>8807</v>
      </c>
      <c r="LNH1" s="5" t="s">
        <v>8808</v>
      </c>
      <c r="LNI1" s="5" t="s">
        <v>8809</v>
      </c>
      <c r="LNJ1" s="5" t="s">
        <v>8810</v>
      </c>
      <c r="LNK1" s="5" t="s">
        <v>8811</v>
      </c>
      <c r="LNL1" s="5" t="s">
        <v>8812</v>
      </c>
      <c r="LNM1" s="5" t="s">
        <v>8813</v>
      </c>
      <c r="LNN1" s="5" t="s">
        <v>8814</v>
      </c>
      <c r="LNO1" s="5" t="s">
        <v>8815</v>
      </c>
      <c r="LNP1" s="5" t="s">
        <v>8816</v>
      </c>
      <c r="LNQ1" s="5" t="s">
        <v>8817</v>
      </c>
      <c r="LNR1" s="5" t="s">
        <v>8818</v>
      </c>
      <c r="LNS1" s="5" t="s">
        <v>8819</v>
      </c>
      <c r="LNT1" s="5" t="s">
        <v>8820</v>
      </c>
      <c r="LNU1" s="5" t="s">
        <v>8821</v>
      </c>
      <c r="LNV1" s="5" t="s">
        <v>8822</v>
      </c>
      <c r="LNW1" s="5" t="s">
        <v>8823</v>
      </c>
      <c r="LNX1" s="5" t="s">
        <v>8824</v>
      </c>
      <c r="LNY1" s="5" t="s">
        <v>8825</v>
      </c>
      <c r="LNZ1" s="5" t="s">
        <v>8826</v>
      </c>
      <c r="LOA1" s="5" t="s">
        <v>8827</v>
      </c>
      <c r="LOB1" s="5" t="s">
        <v>8828</v>
      </c>
      <c r="LOC1" s="5" t="s">
        <v>8829</v>
      </c>
      <c r="LOD1" s="5" t="s">
        <v>8830</v>
      </c>
      <c r="LOE1" s="5" t="s">
        <v>8831</v>
      </c>
      <c r="LOF1" s="5" t="s">
        <v>8832</v>
      </c>
      <c r="LOG1" s="5" t="s">
        <v>8833</v>
      </c>
      <c r="LOH1" s="5" t="s">
        <v>8834</v>
      </c>
      <c r="LOI1" s="5" t="s">
        <v>8835</v>
      </c>
      <c r="LOJ1" s="5" t="s">
        <v>8836</v>
      </c>
      <c r="LOK1" s="5" t="s">
        <v>8837</v>
      </c>
      <c r="LOL1" s="5" t="s">
        <v>8838</v>
      </c>
      <c r="LOM1" s="5" t="s">
        <v>8839</v>
      </c>
      <c r="LON1" s="5" t="s">
        <v>8840</v>
      </c>
      <c r="LOO1" s="5" t="s">
        <v>8841</v>
      </c>
      <c r="LOP1" s="5" t="s">
        <v>8842</v>
      </c>
      <c r="LOQ1" s="5" t="s">
        <v>8843</v>
      </c>
      <c r="LOR1" s="5" t="s">
        <v>8844</v>
      </c>
      <c r="LOS1" s="5" t="s">
        <v>8845</v>
      </c>
      <c r="LOT1" s="5" t="s">
        <v>8846</v>
      </c>
      <c r="LOU1" s="5" t="s">
        <v>8847</v>
      </c>
      <c r="LOV1" s="5" t="s">
        <v>8848</v>
      </c>
      <c r="LOW1" s="5" t="s">
        <v>8849</v>
      </c>
      <c r="LOX1" s="5" t="s">
        <v>8850</v>
      </c>
      <c r="LOY1" s="5" t="s">
        <v>8851</v>
      </c>
      <c r="LOZ1" s="5" t="s">
        <v>8852</v>
      </c>
      <c r="LPA1" s="5" t="s">
        <v>8853</v>
      </c>
      <c r="LPB1" s="5" t="s">
        <v>8854</v>
      </c>
      <c r="LPC1" s="5" t="s">
        <v>8855</v>
      </c>
      <c r="LPD1" s="5" t="s">
        <v>8856</v>
      </c>
      <c r="LPE1" s="5" t="s">
        <v>8857</v>
      </c>
      <c r="LPF1" s="5" t="s">
        <v>8858</v>
      </c>
      <c r="LPG1" s="5" t="s">
        <v>8859</v>
      </c>
      <c r="LPH1" s="5" t="s">
        <v>8860</v>
      </c>
      <c r="LPI1" s="5" t="s">
        <v>8861</v>
      </c>
      <c r="LPJ1" s="5" t="s">
        <v>8862</v>
      </c>
      <c r="LPK1" s="5" t="s">
        <v>8863</v>
      </c>
      <c r="LPL1" s="5" t="s">
        <v>8864</v>
      </c>
      <c r="LPM1" s="5" t="s">
        <v>8865</v>
      </c>
      <c r="LPN1" s="5" t="s">
        <v>8866</v>
      </c>
      <c r="LPO1" s="5" t="s">
        <v>8867</v>
      </c>
      <c r="LPP1" s="5" t="s">
        <v>8868</v>
      </c>
      <c r="LPQ1" s="5" t="s">
        <v>8869</v>
      </c>
      <c r="LPR1" s="5" t="s">
        <v>8870</v>
      </c>
      <c r="LPS1" s="5" t="s">
        <v>8871</v>
      </c>
      <c r="LPT1" s="5" t="s">
        <v>8872</v>
      </c>
      <c r="LPU1" s="5" t="s">
        <v>8873</v>
      </c>
      <c r="LPV1" s="5" t="s">
        <v>8874</v>
      </c>
      <c r="LPW1" s="5" t="s">
        <v>8875</v>
      </c>
      <c r="LPX1" s="5" t="s">
        <v>8876</v>
      </c>
      <c r="LPY1" s="5" t="s">
        <v>8877</v>
      </c>
      <c r="LPZ1" s="5" t="s">
        <v>8878</v>
      </c>
      <c r="LQA1" s="5" t="s">
        <v>8879</v>
      </c>
      <c r="LQB1" s="5" t="s">
        <v>8880</v>
      </c>
      <c r="LQC1" s="5" t="s">
        <v>8881</v>
      </c>
      <c r="LQD1" s="5" t="s">
        <v>8882</v>
      </c>
      <c r="LQE1" s="5" t="s">
        <v>8883</v>
      </c>
      <c r="LQF1" s="5" t="s">
        <v>8884</v>
      </c>
      <c r="LQG1" s="5" t="s">
        <v>8885</v>
      </c>
      <c r="LQH1" s="5" t="s">
        <v>8886</v>
      </c>
      <c r="LQI1" s="5" t="s">
        <v>8887</v>
      </c>
      <c r="LQJ1" s="5" t="s">
        <v>8888</v>
      </c>
      <c r="LQK1" s="5" t="s">
        <v>8889</v>
      </c>
      <c r="LQL1" s="5" t="s">
        <v>8890</v>
      </c>
      <c r="LQM1" s="5" t="s">
        <v>8891</v>
      </c>
      <c r="LQN1" s="5" t="s">
        <v>8892</v>
      </c>
      <c r="LQO1" s="5" t="s">
        <v>8893</v>
      </c>
      <c r="LQP1" s="5" t="s">
        <v>8894</v>
      </c>
      <c r="LQQ1" s="5" t="s">
        <v>8895</v>
      </c>
      <c r="LQR1" s="5" t="s">
        <v>8896</v>
      </c>
      <c r="LQS1" s="5" t="s">
        <v>8897</v>
      </c>
      <c r="LQT1" s="5" t="s">
        <v>8898</v>
      </c>
      <c r="LQU1" s="5" t="s">
        <v>8899</v>
      </c>
      <c r="LQV1" s="5" t="s">
        <v>8900</v>
      </c>
      <c r="LQW1" s="5" t="s">
        <v>8901</v>
      </c>
      <c r="LQX1" s="5" t="s">
        <v>8902</v>
      </c>
      <c r="LQY1" s="5" t="s">
        <v>8903</v>
      </c>
      <c r="LQZ1" s="5" t="s">
        <v>8904</v>
      </c>
      <c r="LRA1" s="5" t="s">
        <v>8905</v>
      </c>
      <c r="LRB1" s="5" t="s">
        <v>8906</v>
      </c>
      <c r="LRC1" s="5" t="s">
        <v>8907</v>
      </c>
      <c r="LRD1" s="5" t="s">
        <v>8908</v>
      </c>
      <c r="LRE1" s="5" t="s">
        <v>8909</v>
      </c>
      <c r="LRF1" s="5" t="s">
        <v>8910</v>
      </c>
      <c r="LRG1" s="5" t="s">
        <v>8911</v>
      </c>
      <c r="LRH1" s="5" t="s">
        <v>8912</v>
      </c>
      <c r="LRI1" s="5" t="s">
        <v>8913</v>
      </c>
      <c r="LRJ1" s="5" t="s">
        <v>8914</v>
      </c>
      <c r="LRK1" s="5" t="s">
        <v>8915</v>
      </c>
      <c r="LRL1" s="5" t="s">
        <v>8916</v>
      </c>
      <c r="LRM1" s="5" t="s">
        <v>8917</v>
      </c>
      <c r="LRN1" s="5" t="s">
        <v>8918</v>
      </c>
      <c r="LRO1" s="5" t="s">
        <v>8919</v>
      </c>
      <c r="LRP1" s="5" t="s">
        <v>8920</v>
      </c>
      <c r="LRQ1" s="5" t="s">
        <v>8921</v>
      </c>
      <c r="LRR1" s="5" t="s">
        <v>8922</v>
      </c>
      <c r="LRS1" s="5" t="s">
        <v>8923</v>
      </c>
      <c r="LRT1" s="5" t="s">
        <v>8924</v>
      </c>
      <c r="LRU1" s="5" t="s">
        <v>8925</v>
      </c>
      <c r="LRV1" s="5" t="s">
        <v>8926</v>
      </c>
      <c r="LRW1" s="5" t="s">
        <v>8927</v>
      </c>
      <c r="LRX1" s="5" t="s">
        <v>8928</v>
      </c>
      <c r="LRY1" s="5" t="s">
        <v>8929</v>
      </c>
      <c r="LRZ1" s="5" t="s">
        <v>8930</v>
      </c>
      <c r="LSA1" s="5" t="s">
        <v>8931</v>
      </c>
      <c r="LSB1" s="5" t="s">
        <v>8932</v>
      </c>
      <c r="LSC1" s="5" t="s">
        <v>8933</v>
      </c>
      <c r="LSD1" s="5" t="s">
        <v>8934</v>
      </c>
      <c r="LSE1" s="5" t="s">
        <v>8935</v>
      </c>
      <c r="LSF1" s="5" t="s">
        <v>8936</v>
      </c>
      <c r="LSG1" s="5" t="s">
        <v>8937</v>
      </c>
      <c r="LSH1" s="5" t="s">
        <v>8938</v>
      </c>
      <c r="LSI1" s="5" t="s">
        <v>8939</v>
      </c>
      <c r="LSJ1" s="5" t="s">
        <v>8940</v>
      </c>
      <c r="LSK1" s="5" t="s">
        <v>8941</v>
      </c>
      <c r="LSL1" s="5" t="s">
        <v>8942</v>
      </c>
      <c r="LSM1" s="5" t="s">
        <v>8943</v>
      </c>
      <c r="LSN1" s="5" t="s">
        <v>8944</v>
      </c>
      <c r="LSO1" s="5" t="s">
        <v>8945</v>
      </c>
      <c r="LSP1" s="5" t="s">
        <v>8946</v>
      </c>
      <c r="LSQ1" s="5" t="s">
        <v>8947</v>
      </c>
      <c r="LSR1" s="5" t="s">
        <v>8948</v>
      </c>
      <c r="LSS1" s="5" t="s">
        <v>8949</v>
      </c>
      <c r="LST1" s="5" t="s">
        <v>8950</v>
      </c>
      <c r="LSU1" s="5" t="s">
        <v>8951</v>
      </c>
      <c r="LSV1" s="5" t="s">
        <v>8952</v>
      </c>
      <c r="LSW1" s="5" t="s">
        <v>8953</v>
      </c>
      <c r="LSX1" s="5" t="s">
        <v>8954</v>
      </c>
      <c r="LSY1" s="5" t="s">
        <v>8955</v>
      </c>
      <c r="LSZ1" s="5" t="s">
        <v>8956</v>
      </c>
      <c r="LTA1" s="5" t="s">
        <v>8957</v>
      </c>
      <c r="LTB1" s="5" t="s">
        <v>8958</v>
      </c>
      <c r="LTC1" s="5" t="s">
        <v>8959</v>
      </c>
      <c r="LTD1" s="5" t="s">
        <v>8960</v>
      </c>
      <c r="LTE1" s="5" t="s">
        <v>8961</v>
      </c>
      <c r="LTF1" s="5" t="s">
        <v>8962</v>
      </c>
      <c r="LTG1" s="5" t="s">
        <v>8963</v>
      </c>
      <c r="LTH1" s="5" t="s">
        <v>8964</v>
      </c>
      <c r="LTI1" s="5" t="s">
        <v>8965</v>
      </c>
      <c r="LTJ1" s="5" t="s">
        <v>8966</v>
      </c>
      <c r="LTK1" s="5" t="s">
        <v>8967</v>
      </c>
      <c r="LTL1" s="5" t="s">
        <v>8968</v>
      </c>
      <c r="LTM1" s="5" t="s">
        <v>8969</v>
      </c>
      <c r="LTN1" s="5" t="s">
        <v>8970</v>
      </c>
      <c r="LTO1" s="5" t="s">
        <v>8971</v>
      </c>
      <c r="LTP1" s="5" t="s">
        <v>8972</v>
      </c>
      <c r="LTQ1" s="5" t="s">
        <v>8973</v>
      </c>
      <c r="LTR1" s="5" t="s">
        <v>8974</v>
      </c>
      <c r="LTS1" s="5" t="s">
        <v>8975</v>
      </c>
      <c r="LTT1" s="5" t="s">
        <v>8976</v>
      </c>
      <c r="LTU1" s="5" t="s">
        <v>8977</v>
      </c>
      <c r="LTV1" s="5" t="s">
        <v>8978</v>
      </c>
      <c r="LTW1" s="5" t="s">
        <v>8979</v>
      </c>
      <c r="LTX1" s="5" t="s">
        <v>8980</v>
      </c>
      <c r="LTY1" s="5" t="s">
        <v>8981</v>
      </c>
      <c r="LTZ1" s="5" t="s">
        <v>8982</v>
      </c>
      <c r="LUA1" s="5" t="s">
        <v>8983</v>
      </c>
      <c r="LUB1" s="5" t="s">
        <v>8984</v>
      </c>
      <c r="LUC1" s="5" t="s">
        <v>8985</v>
      </c>
      <c r="LUD1" s="5" t="s">
        <v>8986</v>
      </c>
      <c r="LUE1" s="5" t="s">
        <v>8987</v>
      </c>
      <c r="LUF1" s="5" t="s">
        <v>8988</v>
      </c>
      <c r="LUG1" s="5" t="s">
        <v>8989</v>
      </c>
      <c r="LUH1" s="5" t="s">
        <v>8990</v>
      </c>
      <c r="LUI1" s="5" t="s">
        <v>8991</v>
      </c>
      <c r="LUJ1" s="5" t="s">
        <v>8992</v>
      </c>
      <c r="LUK1" s="5" t="s">
        <v>8993</v>
      </c>
      <c r="LUL1" s="5" t="s">
        <v>8994</v>
      </c>
      <c r="LUM1" s="5" t="s">
        <v>8995</v>
      </c>
      <c r="LUN1" s="5" t="s">
        <v>8996</v>
      </c>
      <c r="LUO1" s="5" t="s">
        <v>8997</v>
      </c>
      <c r="LUP1" s="5" t="s">
        <v>8998</v>
      </c>
      <c r="LUQ1" s="5" t="s">
        <v>8999</v>
      </c>
      <c r="LUR1" s="5" t="s">
        <v>9000</v>
      </c>
      <c r="LUS1" s="5" t="s">
        <v>9001</v>
      </c>
      <c r="LUT1" s="5" t="s">
        <v>9002</v>
      </c>
      <c r="LUU1" s="5" t="s">
        <v>9003</v>
      </c>
      <c r="LUV1" s="5" t="s">
        <v>9004</v>
      </c>
      <c r="LUW1" s="5" t="s">
        <v>9005</v>
      </c>
      <c r="LUX1" s="5" t="s">
        <v>9006</v>
      </c>
      <c r="LUY1" s="5" t="s">
        <v>9007</v>
      </c>
      <c r="LUZ1" s="5" t="s">
        <v>9008</v>
      </c>
      <c r="LVA1" s="5" t="s">
        <v>9009</v>
      </c>
      <c r="LVB1" s="5" t="s">
        <v>9010</v>
      </c>
      <c r="LVC1" s="5" t="s">
        <v>9011</v>
      </c>
      <c r="LVD1" s="5" t="s">
        <v>9012</v>
      </c>
      <c r="LVE1" s="5" t="s">
        <v>9013</v>
      </c>
      <c r="LVF1" s="5" t="s">
        <v>9014</v>
      </c>
      <c r="LVG1" s="5" t="s">
        <v>9015</v>
      </c>
      <c r="LVH1" s="5" t="s">
        <v>9016</v>
      </c>
      <c r="LVI1" s="5" t="s">
        <v>9017</v>
      </c>
      <c r="LVJ1" s="5" t="s">
        <v>9018</v>
      </c>
      <c r="LVK1" s="5" t="s">
        <v>9019</v>
      </c>
      <c r="LVL1" s="5" t="s">
        <v>9020</v>
      </c>
      <c r="LVM1" s="5" t="s">
        <v>9021</v>
      </c>
      <c r="LVN1" s="5" t="s">
        <v>9022</v>
      </c>
      <c r="LVO1" s="5" t="s">
        <v>9023</v>
      </c>
      <c r="LVP1" s="5" t="s">
        <v>9024</v>
      </c>
      <c r="LVQ1" s="5" t="s">
        <v>9025</v>
      </c>
      <c r="LVR1" s="5" t="s">
        <v>9026</v>
      </c>
      <c r="LVS1" s="5" t="s">
        <v>9027</v>
      </c>
      <c r="LVT1" s="5" t="s">
        <v>9028</v>
      </c>
      <c r="LVU1" s="5" t="s">
        <v>9029</v>
      </c>
      <c r="LVV1" s="5" t="s">
        <v>9030</v>
      </c>
      <c r="LVW1" s="5" t="s">
        <v>9031</v>
      </c>
      <c r="LVX1" s="5" t="s">
        <v>9032</v>
      </c>
      <c r="LVY1" s="5" t="s">
        <v>9033</v>
      </c>
      <c r="LVZ1" s="5" t="s">
        <v>9034</v>
      </c>
      <c r="LWA1" s="5" t="s">
        <v>9035</v>
      </c>
      <c r="LWB1" s="5" t="s">
        <v>9036</v>
      </c>
      <c r="LWC1" s="5" t="s">
        <v>9037</v>
      </c>
      <c r="LWD1" s="5" t="s">
        <v>9038</v>
      </c>
      <c r="LWE1" s="5" t="s">
        <v>9039</v>
      </c>
      <c r="LWF1" s="5" t="s">
        <v>9040</v>
      </c>
      <c r="LWG1" s="5" t="s">
        <v>9041</v>
      </c>
      <c r="LWH1" s="5" t="s">
        <v>9042</v>
      </c>
      <c r="LWI1" s="5" t="s">
        <v>9043</v>
      </c>
      <c r="LWJ1" s="5" t="s">
        <v>9044</v>
      </c>
      <c r="LWK1" s="5" t="s">
        <v>9045</v>
      </c>
      <c r="LWL1" s="5" t="s">
        <v>9046</v>
      </c>
      <c r="LWM1" s="5" t="s">
        <v>9047</v>
      </c>
      <c r="LWN1" s="5" t="s">
        <v>9048</v>
      </c>
      <c r="LWO1" s="5" t="s">
        <v>9049</v>
      </c>
      <c r="LWP1" s="5" t="s">
        <v>9050</v>
      </c>
      <c r="LWQ1" s="5" t="s">
        <v>9051</v>
      </c>
      <c r="LWR1" s="5" t="s">
        <v>9052</v>
      </c>
      <c r="LWS1" s="5" t="s">
        <v>9053</v>
      </c>
      <c r="LWT1" s="5" t="s">
        <v>9054</v>
      </c>
      <c r="LWU1" s="5" t="s">
        <v>9055</v>
      </c>
      <c r="LWV1" s="5" t="s">
        <v>9056</v>
      </c>
      <c r="LWW1" s="5" t="s">
        <v>9057</v>
      </c>
      <c r="LWX1" s="5" t="s">
        <v>9058</v>
      </c>
      <c r="LWY1" s="5" t="s">
        <v>9059</v>
      </c>
      <c r="LWZ1" s="5" t="s">
        <v>9060</v>
      </c>
      <c r="LXA1" s="5" t="s">
        <v>9061</v>
      </c>
      <c r="LXB1" s="5" t="s">
        <v>9062</v>
      </c>
      <c r="LXC1" s="5" t="s">
        <v>9063</v>
      </c>
      <c r="LXD1" s="5" t="s">
        <v>9064</v>
      </c>
      <c r="LXE1" s="5" t="s">
        <v>9065</v>
      </c>
      <c r="LXF1" s="5" t="s">
        <v>9066</v>
      </c>
      <c r="LXG1" s="5" t="s">
        <v>9067</v>
      </c>
      <c r="LXH1" s="5" t="s">
        <v>9068</v>
      </c>
      <c r="LXI1" s="5" t="s">
        <v>9069</v>
      </c>
      <c r="LXJ1" s="5" t="s">
        <v>9070</v>
      </c>
      <c r="LXK1" s="5" t="s">
        <v>9071</v>
      </c>
      <c r="LXL1" s="5" t="s">
        <v>9072</v>
      </c>
      <c r="LXM1" s="5" t="s">
        <v>9073</v>
      </c>
      <c r="LXN1" s="5" t="s">
        <v>9074</v>
      </c>
      <c r="LXO1" s="5" t="s">
        <v>9075</v>
      </c>
      <c r="LXP1" s="5" t="s">
        <v>9076</v>
      </c>
      <c r="LXQ1" s="5" t="s">
        <v>9077</v>
      </c>
      <c r="LXR1" s="5" t="s">
        <v>9078</v>
      </c>
      <c r="LXS1" s="5" t="s">
        <v>9079</v>
      </c>
      <c r="LXT1" s="5" t="s">
        <v>9080</v>
      </c>
      <c r="LXU1" s="5" t="s">
        <v>9081</v>
      </c>
      <c r="LXV1" s="5" t="s">
        <v>9082</v>
      </c>
      <c r="LXW1" s="5" t="s">
        <v>9083</v>
      </c>
      <c r="LXX1" s="5" t="s">
        <v>9084</v>
      </c>
      <c r="LXY1" s="5" t="s">
        <v>9085</v>
      </c>
      <c r="LXZ1" s="5" t="s">
        <v>9086</v>
      </c>
      <c r="LYA1" s="5" t="s">
        <v>9087</v>
      </c>
      <c r="LYB1" s="5" t="s">
        <v>9088</v>
      </c>
      <c r="LYC1" s="5" t="s">
        <v>9089</v>
      </c>
      <c r="LYD1" s="5" t="s">
        <v>9090</v>
      </c>
      <c r="LYE1" s="5" t="s">
        <v>9091</v>
      </c>
      <c r="LYF1" s="5" t="s">
        <v>9092</v>
      </c>
      <c r="LYG1" s="5" t="s">
        <v>9093</v>
      </c>
      <c r="LYH1" s="5" t="s">
        <v>9094</v>
      </c>
      <c r="LYI1" s="5" t="s">
        <v>9095</v>
      </c>
      <c r="LYJ1" s="5" t="s">
        <v>9096</v>
      </c>
      <c r="LYK1" s="5" t="s">
        <v>9097</v>
      </c>
      <c r="LYL1" s="5" t="s">
        <v>9098</v>
      </c>
      <c r="LYM1" s="5" t="s">
        <v>9099</v>
      </c>
      <c r="LYN1" s="5" t="s">
        <v>9100</v>
      </c>
      <c r="LYO1" s="5" t="s">
        <v>9101</v>
      </c>
      <c r="LYP1" s="5" t="s">
        <v>9102</v>
      </c>
      <c r="LYQ1" s="5" t="s">
        <v>9103</v>
      </c>
      <c r="LYR1" s="5" t="s">
        <v>9104</v>
      </c>
      <c r="LYS1" s="5" t="s">
        <v>9105</v>
      </c>
      <c r="LYT1" s="5" t="s">
        <v>9106</v>
      </c>
      <c r="LYU1" s="5" t="s">
        <v>9107</v>
      </c>
      <c r="LYV1" s="5" t="s">
        <v>9108</v>
      </c>
      <c r="LYW1" s="5" t="s">
        <v>9109</v>
      </c>
      <c r="LYX1" s="5" t="s">
        <v>9110</v>
      </c>
      <c r="LYY1" s="5" t="s">
        <v>9111</v>
      </c>
      <c r="LYZ1" s="5" t="s">
        <v>9112</v>
      </c>
      <c r="LZA1" s="5" t="s">
        <v>9113</v>
      </c>
      <c r="LZB1" s="5" t="s">
        <v>9114</v>
      </c>
      <c r="LZC1" s="5" t="s">
        <v>9115</v>
      </c>
      <c r="LZD1" s="5" t="s">
        <v>9116</v>
      </c>
      <c r="LZE1" s="5" t="s">
        <v>9117</v>
      </c>
      <c r="LZF1" s="5" t="s">
        <v>9118</v>
      </c>
      <c r="LZG1" s="5" t="s">
        <v>9119</v>
      </c>
      <c r="LZH1" s="5" t="s">
        <v>9120</v>
      </c>
      <c r="LZI1" s="5" t="s">
        <v>9121</v>
      </c>
      <c r="LZJ1" s="5" t="s">
        <v>9122</v>
      </c>
      <c r="LZK1" s="5" t="s">
        <v>9123</v>
      </c>
      <c r="LZL1" s="5" t="s">
        <v>9124</v>
      </c>
      <c r="LZM1" s="5" t="s">
        <v>9125</v>
      </c>
      <c r="LZN1" s="5" t="s">
        <v>9126</v>
      </c>
      <c r="LZO1" s="5" t="s">
        <v>9127</v>
      </c>
      <c r="LZP1" s="5" t="s">
        <v>9128</v>
      </c>
      <c r="LZQ1" s="5" t="s">
        <v>9129</v>
      </c>
      <c r="LZR1" s="5" t="s">
        <v>9130</v>
      </c>
      <c r="LZS1" s="5" t="s">
        <v>9131</v>
      </c>
      <c r="LZT1" s="5" t="s">
        <v>9132</v>
      </c>
      <c r="LZU1" s="5" t="s">
        <v>9133</v>
      </c>
      <c r="LZV1" s="5" t="s">
        <v>9134</v>
      </c>
      <c r="LZW1" s="5" t="s">
        <v>9135</v>
      </c>
      <c r="LZX1" s="5" t="s">
        <v>9136</v>
      </c>
      <c r="LZY1" s="5" t="s">
        <v>9137</v>
      </c>
      <c r="LZZ1" s="5" t="s">
        <v>9138</v>
      </c>
      <c r="MAA1" s="5" t="s">
        <v>9139</v>
      </c>
      <c r="MAB1" s="5" t="s">
        <v>9140</v>
      </c>
      <c r="MAC1" s="5" t="s">
        <v>9141</v>
      </c>
      <c r="MAD1" s="5" t="s">
        <v>9142</v>
      </c>
      <c r="MAE1" s="5" t="s">
        <v>9143</v>
      </c>
      <c r="MAF1" s="5" t="s">
        <v>9144</v>
      </c>
      <c r="MAG1" s="5" t="s">
        <v>9145</v>
      </c>
      <c r="MAH1" s="5" t="s">
        <v>9146</v>
      </c>
      <c r="MAI1" s="5" t="s">
        <v>9147</v>
      </c>
      <c r="MAJ1" s="5" t="s">
        <v>9148</v>
      </c>
      <c r="MAK1" s="5" t="s">
        <v>9149</v>
      </c>
      <c r="MAL1" s="5" t="s">
        <v>9150</v>
      </c>
      <c r="MAM1" s="5" t="s">
        <v>9151</v>
      </c>
      <c r="MAN1" s="5" t="s">
        <v>9152</v>
      </c>
      <c r="MAO1" s="5" t="s">
        <v>9153</v>
      </c>
      <c r="MAP1" s="5" t="s">
        <v>9154</v>
      </c>
      <c r="MAQ1" s="5" t="s">
        <v>9155</v>
      </c>
      <c r="MAR1" s="5" t="s">
        <v>9156</v>
      </c>
      <c r="MAS1" s="5" t="s">
        <v>9157</v>
      </c>
      <c r="MAT1" s="5" t="s">
        <v>9158</v>
      </c>
      <c r="MAU1" s="5" t="s">
        <v>9159</v>
      </c>
      <c r="MAV1" s="5" t="s">
        <v>9160</v>
      </c>
      <c r="MAW1" s="5" t="s">
        <v>9161</v>
      </c>
      <c r="MAX1" s="5" t="s">
        <v>9162</v>
      </c>
      <c r="MAY1" s="5" t="s">
        <v>9163</v>
      </c>
      <c r="MAZ1" s="5" t="s">
        <v>9164</v>
      </c>
      <c r="MBA1" s="5" t="s">
        <v>9165</v>
      </c>
      <c r="MBB1" s="5" t="s">
        <v>9166</v>
      </c>
      <c r="MBC1" s="5" t="s">
        <v>9167</v>
      </c>
      <c r="MBD1" s="5" t="s">
        <v>9168</v>
      </c>
      <c r="MBE1" s="5" t="s">
        <v>9169</v>
      </c>
      <c r="MBF1" s="5" t="s">
        <v>9170</v>
      </c>
      <c r="MBG1" s="5" t="s">
        <v>9171</v>
      </c>
      <c r="MBH1" s="5" t="s">
        <v>9172</v>
      </c>
      <c r="MBI1" s="5" t="s">
        <v>9173</v>
      </c>
      <c r="MBJ1" s="5" t="s">
        <v>9174</v>
      </c>
      <c r="MBK1" s="5" t="s">
        <v>9175</v>
      </c>
      <c r="MBL1" s="5" t="s">
        <v>9176</v>
      </c>
      <c r="MBM1" s="5" t="s">
        <v>9177</v>
      </c>
      <c r="MBN1" s="5" t="s">
        <v>9178</v>
      </c>
      <c r="MBO1" s="5" t="s">
        <v>9179</v>
      </c>
      <c r="MBP1" s="5" t="s">
        <v>9180</v>
      </c>
      <c r="MBQ1" s="5" t="s">
        <v>9181</v>
      </c>
      <c r="MBR1" s="5" t="s">
        <v>9182</v>
      </c>
      <c r="MBS1" s="5" t="s">
        <v>9183</v>
      </c>
      <c r="MBT1" s="5" t="s">
        <v>9184</v>
      </c>
      <c r="MBU1" s="5" t="s">
        <v>9185</v>
      </c>
      <c r="MBV1" s="5" t="s">
        <v>9186</v>
      </c>
      <c r="MBW1" s="5" t="s">
        <v>9187</v>
      </c>
      <c r="MBX1" s="5" t="s">
        <v>9188</v>
      </c>
      <c r="MBY1" s="5" t="s">
        <v>9189</v>
      </c>
      <c r="MBZ1" s="5" t="s">
        <v>9190</v>
      </c>
      <c r="MCA1" s="5" t="s">
        <v>9191</v>
      </c>
      <c r="MCB1" s="5" t="s">
        <v>9192</v>
      </c>
      <c r="MCC1" s="5" t="s">
        <v>9193</v>
      </c>
      <c r="MCD1" s="5" t="s">
        <v>9194</v>
      </c>
      <c r="MCE1" s="5" t="s">
        <v>9195</v>
      </c>
      <c r="MCF1" s="5" t="s">
        <v>9196</v>
      </c>
      <c r="MCG1" s="5" t="s">
        <v>9197</v>
      </c>
      <c r="MCH1" s="5" t="s">
        <v>9198</v>
      </c>
      <c r="MCI1" s="5" t="s">
        <v>9199</v>
      </c>
      <c r="MCJ1" s="5" t="s">
        <v>9200</v>
      </c>
      <c r="MCK1" s="5" t="s">
        <v>9201</v>
      </c>
      <c r="MCL1" s="5" t="s">
        <v>9202</v>
      </c>
      <c r="MCM1" s="5" t="s">
        <v>9203</v>
      </c>
      <c r="MCN1" s="5" t="s">
        <v>9204</v>
      </c>
      <c r="MCO1" s="5" t="s">
        <v>9205</v>
      </c>
      <c r="MCP1" s="5" t="s">
        <v>9206</v>
      </c>
      <c r="MCQ1" s="5" t="s">
        <v>9207</v>
      </c>
      <c r="MCR1" s="5" t="s">
        <v>9208</v>
      </c>
      <c r="MCS1" s="5" t="s">
        <v>9209</v>
      </c>
      <c r="MCT1" s="5" t="s">
        <v>9210</v>
      </c>
      <c r="MCU1" s="5" t="s">
        <v>9211</v>
      </c>
      <c r="MCV1" s="5" t="s">
        <v>9212</v>
      </c>
      <c r="MCW1" s="5" t="s">
        <v>9213</v>
      </c>
      <c r="MCX1" s="5" t="s">
        <v>9214</v>
      </c>
      <c r="MCY1" s="5" t="s">
        <v>9215</v>
      </c>
      <c r="MCZ1" s="5" t="s">
        <v>9216</v>
      </c>
      <c r="MDA1" s="5" t="s">
        <v>9217</v>
      </c>
      <c r="MDB1" s="5" t="s">
        <v>9218</v>
      </c>
      <c r="MDC1" s="5" t="s">
        <v>9219</v>
      </c>
      <c r="MDD1" s="5" t="s">
        <v>9220</v>
      </c>
      <c r="MDE1" s="5" t="s">
        <v>9221</v>
      </c>
      <c r="MDF1" s="5" t="s">
        <v>9222</v>
      </c>
      <c r="MDG1" s="5" t="s">
        <v>9223</v>
      </c>
      <c r="MDH1" s="5" t="s">
        <v>9224</v>
      </c>
      <c r="MDI1" s="5" t="s">
        <v>9225</v>
      </c>
      <c r="MDJ1" s="5" t="s">
        <v>9226</v>
      </c>
      <c r="MDK1" s="5" t="s">
        <v>9227</v>
      </c>
      <c r="MDL1" s="5" t="s">
        <v>9228</v>
      </c>
      <c r="MDM1" s="5" t="s">
        <v>9229</v>
      </c>
      <c r="MDN1" s="5" t="s">
        <v>9230</v>
      </c>
      <c r="MDO1" s="5" t="s">
        <v>9231</v>
      </c>
      <c r="MDP1" s="5" t="s">
        <v>9232</v>
      </c>
      <c r="MDQ1" s="5" t="s">
        <v>9233</v>
      </c>
      <c r="MDR1" s="5" t="s">
        <v>9234</v>
      </c>
      <c r="MDS1" s="5" t="s">
        <v>9235</v>
      </c>
      <c r="MDT1" s="5" t="s">
        <v>9236</v>
      </c>
      <c r="MDU1" s="5" t="s">
        <v>9237</v>
      </c>
      <c r="MDV1" s="5" t="s">
        <v>9238</v>
      </c>
      <c r="MDW1" s="5" t="s">
        <v>9239</v>
      </c>
      <c r="MDX1" s="5" t="s">
        <v>9240</v>
      </c>
      <c r="MDY1" s="5" t="s">
        <v>9241</v>
      </c>
      <c r="MDZ1" s="5" t="s">
        <v>9242</v>
      </c>
      <c r="MEA1" s="5" t="s">
        <v>9243</v>
      </c>
      <c r="MEB1" s="5" t="s">
        <v>9244</v>
      </c>
      <c r="MEC1" s="5" t="s">
        <v>9245</v>
      </c>
      <c r="MED1" s="5" t="s">
        <v>9246</v>
      </c>
      <c r="MEE1" s="5" t="s">
        <v>9247</v>
      </c>
      <c r="MEF1" s="5" t="s">
        <v>9248</v>
      </c>
      <c r="MEG1" s="5" t="s">
        <v>9249</v>
      </c>
      <c r="MEH1" s="5" t="s">
        <v>9250</v>
      </c>
      <c r="MEI1" s="5" t="s">
        <v>9251</v>
      </c>
      <c r="MEJ1" s="5" t="s">
        <v>9252</v>
      </c>
      <c r="MEK1" s="5" t="s">
        <v>9253</v>
      </c>
      <c r="MEL1" s="5" t="s">
        <v>9254</v>
      </c>
      <c r="MEM1" s="5" t="s">
        <v>9255</v>
      </c>
      <c r="MEN1" s="5" t="s">
        <v>9256</v>
      </c>
      <c r="MEO1" s="5" t="s">
        <v>9257</v>
      </c>
      <c r="MEP1" s="5" t="s">
        <v>9258</v>
      </c>
      <c r="MEQ1" s="5" t="s">
        <v>9259</v>
      </c>
      <c r="MER1" s="5" t="s">
        <v>9260</v>
      </c>
      <c r="MES1" s="5" t="s">
        <v>9261</v>
      </c>
      <c r="MET1" s="5" t="s">
        <v>9262</v>
      </c>
      <c r="MEU1" s="5" t="s">
        <v>9263</v>
      </c>
      <c r="MEV1" s="5" t="s">
        <v>9264</v>
      </c>
      <c r="MEW1" s="5" t="s">
        <v>9265</v>
      </c>
      <c r="MEX1" s="5" t="s">
        <v>9266</v>
      </c>
      <c r="MEY1" s="5" t="s">
        <v>9267</v>
      </c>
      <c r="MEZ1" s="5" t="s">
        <v>9268</v>
      </c>
      <c r="MFA1" s="5" t="s">
        <v>9269</v>
      </c>
      <c r="MFB1" s="5" t="s">
        <v>9270</v>
      </c>
      <c r="MFC1" s="5" t="s">
        <v>9271</v>
      </c>
      <c r="MFD1" s="5" t="s">
        <v>9272</v>
      </c>
      <c r="MFE1" s="5" t="s">
        <v>9273</v>
      </c>
      <c r="MFF1" s="5" t="s">
        <v>9274</v>
      </c>
      <c r="MFG1" s="5" t="s">
        <v>9275</v>
      </c>
      <c r="MFH1" s="5" t="s">
        <v>9276</v>
      </c>
      <c r="MFI1" s="5" t="s">
        <v>9277</v>
      </c>
      <c r="MFJ1" s="5" t="s">
        <v>9278</v>
      </c>
      <c r="MFK1" s="5" t="s">
        <v>9279</v>
      </c>
      <c r="MFL1" s="5" t="s">
        <v>9280</v>
      </c>
      <c r="MFM1" s="5" t="s">
        <v>9281</v>
      </c>
      <c r="MFN1" s="5" t="s">
        <v>9282</v>
      </c>
      <c r="MFO1" s="5" t="s">
        <v>9283</v>
      </c>
      <c r="MFP1" s="5" t="s">
        <v>9284</v>
      </c>
      <c r="MFQ1" s="5" t="s">
        <v>9285</v>
      </c>
      <c r="MFR1" s="5" t="s">
        <v>9286</v>
      </c>
      <c r="MFS1" s="5" t="s">
        <v>9287</v>
      </c>
      <c r="MFT1" s="5" t="s">
        <v>9288</v>
      </c>
      <c r="MFU1" s="5" t="s">
        <v>9289</v>
      </c>
      <c r="MFV1" s="5" t="s">
        <v>9290</v>
      </c>
      <c r="MFW1" s="5" t="s">
        <v>9291</v>
      </c>
      <c r="MFX1" s="5" t="s">
        <v>9292</v>
      </c>
      <c r="MFY1" s="5" t="s">
        <v>9293</v>
      </c>
      <c r="MFZ1" s="5" t="s">
        <v>9294</v>
      </c>
      <c r="MGA1" s="5" t="s">
        <v>9295</v>
      </c>
      <c r="MGB1" s="5" t="s">
        <v>9296</v>
      </c>
      <c r="MGC1" s="5" t="s">
        <v>9297</v>
      </c>
      <c r="MGD1" s="5" t="s">
        <v>9298</v>
      </c>
      <c r="MGE1" s="5" t="s">
        <v>9299</v>
      </c>
      <c r="MGF1" s="5" t="s">
        <v>9300</v>
      </c>
      <c r="MGG1" s="5" t="s">
        <v>9301</v>
      </c>
      <c r="MGH1" s="5" t="s">
        <v>9302</v>
      </c>
      <c r="MGI1" s="5" t="s">
        <v>9303</v>
      </c>
      <c r="MGJ1" s="5" t="s">
        <v>9304</v>
      </c>
      <c r="MGK1" s="5" t="s">
        <v>9305</v>
      </c>
      <c r="MGL1" s="5" t="s">
        <v>9306</v>
      </c>
      <c r="MGM1" s="5" t="s">
        <v>9307</v>
      </c>
      <c r="MGN1" s="5" t="s">
        <v>9308</v>
      </c>
      <c r="MGO1" s="5" t="s">
        <v>9309</v>
      </c>
      <c r="MGP1" s="5" t="s">
        <v>9310</v>
      </c>
      <c r="MGQ1" s="5" t="s">
        <v>9311</v>
      </c>
      <c r="MGR1" s="5" t="s">
        <v>9312</v>
      </c>
      <c r="MGS1" s="5" t="s">
        <v>9313</v>
      </c>
      <c r="MGT1" s="5" t="s">
        <v>9314</v>
      </c>
      <c r="MGU1" s="5" t="s">
        <v>9315</v>
      </c>
      <c r="MGV1" s="5" t="s">
        <v>9316</v>
      </c>
      <c r="MGW1" s="5" t="s">
        <v>9317</v>
      </c>
      <c r="MGX1" s="5" t="s">
        <v>9318</v>
      </c>
      <c r="MGY1" s="5" t="s">
        <v>9319</v>
      </c>
      <c r="MGZ1" s="5" t="s">
        <v>9320</v>
      </c>
      <c r="MHA1" s="5" t="s">
        <v>9321</v>
      </c>
      <c r="MHB1" s="5" t="s">
        <v>9322</v>
      </c>
      <c r="MHC1" s="5" t="s">
        <v>9323</v>
      </c>
      <c r="MHD1" s="5" t="s">
        <v>9324</v>
      </c>
      <c r="MHE1" s="5" t="s">
        <v>9325</v>
      </c>
      <c r="MHF1" s="5" t="s">
        <v>9326</v>
      </c>
      <c r="MHG1" s="5" t="s">
        <v>9327</v>
      </c>
      <c r="MHH1" s="5" t="s">
        <v>9328</v>
      </c>
      <c r="MHI1" s="5" t="s">
        <v>9329</v>
      </c>
      <c r="MHJ1" s="5" t="s">
        <v>9330</v>
      </c>
      <c r="MHK1" s="5" t="s">
        <v>9331</v>
      </c>
      <c r="MHL1" s="5" t="s">
        <v>9332</v>
      </c>
      <c r="MHM1" s="5" t="s">
        <v>9333</v>
      </c>
      <c r="MHN1" s="5" t="s">
        <v>9334</v>
      </c>
      <c r="MHO1" s="5" t="s">
        <v>9335</v>
      </c>
      <c r="MHP1" s="5" t="s">
        <v>9336</v>
      </c>
      <c r="MHQ1" s="5" t="s">
        <v>9337</v>
      </c>
      <c r="MHR1" s="5" t="s">
        <v>9338</v>
      </c>
      <c r="MHS1" s="5" t="s">
        <v>9339</v>
      </c>
      <c r="MHT1" s="5" t="s">
        <v>9340</v>
      </c>
      <c r="MHU1" s="5" t="s">
        <v>9341</v>
      </c>
      <c r="MHV1" s="5" t="s">
        <v>9342</v>
      </c>
      <c r="MHW1" s="5" t="s">
        <v>9343</v>
      </c>
      <c r="MHX1" s="5" t="s">
        <v>9344</v>
      </c>
      <c r="MHY1" s="5" t="s">
        <v>9345</v>
      </c>
      <c r="MHZ1" s="5" t="s">
        <v>9346</v>
      </c>
      <c r="MIA1" s="5" t="s">
        <v>9347</v>
      </c>
      <c r="MIB1" s="5" t="s">
        <v>9348</v>
      </c>
      <c r="MIC1" s="5" t="s">
        <v>9349</v>
      </c>
      <c r="MID1" s="5" t="s">
        <v>9350</v>
      </c>
      <c r="MIE1" s="5" t="s">
        <v>9351</v>
      </c>
      <c r="MIF1" s="5" t="s">
        <v>9352</v>
      </c>
      <c r="MIG1" s="5" t="s">
        <v>9353</v>
      </c>
      <c r="MIH1" s="5" t="s">
        <v>9354</v>
      </c>
      <c r="MII1" s="5" t="s">
        <v>9355</v>
      </c>
      <c r="MIJ1" s="5" t="s">
        <v>9356</v>
      </c>
      <c r="MIK1" s="5" t="s">
        <v>9357</v>
      </c>
      <c r="MIL1" s="5" t="s">
        <v>9358</v>
      </c>
      <c r="MIM1" s="5" t="s">
        <v>9359</v>
      </c>
      <c r="MIN1" s="5" t="s">
        <v>9360</v>
      </c>
      <c r="MIO1" s="5" t="s">
        <v>9361</v>
      </c>
      <c r="MIP1" s="5" t="s">
        <v>9362</v>
      </c>
      <c r="MIQ1" s="5" t="s">
        <v>9363</v>
      </c>
      <c r="MIR1" s="5" t="s">
        <v>9364</v>
      </c>
      <c r="MIS1" s="5" t="s">
        <v>9365</v>
      </c>
      <c r="MIT1" s="5" t="s">
        <v>9366</v>
      </c>
      <c r="MIU1" s="5" t="s">
        <v>9367</v>
      </c>
      <c r="MIV1" s="5" t="s">
        <v>9368</v>
      </c>
      <c r="MIW1" s="5" t="s">
        <v>9369</v>
      </c>
      <c r="MIX1" s="5" t="s">
        <v>9370</v>
      </c>
      <c r="MIY1" s="5" t="s">
        <v>9371</v>
      </c>
      <c r="MIZ1" s="5" t="s">
        <v>9372</v>
      </c>
      <c r="MJA1" s="5" t="s">
        <v>9373</v>
      </c>
      <c r="MJB1" s="5" t="s">
        <v>9374</v>
      </c>
      <c r="MJC1" s="5" t="s">
        <v>9375</v>
      </c>
      <c r="MJD1" s="5" t="s">
        <v>9376</v>
      </c>
      <c r="MJE1" s="5" t="s">
        <v>9377</v>
      </c>
      <c r="MJF1" s="5" t="s">
        <v>9378</v>
      </c>
      <c r="MJG1" s="5" t="s">
        <v>9379</v>
      </c>
      <c r="MJH1" s="5" t="s">
        <v>9380</v>
      </c>
      <c r="MJI1" s="5" t="s">
        <v>9381</v>
      </c>
      <c r="MJJ1" s="5" t="s">
        <v>9382</v>
      </c>
      <c r="MJK1" s="5" t="s">
        <v>9383</v>
      </c>
      <c r="MJL1" s="5" t="s">
        <v>9384</v>
      </c>
      <c r="MJM1" s="5" t="s">
        <v>9385</v>
      </c>
      <c r="MJN1" s="5" t="s">
        <v>9386</v>
      </c>
      <c r="MJO1" s="5" t="s">
        <v>9387</v>
      </c>
      <c r="MJP1" s="5" t="s">
        <v>9388</v>
      </c>
      <c r="MJQ1" s="5" t="s">
        <v>9389</v>
      </c>
      <c r="MJR1" s="5" t="s">
        <v>9390</v>
      </c>
      <c r="MJS1" s="5" t="s">
        <v>9391</v>
      </c>
      <c r="MJT1" s="5" t="s">
        <v>9392</v>
      </c>
      <c r="MJU1" s="5" t="s">
        <v>9393</v>
      </c>
      <c r="MJV1" s="5" t="s">
        <v>9394</v>
      </c>
      <c r="MJW1" s="5" t="s">
        <v>9395</v>
      </c>
      <c r="MJX1" s="5" t="s">
        <v>9396</v>
      </c>
      <c r="MJY1" s="5" t="s">
        <v>9397</v>
      </c>
      <c r="MJZ1" s="5" t="s">
        <v>9398</v>
      </c>
      <c r="MKA1" s="5" t="s">
        <v>9399</v>
      </c>
      <c r="MKB1" s="5" t="s">
        <v>9400</v>
      </c>
      <c r="MKC1" s="5" t="s">
        <v>9401</v>
      </c>
      <c r="MKD1" s="5" t="s">
        <v>9402</v>
      </c>
      <c r="MKE1" s="5" t="s">
        <v>9403</v>
      </c>
      <c r="MKF1" s="5" t="s">
        <v>9404</v>
      </c>
      <c r="MKG1" s="5" t="s">
        <v>9405</v>
      </c>
      <c r="MKH1" s="5" t="s">
        <v>9406</v>
      </c>
      <c r="MKI1" s="5" t="s">
        <v>9407</v>
      </c>
      <c r="MKJ1" s="5" t="s">
        <v>9408</v>
      </c>
      <c r="MKK1" s="5" t="s">
        <v>9409</v>
      </c>
      <c r="MKL1" s="5" t="s">
        <v>9410</v>
      </c>
      <c r="MKM1" s="5" t="s">
        <v>9411</v>
      </c>
      <c r="MKN1" s="5" t="s">
        <v>9412</v>
      </c>
      <c r="MKO1" s="5" t="s">
        <v>9413</v>
      </c>
      <c r="MKP1" s="5" t="s">
        <v>9414</v>
      </c>
      <c r="MKQ1" s="5" t="s">
        <v>9415</v>
      </c>
      <c r="MKR1" s="5" t="s">
        <v>9416</v>
      </c>
      <c r="MKS1" s="5" t="s">
        <v>9417</v>
      </c>
      <c r="MKT1" s="5" t="s">
        <v>9418</v>
      </c>
      <c r="MKU1" s="5" t="s">
        <v>9419</v>
      </c>
      <c r="MKV1" s="5" t="s">
        <v>9420</v>
      </c>
      <c r="MKW1" s="5" t="s">
        <v>9421</v>
      </c>
      <c r="MKX1" s="5" t="s">
        <v>9422</v>
      </c>
      <c r="MKY1" s="5" t="s">
        <v>9423</v>
      </c>
      <c r="MKZ1" s="5" t="s">
        <v>9424</v>
      </c>
      <c r="MLA1" s="5" t="s">
        <v>9425</v>
      </c>
      <c r="MLB1" s="5" t="s">
        <v>9426</v>
      </c>
      <c r="MLC1" s="5" t="s">
        <v>9427</v>
      </c>
      <c r="MLD1" s="5" t="s">
        <v>9428</v>
      </c>
      <c r="MLE1" s="5" t="s">
        <v>9429</v>
      </c>
      <c r="MLF1" s="5" t="s">
        <v>9430</v>
      </c>
      <c r="MLG1" s="5" t="s">
        <v>9431</v>
      </c>
      <c r="MLH1" s="5" t="s">
        <v>9432</v>
      </c>
      <c r="MLI1" s="5" t="s">
        <v>9433</v>
      </c>
      <c r="MLJ1" s="5" t="s">
        <v>9434</v>
      </c>
      <c r="MLK1" s="5" t="s">
        <v>9435</v>
      </c>
      <c r="MLL1" s="5" t="s">
        <v>9436</v>
      </c>
      <c r="MLM1" s="5" t="s">
        <v>9437</v>
      </c>
      <c r="MLN1" s="5" t="s">
        <v>9438</v>
      </c>
      <c r="MLO1" s="5" t="s">
        <v>9439</v>
      </c>
      <c r="MLP1" s="5" t="s">
        <v>9440</v>
      </c>
      <c r="MLQ1" s="5" t="s">
        <v>9441</v>
      </c>
      <c r="MLR1" s="5" t="s">
        <v>9442</v>
      </c>
      <c r="MLS1" s="5" t="s">
        <v>9443</v>
      </c>
      <c r="MLT1" s="5" t="s">
        <v>9444</v>
      </c>
      <c r="MLU1" s="5" t="s">
        <v>9445</v>
      </c>
      <c r="MLV1" s="5" t="s">
        <v>9446</v>
      </c>
      <c r="MLW1" s="5" t="s">
        <v>9447</v>
      </c>
      <c r="MLX1" s="5" t="s">
        <v>9448</v>
      </c>
      <c r="MLY1" s="5" t="s">
        <v>9449</v>
      </c>
      <c r="MLZ1" s="5" t="s">
        <v>9450</v>
      </c>
      <c r="MMA1" s="5" t="s">
        <v>9451</v>
      </c>
      <c r="MMB1" s="5" t="s">
        <v>9452</v>
      </c>
      <c r="MMC1" s="5" t="s">
        <v>9453</v>
      </c>
      <c r="MMD1" s="5" t="s">
        <v>9454</v>
      </c>
      <c r="MME1" s="5" t="s">
        <v>9455</v>
      </c>
      <c r="MMF1" s="5" t="s">
        <v>9456</v>
      </c>
      <c r="MMG1" s="5" t="s">
        <v>9457</v>
      </c>
      <c r="MMH1" s="5" t="s">
        <v>9458</v>
      </c>
      <c r="MMI1" s="5" t="s">
        <v>9459</v>
      </c>
      <c r="MMJ1" s="5" t="s">
        <v>9460</v>
      </c>
      <c r="MMK1" s="5" t="s">
        <v>9461</v>
      </c>
      <c r="MML1" s="5" t="s">
        <v>9462</v>
      </c>
      <c r="MMM1" s="5" t="s">
        <v>9463</v>
      </c>
      <c r="MMN1" s="5" t="s">
        <v>9464</v>
      </c>
      <c r="MMO1" s="5" t="s">
        <v>9465</v>
      </c>
      <c r="MMP1" s="5" t="s">
        <v>9466</v>
      </c>
      <c r="MMQ1" s="5" t="s">
        <v>9467</v>
      </c>
      <c r="MMR1" s="5" t="s">
        <v>9468</v>
      </c>
      <c r="MMS1" s="5" t="s">
        <v>9469</v>
      </c>
      <c r="MMT1" s="5" t="s">
        <v>9470</v>
      </c>
      <c r="MMU1" s="5" t="s">
        <v>9471</v>
      </c>
      <c r="MMV1" s="5" t="s">
        <v>9472</v>
      </c>
      <c r="MMW1" s="5" t="s">
        <v>9473</v>
      </c>
      <c r="MMX1" s="5" t="s">
        <v>9474</v>
      </c>
      <c r="MMY1" s="5" t="s">
        <v>9475</v>
      </c>
      <c r="MMZ1" s="5" t="s">
        <v>9476</v>
      </c>
      <c r="MNA1" s="5" t="s">
        <v>9477</v>
      </c>
      <c r="MNB1" s="5" t="s">
        <v>9478</v>
      </c>
      <c r="MNC1" s="5" t="s">
        <v>9479</v>
      </c>
      <c r="MND1" s="5" t="s">
        <v>9480</v>
      </c>
      <c r="MNE1" s="5" t="s">
        <v>9481</v>
      </c>
      <c r="MNF1" s="5" t="s">
        <v>9482</v>
      </c>
      <c r="MNG1" s="5" t="s">
        <v>9483</v>
      </c>
      <c r="MNH1" s="5" t="s">
        <v>9484</v>
      </c>
      <c r="MNI1" s="5" t="s">
        <v>9485</v>
      </c>
      <c r="MNJ1" s="5" t="s">
        <v>9486</v>
      </c>
      <c r="MNK1" s="5" t="s">
        <v>9487</v>
      </c>
      <c r="MNL1" s="5" t="s">
        <v>9488</v>
      </c>
      <c r="MNM1" s="5" t="s">
        <v>9489</v>
      </c>
      <c r="MNN1" s="5" t="s">
        <v>9490</v>
      </c>
      <c r="MNO1" s="5" t="s">
        <v>9491</v>
      </c>
      <c r="MNP1" s="5" t="s">
        <v>9492</v>
      </c>
      <c r="MNQ1" s="5" t="s">
        <v>9493</v>
      </c>
      <c r="MNR1" s="5" t="s">
        <v>9494</v>
      </c>
      <c r="MNS1" s="5" t="s">
        <v>9495</v>
      </c>
      <c r="MNT1" s="5" t="s">
        <v>9496</v>
      </c>
      <c r="MNU1" s="5" t="s">
        <v>9497</v>
      </c>
      <c r="MNV1" s="5" t="s">
        <v>9498</v>
      </c>
      <c r="MNW1" s="5" t="s">
        <v>9499</v>
      </c>
      <c r="MNX1" s="5" t="s">
        <v>9500</v>
      </c>
      <c r="MNY1" s="5" t="s">
        <v>9501</v>
      </c>
      <c r="MNZ1" s="5" t="s">
        <v>9502</v>
      </c>
      <c r="MOA1" s="5" t="s">
        <v>9503</v>
      </c>
      <c r="MOB1" s="5" t="s">
        <v>9504</v>
      </c>
      <c r="MOC1" s="5" t="s">
        <v>9505</v>
      </c>
      <c r="MOD1" s="5" t="s">
        <v>9506</v>
      </c>
      <c r="MOE1" s="5" t="s">
        <v>9507</v>
      </c>
      <c r="MOF1" s="5" t="s">
        <v>9508</v>
      </c>
      <c r="MOG1" s="5" t="s">
        <v>9509</v>
      </c>
      <c r="MOH1" s="5" t="s">
        <v>9510</v>
      </c>
      <c r="MOI1" s="5" t="s">
        <v>9511</v>
      </c>
      <c r="MOJ1" s="5" t="s">
        <v>9512</v>
      </c>
      <c r="MOK1" s="5" t="s">
        <v>9513</v>
      </c>
      <c r="MOL1" s="5" t="s">
        <v>9514</v>
      </c>
      <c r="MOM1" s="5" t="s">
        <v>9515</v>
      </c>
      <c r="MON1" s="5" t="s">
        <v>9516</v>
      </c>
      <c r="MOO1" s="5" t="s">
        <v>9517</v>
      </c>
      <c r="MOP1" s="5" t="s">
        <v>9518</v>
      </c>
      <c r="MOQ1" s="5" t="s">
        <v>9519</v>
      </c>
      <c r="MOR1" s="5" t="s">
        <v>9520</v>
      </c>
      <c r="MOS1" s="5" t="s">
        <v>9521</v>
      </c>
      <c r="MOT1" s="5" t="s">
        <v>9522</v>
      </c>
      <c r="MOU1" s="5" t="s">
        <v>9523</v>
      </c>
      <c r="MOV1" s="5" t="s">
        <v>9524</v>
      </c>
      <c r="MOW1" s="5" t="s">
        <v>9525</v>
      </c>
      <c r="MOX1" s="5" t="s">
        <v>9526</v>
      </c>
      <c r="MOY1" s="5" t="s">
        <v>9527</v>
      </c>
      <c r="MOZ1" s="5" t="s">
        <v>9528</v>
      </c>
      <c r="MPA1" s="5" t="s">
        <v>9529</v>
      </c>
      <c r="MPB1" s="5" t="s">
        <v>9530</v>
      </c>
      <c r="MPC1" s="5" t="s">
        <v>9531</v>
      </c>
      <c r="MPD1" s="5" t="s">
        <v>9532</v>
      </c>
      <c r="MPE1" s="5" t="s">
        <v>9533</v>
      </c>
      <c r="MPF1" s="5" t="s">
        <v>9534</v>
      </c>
      <c r="MPG1" s="5" t="s">
        <v>9535</v>
      </c>
      <c r="MPH1" s="5" t="s">
        <v>9536</v>
      </c>
      <c r="MPI1" s="5" t="s">
        <v>9537</v>
      </c>
      <c r="MPJ1" s="5" t="s">
        <v>9538</v>
      </c>
      <c r="MPK1" s="5" t="s">
        <v>9539</v>
      </c>
      <c r="MPL1" s="5" t="s">
        <v>9540</v>
      </c>
      <c r="MPM1" s="5" t="s">
        <v>9541</v>
      </c>
      <c r="MPN1" s="5" t="s">
        <v>9542</v>
      </c>
      <c r="MPO1" s="5" t="s">
        <v>9543</v>
      </c>
      <c r="MPP1" s="5" t="s">
        <v>9544</v>
      </c>
      <c r="MPQ1" s="5" t="s">
        <v>9545</v>
      </c>
      <c r="MPR1" s="5" t="s">
        <v>9546</v>
      </c>
      <c r="MPS1" s="5" t="s">
        <v>9547</v>
      </c>
      <c r="MPT1" s="5" t="s">
        <v>9548</v>
      </c>
      <c r="MPU1" s="5" t="s">
        <v>9549</v>
      </c>
      <c r="MPV1" s="5" t="s">
        <v>9550</v>
      </c>
      <c r="MPW1" s="5" t="s">
        <v>9551</v>
      </c>
      <c r="MPX1" s="5" t="s">
        <v>9552</v>
      </c>
      <c r="MPY1" s="5" t="s">
        <v>9553</v>
      </c>
      <c r="MPZ1" s="5" t="s">
        <v>9554</v>
      </c>
      <c r="MQA1" s="5" t="s">
        <v>9555</v>
      </c>
      <c r="MQB1" s="5" t="s">
        <v>9556</v>
      </c>
      <c r="MQC1" s="5" t="s">
        <v>9557</v>
      </c>
      <c r="MQD1" s="5" t="s">
        <v>9558</v>
      </c>
      <c r="MQE1" s="5" t="s">
        <v>9559</v>
      </c>
      <c r="MQF1" s="5" t="s">
        <v>9560</v>
      </c>
      <c r="MQG1" s="5" t="s">
        <v>9561</v>
      </c>
      <c r="MQH1" s="5" t="s">
        <v>9562</v>
      </c>
      <c r="MQI1" s="5" t="s">
        <v>9563</v>
      </c>
      <c r="MQJ1" s="5" t="s">
        <v>9564</v>
      </c>
      <c r="MQK1" s="5" t="s">
        <v>9565</v>
      </c>
      <c r="MQL1" s="5" t="s">
        <v>9566</v>
      </c>
      <c r="MQM1" s="5" t="s">
        <v>9567</v>
      </c>
      <c r="MQN1" s="5" t="s">
        <v>9568</v>
      </c>
      <c r="MQO1" s="5" t="s">
        <v>9569</v>
      </c>
      <c r="MQP1" s="5" t="s">
        <v>9570</v>
      </c>
      <c r="MQQ1" s="5" t="s">
        <v>9571</v>
      </c>
      <c r="MQR1" s="5" t="s">
        <v>9572</v>
      </c>
      <c r="MQS1" s="5" t="s">
        <v>9573</v>
      </c>
      <c r="MQT1" s="5" t="s">
        <v>9574</v>
      </c>
      <c r="MQU1" s="5" t="s">
        <v>9575</v>
      </c>
      <c r="MQV1" s="5" t="s">
        <v>9576</v>
      </c>
      <c r="MQW1" s="5" t="s">
        <v>9577</v>
      </c>
      <c r="MQX1" s="5" t="s">
        <v>9578</v>
      </c>
      <c r="MQY1" s="5" t="s">
        <v>9579</v>
      </c>
      <c r="MQZ1" s="5" t="s">
        <v>9580</v>
      </c>
      <c r="MRA1" s="5" t="s">
        <v>9581</v>
      </c>
      <c r="MRB1" s="5" t="s">
        <v>9582</v>
      </c>
      <c r="MRC1" s="5" t="s">
        <v>9583</v>
      </c>
      <c r="MRD1" s="5" t="s">
        <v>9584</v>
      </c>
      <c r="MRE1" s="5" t="s">
        <v>9585</v>
      </c>
      <c r="MRF1" s="5" t="s">
        <v>9586</v>
      </c>
      <c r="MRG1" s="5" t="s">
        <v>9587</v>
      </c>
      <c r="MRH1" s="5" t="s">
        <v>9588</v>
      </c>
      <c r="MRI1" s="5" t="s">
        <v>9589</v>
      </c>
      <c r="MRJ1" s="5" t="s">
        <v>9590</v>
      </c>
      <c r="MRK1" s="5" t="s">
        <v>9591</v>
      </c>
      <c r="MRL1" s="5" t="s">
        <v>9592</v>
      </c>
      <c r="MRM1" s="5" t="s">
        <v>9593</v>
      </c>
      <c r="MRN1" s="5" t="s">
        <v>9594</v>
      </c>
      <c r="MRO1" s="5" t="s">
        <v>9595</v>
      </c>
      <c r="MRP1" s="5" t="s">
        <v>9596</v>
      </c>
      <c r="MRQ1" s="5" t="s">
        <v>9597</v>
      </c>
      <c r="MRR1" s="5" t="s">
        <v>9598</v>
      </c>
      <c r="MRS1" s="5" t="s">
        <v>9599</v>
      </c>
      <c r="MRT1" s="5" t="s">
        <v>9600</v>
      </c>
      <c r="MRU1" s="5" t="s">
        <v>9601</v>
      </c>
      <c r="MRV1" s="5" t="s">
        <v>9602</v>
      </c>
      <c r="MRW1" s="5" t="s">
        <v>9603</v>
      </c>
      <c r="MRX1" s="5" t="s">
        <v>9604</v>
      </c>
      <c r="MRY1" s="5" t="s">
        <v>9605</v>
      </c>
      <c r="MRZ1" s="5" t="s">
        <v>9606</v>
      </c>
      <c r="MSA1" s="5" t="s">
        <v>9607</v>
      </c>
      <c r="MSB1" s="5" t="s">
        <v>9608</v>
      </c>
      <c r="MSC1" s="5" t="s">
        <v>9609</v>
      </c>
      <c r="MSD1" s="5" t="s">
        <v>9610</v>
      </c>
      <c r="MSE1" s="5" t="s">
        <v>9611</v>
      </c>
      <c r="MSF1" s="5" t="s">
        <v>9612</v>
      </c>
      <c r="MSG1" s="5" t="s">
        <v>9613</v>
      </c>
      <c r="MSH1" s="5" t="s">
        <v>9614</v>
      </c>
      <c r="MSI1" s="5" t="s">
        <v>9615</v>
      </c>
      <c r="MSJ1" s="5" t="s">
        <v>9616</v>
      </c>
      <c r="MSK1" s="5" t="s">
        <v>9617</v>
      </c>
      <c r="MSL1" s="5" t="s">
        <v>9618</v>
      </c>
      <c r="MSM1" s="5" t="s">
        <v>9619</v>
      </c>
      <c r="MSN1" s="5" t="s">
        <v>9620</v>
      </c>
      <c r="MSO1" s="5" t="s">
        <v>9621</v>
      </c>
      <c r="MSP1" s="5" t="s">
        <v>9622</v>
      </c>
      <c r="MSQ1" s="5" t="s">
        <v>9623</v>
      </c>
      <c r="MSR1" s="5" t="s">
        <v>9624</v>
      </c>
      <c r="MSS1" s="5" t="s">
        <v>9625</v>
      </c>
      <c r="MST1" s="5" t="s">
        <v>9626</v>
      </c>
      <c r="MSU1" s="5" t="s">
        <v>9627</v>
      </c>
      <c r="MSV1" s="5" t="s">
        <v>9628</v>
      </c>
      <c r="MSW1" s="5" t="s">
        <v>9629</v>
      </c>
      <c r="MSX1" s="5" t="s">
        <v>9630</v>
      </c>
      <c r="MSY1" s="5" t="s">
        <v>9631</v>
      </c>
      <c r="MSZ1" s="5" t="s">
        <v>9632</v>
      </c>
      <c r="MTA1" s="5" t="s">
        <v>9633</v>
      </c>
      <c r="MTB1" s="5" t="s">
        <v>9634</v>
      </c>
      <c r="MTC1" s="5" t="s">
        <v>9635</v>
      </c>
      <c r="MTD1" s="5" t="s">
        <v>9636</v>
      </c>
      <c r="MTE1" s="5" t="s">
        <v>9637</v>
      </c>
      <c r="MTF1" s="5" t="s">
        <v>9638</v>
      </c>
      <c r="MTG1" s="5" t="s">
        <v>9639</v>
      </c>
      <c r="MTH1" s="5" t="s">
        <v>9640</v>
      </c>
      <c r="MTI1" s="5" t="s">
        <v>9641</v>
      </c>
      <c r="MTJ1" s="5" t="s">
        <v>9642</v>
      </c>
      <c r="MTK1" s="5" t="s">
        <v>9643</v>
      </c>
      <c r="MTL1" s="5" t="s">
        <v>9644</v>
      </c>
      <c r="MTM1" s="5" t="s">
        <v>9645</v>
      </c>
      <c r="MTN1" s="5" t="s">
        <v>9646</v>
      </c>
      <c r="MTO1" s="5" t="s">
        <v>9647</v>
      </c>
      <c r="MTP1" s="5" t="s">
        <v>9648</v>
      </c>
      <c r="MTQ1" s="5" t="s">
        <v>9649</v>
      </c>
      <c r="MTR1" s="5" t="s">
        <v>9650</v>
      </c>
      <c r="MTS1" s="5" t="s">
        <v>9651</v>
      </c>
      <c r="MTT1" s="5" t="s">
        <v>9652</v>
      </c>
      <c r="MTU1" s="5" t="s">
        <v>9653</v>
      </c>
      <c r="MTV1" s="5" t="s">
        <v>9654</v>
      </c>
      <c r="MTW1" s="5" t="s">
        <v>9655</v>
      </c>
      <c r="MTX1" s="5" t="s">
        <v>9656</v>
      </c>
      <c r="MTY1" s="5" t="s">
        <v>9657</v>
      </c>
      <c r="MTZ1" s="5" t="s">
        <v>9658</v>
      </c>
      <c r="MUA1" s="5" t="s">
        <v>9659</v>
      </c>
      <c r="MUB1" s="5" t="s">
        <v>9660</v>
      </c>
      <c r="MUC1" s="5" t="s">
        <v>9661</v>
      </c>
      <c r="MUD1" s="5" t="s">
        <v>9662</v>
      </c>
      <c r="MUE1" s="5" t="s">
        <v>9663</v>
      </c>
      <c r="MUF1" s="5" t="s">
        <v>9664</v>
      </c>
      <c r="MUG1" s="5" t="s">
        <v>9665</v>
      </c>
      <c r="MUH1" s="5" t="s">
        <v>9666</v>
      </c>
      <c r="MUI1" s="5" t="s">
        <v>9667</v>
      </c>
      <c r="MUJ1" s="5" t="s">
        <v>9668</v>
      </c>
      <c r="MUK1" s="5" t="s">
        <v>9669</v>
      </c>
      <c r="MUL1" s="5" t="s">
        <v>9670</v>
      </c>
      <c r="MUM1" s="5" t="s">
        <v>9671</v>
      </c>
      <c r="MUN1" s="5" t="s">
        <v>9672</v>
      </c>
      <c r="MUO1" s="5" t="s">
        <v>9673</v>
      </c>
      <c r="MUP1" s="5" t="s">
        <v>9674</v>
      </c>
      <c r="MUQ1" s="5" t="s">
        <v>9675</v>
      </c>
      <c r="MUR1" s="5" t="s">
        <v>9676</v>
      </c>
      <c r="MUS1" s="5" t="s">
        <v>9677</v>
      </c>
      <c r="MUT1" s="5" t="s">
        <v>9678</v>
      </c>
      <c r="MUU1" s="5" t="s">
        <v>9679</v>
      </c>
      <c r="MUV1" s="5" t="s">
        <v>9680</v>
      </c>
      <c r="MUW1" s="5" t="s">
        <v>9681</v>
      </c>
      <c r="MUX1" s="5" t="s">
        <v>9682</v>
      </c>
      <c r="MUY1" s="5" t="s">
        <v>9683</v>
      </c>
      <c r="MUZ1" s="5" t="s">
        <v>9684</v>
      </c>
      <c r="MVA1" s="5" t="s">
        <v>9685</v>
      </c>
      <c r="MVB1" s="5" t="s">
        <v>9686</v>
      </c>
      <c r="MVC1" s="5" t="s">
        <v>9687</v>
      </c>
      <c r="MVD1" s="5" t="s">
        <v>9688</v>
      </c>
      <c r="MVE1" s="5" t="s">
        <v>9689</v>
      </c>
      <c r="MVF1" s="5" t="s">
        <v>9690</v>
      </c>
      <c r="MVG1" s="5" t="s">
        <v>9691</v>
      </c>
      <c r="MVH1" s="5" t="s">
        <v>9692</v>
      </c>
      <c r="MVI1" s="5" t="s">
        <v>9693</v>
      </c>
      <c r="MVJ1" s="5" t="s">
        <v>9694</v>
      </c>
      <c r="MVK1" s="5" t="s">
        <v>9695</v>
      </c>
      <c r="MVL1" s="5" t="s">
        <v>9696</v>
      </c>
      <c r="MVM1" s="5" t="s">
        <v>9697</v>
      </c>
      <c r="MVN1" s="5" t="s">
        <v>9698</v>
      </c>
      <c r="MVO1" s="5" t="s">
        <v>9699</v>
      </c>
      <c r="MVP1" s="5" t="s">
        <v>9700</v>
      </c>
      <c r="MVQ1" s="5" t="s">
        <v>9701</v>
      </c>
      <c r="MVR1" s="5" t="s">
        <v>9702</v>
      </c>
      <c r="MVS1" s="5" t="s">
        <v>9703</v>
      </c>
      <c r="MVT1" s="5" t="s">
        <v>9704</v>
      </c>
      <c r="MVU1" s="5" t="s">
        <v>9705</v>
      </c>
      <c r="MVV1" s="5" t="s">
        <v>9706</v>
      </c>
      <c r="MVW1" s="5" t="s">
        <v>9707</v>
      </c>
      <c r="MVX1" s="5" t="s">
        <v>9708</v>
      </c>
      <c r="MVY1" s="5" t="s">
        <v>9709</v>
      </c>
      <c r="MVZ1" s="5" t="s">
        <v>9710</v>
      </c>
      <c r="MWA1" s="5" t="s">
        <v>9711</v>
      </c>
      <c r="MWB1" s="5" t="s">
        <v>9712</v>
      </c>
      <c r="MWC1" s="5" t="s">
        <v>9713</v>
      </c>
      <c r="MWD1" s="5" t="s">
        <v>9714</v>
      </c>
      <c r="MWE1" s="5" t="s">
        <v>9715</v>
      </c>
      <c r="MWF1" s="5" t="s">
        <v>9716</v>
      </c>
      <c r="MWG1" s="5" t="s">
        <v>9717</v>
      </c>
      <c r="MWH1" s="5" t="s">
        <v>9718</v>
      </c>
      <c r="MWI1" s="5" t="s">
        <v>9719</v>
      </c>
      <c r="MWJ1" s="5" t="s">
        <v>9720</v>
      </c>
      <c r="MWK1" s="5" t="s">
        <v>9721</v>
      </c>
      <c r="MWL1" s="5" t="s">
        <v>9722</v>
      </c>
      <c r="MWM1" s="5" t="s">
        <v>9723</v>
      </c>
      <c r="MWN1" s="5" t="s">
        <v>9724</v>
      </c>
      <c r="MWO1" s="5" t="s">
        <v>9725</v>
      </c>
      <c r="MWP1" s="5" t="s">
        <v>9726</v>
      </c>
      <c r="MWQ1" s="5" t="s">
        <v>9727</v>
      </c>
      <c r="MWR1" s="5" t="s">
        <v>9728</v>
      </c>
      <c r="MWS1" s="5" t="s">
        <v>9729</v>
      </c>
      <c r="MWT1" s="5" t="s">
        <v>9730</v>
      </c>
      <c r="MWU1" s="5" t="s">
        <v>9731</v>
      </c>
      <c r="MWV1" s="5" t="s">
        <v>9732</v>
      </c>
      <c r="MWW1" s="5" t="s">
        <v>9733</v>
      </c>
      <c r="MWX1" s="5" t="s">
        <v>9734</v>
      </c>
      <c r="MWY1" s="5" t="s">
        <v>9735</v>
      </c>
      <c r="MWZ1" s="5" t="s">
        <v>9736</v>
      </c>
      <c r="MXA1" s="5" t="s">
        <v>9737</v>
      </c>
      <c r="MXB1" s="5" t="s">
        <v>9738</v>
      </c>
      <c r="MXC1" s="5" t="s">
        <v>9739</v>
      </c>
      <c r="MXD1" s="5" t="s">
        <v>9740</v>
      </c>
      <c r="MXE1" s="5" t="s">
        <v>9741</v>
      </c>
      <c r="MXF1" s="5" t="s">
        <v>9742</v>
      </c>
      <c r="MXG1" s="5" t="s">
        <v>9743</v>
      </c>
      <c r="MXH1" s="5" t="s">
        <v>9744</v>
      </c>
      <c r="MXI1" s="5" t="s">
        <v>9745</v>
      </c>
      <c r="MXJ1" s="5" t="s">
        <v>9746</v>
      </c>
      <c r="MXK1" s="5" t="s">
        <v>9747</v>
      </c>
      <c r="MXL1" s="5" t="s">
        <v>9748</v>
      </c>
      <c r="MXM1" s="5" t="s">
        <v>9749</v>
      </c>
      <c r="MXN1" s="5" t="s">
        <v>9750</v>
      </c>
      <c r="MXO1" s="5" t="s">
        <v>9751</v>
      </c>
      <c r="MXP1" s="5" t="s">
        <v>9752</v>
      </c>
      <c r="MXQ1" s="5" t="s">
        <v>9753</v>
      </c>
      <c r="MXR1" s="5" t="s">
        <v>9754</v>
      </c>
      <c r="MXS1" s="5" t="s">
        <v>9755</v>
      </c>
      <c r="MXT1" s="5" t="s">
        <v>9756</v>
      </c>
      <c r="MXU1" s="5" t="s">
        <v>9757</v>
      </c>
      <c r="MXV1" s="5" t="s">
        <v>9758</v>
      </c>
      <c r="MXW1" s="5" t="s">
        <v>9759</v>
      </c>
      <c r="MXX1" s="5" t="s">
        <v>9760</v>
      </c>
      <c r="MXY1" s="5" t="s">
        <v>9761</v>
      </c>
      <c r="MXZ1" s="5" t="s">
        <v>9762</v>
      </c>
      <c r="MYA1" s="5" t="s">
        <v>9763</v>
      </c>
      <c r="MYB1" s="5" t="s">
        <v>9764</v>
      </c>
      <c r="MYC1" s="5" t="s">
        <v>9765</v>
      </c>
      <c r="MYD1" s="5" t="s">
        <v>9766</v>
      </c>
      <c r="MYE1" s="5" t="s">
        <v>9767</v>
      </c>
      <c r="MYF1" s="5" t="s">
        <v>9768</v>
      </c>
      <c r="MYG1" s="5" t="s">
        <v>9769</v>
      </c>
      <c r="MYH1" s="5" t="s">
        <v>9770</v>
      </c>
      <c r="MYI1" s="5" t="s">
        <v>9771</v>
      </c>
      <c r="MYJ1" s="5" t="s">
        <v>9772</v>
      </c>
      <c r="MYK1" s="5" t="s">
        <v>9773</v>
      </c>
      <c r="MYL1" s="5" t="s">
        <v>9774</v>
      </c>
      <c r="MYM1" s="5" t="s">
        <v>9775</v>
      </c>
      <c r="MYN1" s="5" t="s">
        <v>9776</v>
      </c>
      <c r="MYO1" s="5" t="s">
        <v>9777</v>
      </c>
      <c r="MYP1" s="5" t="s">
        <v>9778</v>
      </c>
      <c r="MYQ1" s="5" t="s">
        <v>9779</v>
      </c>
      <c r="MYR1" s="5" t="s">
        <v>9780</v>
      </c>
      <c r="MYS1" s="5" t="s">
        <v>9781</v>
      </c>
      <c r="MYT1" s="5" t="s">
        <v>9782</v>
      </c>
      <c r="MYU1" s="5" t="s">
        <v>9783</v>
      </c>
      <c r="MYV1" s="5" t="s">
        <v>9784</v>
      </c>
      <c r="MYW1" s="5" t="s">
        <v>9785</v>
      </c>
      <c r="MYX1" s="5" t="s">
        <v>9786</v>
      </c>
      <c r="MYY1" s="5" t="s">
        <v>9787</v>
      </c>
      <c r="MYZ1" s="5" t="s">
        <v>9788</v>
      </c>
      <c r="MZA1" s="5" t="s">
        <v>9789</v>
      </c>
      <c r="MZB1" s="5" t="s">
        <v>9790</v>
      </c>
      <c r="MZC1" s="5" t="s">
        <v>9791</v>
      </c>
      <c r="MZD1" s="5" t="s">
        <v>9792</v>
      </c>
      <c r="MZE1" s="5" t="s">
        <v>9793</v>
      </c>
      <c r="MZF1" s="5" t="s">
        <v>9794</v>
      </c>
      <c r="MZG1" s="5" t="s">
        <v>9795</v>
      </c>
      <c r="MZH1" s="5" t="s">
        <v>9796</v>
      </c>
      <c r="MZI1" s="5" t="s">
        <v>9797</v>
      </c>
      <c r="MZJ1" s="5" t="s">
        <v>9798</v>
      </c>
      <c r="MZK1" s="5" t="s">
        <v>9799</v>
      </c>
      <c r="MZL1" s="5" t="s">
        <v>9800</v>
      </c>
      <c r="MZM1" s="5" t="s">
        <v>9801</v>
      </c>
      <c r="MZN1" s="5" t="s">
        <v>9802</v>
      </c>
      <c r="MZO1" s="5" t="s">
        <v>9803</v>
      </c>
      <c r="MZP1" s="5" t="s">
        <v>9804</v>
      </c>
      <c r="MZQ1" s="5" t="s">
        <v>9805</v>
      </c>
      <c r="MZR1" s="5" t="s">
        <v>9806</v>
      </c>
      <c r="MZS1" s="5" t="s">
        <v>9807</v>
      </c>
      <c r="MZT1" s="5" t="s">
        <v>9808</v>
      </c>
      <c r="MZU1" s="5" t="s">
        <v>9809</v>
      </c>
      <c r="MZV1" s="5" t="s">
        <v>9810</v>
      </c>
      <c r="MZW1" s="5" t="s">
        <v>9811</v>
      </c>
      <c r="MZX1" s="5" t="s">
        <v>9812</v>
      </c>
      <c r="MZY1" s="5" t="s">
        <v>9813</v>
      </c>
      <c r="MZZ1" s="5" t="s">
        <v>9814</v>
      </c>
      <c r="NAA1" s="5" t="s">
        <v>9815</v>
      </c>
      <c r="NAB1" s="5" t="s">
        <v>9816</v>
      </c>
      <c r="NAC1" s="5" t="s">
        <v>9817</v>
      </c>
      <c r="NAD1" s="5" t="s">
        <v>9818</v>
      </c>
      <c r="NAE1" s="5" t="s">
        <v>9819</v>
      </c>
      <c r="NAF1" s="5" t="s">
        <v>9820</v>
      </c>
      <c r="NAG1" s="5" t="s">
        <v>9821</v>
      </c>
      <c r="NAH1" s="5" t="s">
        <v>9822</v>
      </c>
      <c r="NAI1" s="5" t="s">
        <v>9823</v>
      </c>
      <c r="NAJ1" s="5" t="s">
        <v>9824</v>
      </c>
      <c r="NAK1" s="5" t="s">
        <v>9825</v>
      </c>
      <c r="NAL1" s="5" t="s">
        <v>9826</v>
      </c>
      <c r="NAM1" s="5" t="s">
        <v>9827</v>
      </c>
      <c r="NAN1" s="5" t="s">
        <v>9828</v>
      </c>
      <c r="NAO1" s="5" t="s">
        <v>9829</v>
      </c>
      <c r="NAP1" s="5" t="s">
        <v>9830</v>
      </c>
      <c r="NAQ1" s="5" t="s">
        <v>9831</v>
      </c>
      <c r="NAR1" s="5" t="s">
        <v>9832</v>
      </c>
      <c r="NAS1" s="5" t="s">
        <v>9833</v>
      </c>
      <c r="NAT1" s="5" t="s">
        <v>9834</v>
      </c>
      <c r="NAU1" s="5" t="s">
        <v>9835</v>
      </c>
      <c r="NAV1" s="5" t="s">
        <v>9836</v>
      </c>
      <c r="NAW1" s="5" t="s">
        <v>9837</v>
      </c>
      <c r="NAX1" s="5" t="s">
        <v>9838</v>
      </c>
      <c r="NAY1" s="5" t="s">
        <v>9839</v>
      </c>
      <c r="NAZ1" s="5" t="s">
        <v>9840</v>
      </c>
      <c r="NBA1" s="5" t="s">
        <v>9841</v>
      </c>
      <c r="NBB1" s="5" t="s">
        <v>9842</v>
      </c>
      <c r="NBC1" s="5" t="s">
        <v>9843</v>
      </c>
      <c r="NBD1" s="5" t="s">
        <v>9844</v>
      </c>
      <c r="NBE1" s="5" t="s">
        <v>9845</v>
      </c>
      <c r="NBF1" s="5" t="s">
        <v>9846</v>
      </c>
      <c r="NBG1" s="5" t="s">
        <v>9847</v>
      </c>
      <c r="NBH1" s="5" t="s">
        <v>9848</v>
      </c>
      <c r="NBI1" s="5" t="s">
        <v>9849</v>
      </c>
      <c r="NBJ1" s="5" t="s">
        <v>9850</v>
      </c>
      <c r="NBK1" s="5" t="s">
        <v>9851</v>
      </c>
      <c r="NBL1" s="5" t="s">
        <v>9852</v>
      </c>
      <c r="NBM1" s="5" t="s">
        <v>9853</v>
      </c>
      <c r="NBN1" s="5" t="s">
        <v>9854</v>
      </c>
      <c r="NBO1" s="5" t="s">
        <v>9855</v>
      </c>
      <c r="NBP1" s="5" t="s">
        <v>9856</v>
      </c>
      <c r="NBQ1" s="5" t="s">
        <v>9857</v>
      </c>
      <c r="NBR1" s="5" t="s">
        <v>9858</v>
      </c>
      <c r="NBS1" s="5" t="s">
        <v>9859</v>
      </c>
      <c r="NBT1" s="5" t="s">
        <v>9860</v>
      </c>
      <c r="NBU1" s="5" t="s">
        <v>9861</v>
      </c>
      <c r="NBV1" s="5" t="s">
        <v>9862</v>
      </c>
      <c r="NBW1" s="5" t="s">
        <v>9863</v>
      </c>
      <c r="NBX1" s="5" t="s">
        <v>9864</v>
      </c>
      <c r="NBY1" s="5" t="s">
        <v>9865</v>
      </c>
      <c r="NBZ1" s="5" t="s">
        <v>9866</v>
      </c>
      <c r="NCA1" s="5" t="s">
        <v>9867</v>
      </c>
      <c r="NCB1" s="5" t="s">
        <v>9868</v>
      </c>
      <c r="NCC1" s="5" t="s">
        <v>9869</v>
      </c>
      <c r="NCD1" s="5" t="s">
        <v>9870</v>
      </c>
      <c r="NCE1" s="5" t="s">
        <v>9871</v>
      </c>
      <c r="NCF1" s="5" t="s">
        <v>9872</v>
      </c>
      <c r="NCG1" s="5" t="s">
        <v>9873</v>
      </c>
      <c r="NCH1" s="5" t="s">
        <v>9874</v>
      </c>
      <c r="NCI1" s="5" t="s">
        <v>9875</v>
      </c>
      <c r="NCJ1" s="5" t="s">
        <v>9876</v>
      </c>
      <c r="NCK1" s="5" t="s">
        <v>9877</v>
      </c>
      <c r="NCL1" s="5" t="s">
        <v>9878</v>
      </c>
      <c r="NCM1" s="5" t="s">
        <v>9879</v>
      </c>
      <c r="NCN1" s="5" t="s">
        <v>9880</v>
      </c>
      <c r="NCO1" s="5" t="s">
        <v>9881</v>
      </c>
      <c r="NCP1" s="5" t="s">
        <v>9882</v>
      </c>
      <c r="NCQ1" s="5" t="s">
        <v>9883</v>
      </c>
      <c r="NCR1" s="5" t="s">
        <v>9884</v>
      </c>
      <c r="NCS1" s="5" t="s">
        <v>9885</v>
      </c>
      <c r="NCT1" s="5" t="s">
        <v>9886</v>
      </c>
      <c r="NCU1" s="5" t="s">
        <v>9887</v>
      </c>
      <c r="NCV1" s="5" t="s">
        <v>9888</v>
      </c>
      <c r="NCW1" s="5" t="s">
        <v>9889</v>
      </c>
      <c r="NCX1" s="5" t="s">
        <v>9890</v>
      </c>
      <c r="NCY1" s="5" t="s">
        <v>9891</v>
      </c>
      <c r="NCZ1" s="5" t="s">
        <v>9892</v>
      </c>
      <c r="NDA1" s="5" t="s">
        <v>9893</v>
      </c>
      <c r="NDB1" s="5" t="s">
        <v>9894</v>
      </c>
      <c r="NDC1" s="5" t="s">
        <v>9895</v>
      </c>
      <c r="NDD1" s="5" t="s">
        <v>9896</v>
      </c>
      <c r="NDE1" s="5" t="s">
        <v>9897</v>
      </c>
      <c r="NDF1" s="5" t="s">
        <v>9898</v>
      </c>
      <c r="NDG1" s="5" t="s">
        <v>9899</v>
      </c>
      <c r="NDH1" s="5" t="s">
        <v>9900</v>
      </c>
      <c r="NDI1" s="5" t="s">
        <v>9901</v>
      </c>
      <c r="NDJ1" s="5" t="s">
        <v>9902</v>
      </c>
      <c r="NDK1" s="5" t="s">
        <v>9903</v>
      </c>
      <c r="NDL1" s="5" t="s">
        <v>9904</v>
      </c>
      <c r="NDM1" s="5" t="s">
        <v>9905</v>
      </c>
      <c r="NDN1" s="5" t="s">
        <v>9906</v>
      </c>
      <c r="NDO1" s="5" t="s">
        <v>9907</v>
      </c>
      <c r="NDP1" s="5" t="s">
        <v>9908</v>
      </c>
      <c r="NDQ1" s="5" t="s">
        <v>9909</v>
      </c>
      <c r="NDR1" s="5" t="s">
        <v>9910</v>
      </c>
      <c r="NDS1" s="5" t="s">
        <v>9911</v>
      </c>
      <c r="NDT1" s="5" t="s">
        <v>9912</v>
      </c>
      <c r="NDU1" s="5" t="s">
        <v>9913</v>
      </c>
      <c r="NDV1" s="5" t="s">
        <v>9914</v>
      </c>
      <c r="NDW1" s="5" t="s">
        <v>9915</v>
      </c>
      <c r="NDX1" s="5" t="s">
        <v>9916</v>
      </c>
      <c r="NDY1" s="5" t="s">
        <v>9917</v>
      </c>
      <c r="NDZ1" s="5" t="s">
        <v>9918</v>
      </c>
      <c r="NEA1" s="5" t="s">
        <v>9919</v>
      </c>
      <c r="NEB1" s="5" t="s">
        <v>9920</v>
      </c>
      <c r="NEC1" s="5" t="s">
        <v>9921</v>
      </c>
      <c r="NED1" s="5" t="s">
        <v>9922</v>
      </c>
      <c r="NEE1" s="5" t="s">
        <v>9923</v>
      </c>
      <c r="NEF1" s="5" t="s">
        <v>9924</v>
      </c>
      <c r="NEG1" s="5" t="s">
        <v>9925</v>
      </c>
      <c r="NEH1" s="5" t="s">
        <v>9926</v>
      </c>
      <c r="NEI1" s="5" t="s">
        <v>9927</v>
      </c>
      <c r="NEJ1" s="5" t="s">
        <v>9928</v>
      </c>
      <c r="NEK1" s="5" t="s">
        <v>9929</v>
      </c>
      <c r="NEL1" s="5" t="s">
        <v>9930</v>
      </c>
      <c r="NEM1" s="5" t="s">
        <v>9931</v>
      </c>
      <c r="NEN1" s="5" t="s">
        <v>9932</v>
      </c>
      <c r="NEO1" s="5" t="s">
        <v>9933</v>
      </c>
      <c r="NEP1" s="5" t="s">
        <v>9934</v>
      </c>
      <c r="NEQ1" s="5" t="s">
        <v>9935</v>
      </c>
      <c r="NER1" s="5" t="s">
        <v>9936</v>
      </c>
      <c r="NES1" s="5" t="s">
        <v>9937</v>
      </c>
      <c r="NET1" s="5" t="s">
        <v>9938</v>
      </c>
      <c r="NEU1" s="5" t="s">
        <v>9939</v>
      </c>
      <c r="NEV1" s="5" t="s">
        <v>9940</v>
      </c>
      <c r="NEW1" s="5" t="s">
        <v>9941</v>
      </c>
      <c r="NEX1" s="5" t="s">
        <v>9942</v>
      </c>
      <c r="NEY1" s="5" t="s">
        <v>9943</v>
      </c>
      <c r="NEZ1" s="5" t="s">
        <v>9944</v>
      </c>
      <c r="NFA1" s="5" t="s">
        <v>9945</v>
      </c>
      <c r="NFB1" s="5" t="s">
        <v>9946</v>
      </c>
      <c r="NFC1" s="5" t="s">
        <v>9947</v>
      </c>
      <c r="NFD1" s="5" t="s">
        <v>9948</v>
      </c>
      <c r="NFE1" s="5" t="s">
        <v>9949</v>
      </c>
      <c r="NFF1" s="5" t="s">
        <v>9950</v>
      </c>
      <c r="NFG1" s="5" t="s">
        <v>9951</v>
      </c>
      <c r="NFH1" s="5" t="s">
        <v>9952</v>
      </c>
      <c r="NFI1" s="5" t="s">
        <v>9953</v>
      </c>
      <c r="NFJ1" s="5" t="s">
        <v>9954</v>
      </c>
      <c r="NFK1" s="5" t="s">
        <v>9955</v>
      </c>
      <c r="NFL1" s="5" t="s">
        <v>9956</v>
      </c>
      <c r="NFM1" s="5" t="s">
        <v>9957</v>
      </c>
      <c r="NFN1" s="5" t="s">
        <v>9958</v>
      </c>
      <c r="NFO1" s="5" t="s">
        <v>9959</v>
      </c>
      <c r="NFP1" s="5" t="s">
        <v>9960</v>
      </c>
      <c r="NFQ1" s="5" t="s">
        <v>9961</v>
      </c>
      <c r="NFR1" s="5" t="s">
        <v>9962</v>
      </c>
      <c r="NFS1" s="5" t="s">
        <v>9963</v>
      </c>
      <c r="NFT1" s="5" t="s">
        <v>9964</v>
      </c>
      <c r="NFU1" s="5" t="s">
        <v>9965</v>
      </c>
      <c r="NFV1" s="5" t="s">
        <v>9966</v>
      </c>
      <c r="NFW1" s="5" t="s">
        <v>9967</v>
      </c>
      <c r="NFX1" s="5" t="s">
        <v>9968</v>
      </c>
      <c r="NFY1" s="5" t="s">
        <v>9969</v>
      </c>
      <c r="NFZ1" s="5" t="s">
        <v>9970</v>
      </c>
      <c r="NGA1" s="5" t="s">
        <v>9971</v>
      </c>
      <c r="NGB1" s="5" t="s">
        <v>9972</v>
      </c>
      <c r="NGC1" s="5" t="s">
        <v>9973</v>
      </c>
      <c r="NGD1" s="5" t="s">
        <v>9974</v>
      </c>
      <c r="NGE1" s="5" t="s">
        <v>9975</v>
      </c>
      <c r="NGF1" s="5" t="s">
        <v>9976</v>
      </c>
      <c r="NGG1" s="5" t="s">
        <v>9977</v>
      </c>
      <c r="NGH1" s="5" t="s">
        <v>9978</v>
      </c>
      <c r="NGI1" s="5" t="s">
        <v>9979</v>
      </c>
      <c r="NGJ1" s="5" t="s">
        <v>9980</v>
      </c>
      <c r="NGK1" s="5" t="s">
        <v>9981</v>
      </c>
      <c r="NGL1" s="5" t="s">
        <v>9982</v>
      </c>
      <c r="NGM1" s="5" t="s">
        <v>9983</v>
      </c>
      <c r="NGN1" s="5" t="s">
        <v>9984</v>
      </c>
      <c r="NGO1" s="5" t="s">
        <v>9985</v>
      </c>
      <c r="NGP1" s="5" t="s">
        <v>9986</v>
      </c>
      <c r="NGQ1" s="5" t="s">
        <v>9987</v>
      </c>
      <c r="NGR1" s="5" t="s">
        <v>9988</v>
      </c>
      <c r="NGS1" s="5" t="s">
        <v>9989</v>
      </c>
      <c r="NGT1" s="5" t="s">
        <v>9990</v>
      </c>
      <c r="NGU1" s="5" t="s">
        <v>9991</v>
      </c>
      <c r="NGV1" s="5" t="s">
        <v>9992</v>
      </c>
      <c r="NGW1" s="5" t="s">
        <v>9993</v>
      </c>
      <c r="NGX1" s="5" t="s">
        <v>9994</v>
      </c>
      <c r="NGY1" s="5" t="s">
        <v>9995</v>
      </c>
      <c r="NGZ1" s="5" t="s">
        <v>9996</v>
      </c>
      <c r="NHA1" s="5" t="s">
        <v>9997</v>
      </c>
      <c r="NHB1" s="5" t="s">
        <v>9998</v>
      </c>
      <c r="NHC1" s="5" t="s">
        <v>9999</v>
      </c>
      <c r="NHD1" s="5" t="s">
        <v>10000</v>
      </c>
      <c r="NHE1" s="5" t="s">
        <v>10001</v>
      </c>
      <c r="NHF1" s="5" t="s">
        <v>10002</v>
      </c>
      <c r="NHG1" s="5" t="s">
        <v>10003</v>
      </c>
      <c r="NHH1" s="5" t="s">
        <v>10004</v>
      </c>
      <c r="NHI1" s="5" t="s">
        <v>10005</v>
      </c>
      <c r="NHJ1" s="5" t="s">
        <v>10006</v>
      </c>
      <c r="NHK1" s="5" t="s">
        <v>10007</v>
      </c>
      <c r="NHL1" s="5" t="s">
        <v>10008</v>
      </c>
      <c r="NHM1" s="5" t="s">
        <v>10009</v>
      </c>
      <c r="NHN1" s="5" t="s">
        <v>10010</v>
      </c>
      <c r="NHO1" s="5" t="s">
        <v>10011</v>
      </c>
      <c r="NHP1" s="5" t="s">
        <v>10012</v>
      </c>
      <c r="NHQ1" s="5" t="s">
        <v>10013</v>
      </c>
      <c r="NHR1" s="5" t="s">
        <v>10014</v>
      </c>
      <c r="NHS1" s="5" t="s">
        <v>10015</v>
      </c>
      <c r="NHT1" s="5" t="s">
        <v>10016</v>
      </c>
      <c r="NHU1" s="5" t="s">
        <v>10017</v>
      </c>
      <c r="NHV1" s="5" t="s">
        <v>10018</v>
      </c>
      <c r="NHW1" s="5" t="s">
        <v>10019</v>
      </c>
      <c r="NHX1" s="5" t="s">
        <v>10020</v>
      </c>
      <c r="NHY1" s="5" t="s">
        <v>10021</v>
      </c>
      <c r="NHZ1" s="5" t="s">
        <v>10022</v>
      </c>
      <c r="NIA1" s="5" t="s">
        <v>10023</v>
      </c>
      <c r="NIB1" s="5" t="s">
        <v>10024</v>
      </c>
      <c r="NIC1" s="5" t="s">
        <v>10025</v>
      </c>
      <c r="NID1" s="5" t="s">
        <v>10026</v>
      </c>
      <c r="NIE1" s="5" t="s">
        <v>10027</v>
      </c>
      <c r="NIF1" s="5" t="s">
        <v>10028</v>
      </c>
      <c r="NIG1" s="5" t="s">
        <v>10029</v>
      </c>
      <c r="NIH1" s="5" t="s">
        <v>10030</v>
      </c>
      <c r="NII1" s="5" t="s">
        <v>10031</v>
      </c>
      <c r="NIJ1" s="5" t="s">
        <v>10032</v>
      </c>
      <c r="NIK1" s="5" t="s">
        <v>10033</v>
      </c>
      <c r="NIL1" s="5" t="s">
        <v>10034</v>
      </c>
      <c r="NIM1" s="5" t="s">
        <v>10035</v>
      </c>
      <c r="NIN1" s="5" t="s">
        <v>10036</v>
      </c>
      <c r="NIO1" s="5" t="s">
        <v>10037</v>
      </c>
      <c r="NIP1" s="5" t="s">
        <v>10038</v>
      </c>
      <c r="NIQ1" s="5" t="s">
        <v>10039</v>
      </c>
      <c r="NIR1" s="5" t="s">
        <v>10040</v>
      </c>
      <c r="NIS1" s="5" t="s">
        <v>10041</v>
      </c>
      <c r="NIT1" s="5" t="s">
        <v>10042</v>
      </c>
      <c r="NIU1" s="5" t="s">
        <v>10043</v>
      </c>
      <c r="NIV1" s="5" t="s">
        <v>10044</v>
      </c>
      <c r="NIW1" s="5" t="s">
        <v>10045</v>
      </c>
      <c r="NIX1" s="5" t="s">
        <v>10046</v>
      </c>
      <c r="NIY1" s="5" t="s">
        <v>10047</v>
      </c>
      <c r="NIZ1" s="5" t="s">
        <v>10048</v>
      </c>
      <c r="NJA1" s="5" t="s">
        <v>10049</v>
      </c>
      <c r="NJB1" s="5" t="s">
        <v>10050</v>
      </c>
      <c r="NJC1" s="5" t="s">
        <v>10051</v>
      </c>
      <c r="NJD1" s="5" t="s">
        <v>10052</v>
      </c>
      <c r="NJE1" s="5" t="s">
        <v>10053</v>
      </c>
      <c r="NJF1" s="5" t="s">
        <v>10054</v>
      </c>
      <c r="NJG1" s="5" t="s">
        <v>10055</v>
      </c>
      <c r="NJH1" s="5" t="s">
        <v>10056</v>
      </c>
      <c r="NJI1" s="5" t="s">
        <v>10057</v>
      </c>
      <c r="NJJ1" s="5" t="s">
        <v>10058</v>
      </c>
      <c r="NJK1" s="5" t="s">
        <v>10059</v>
      </c>
      <c r="NJL1" s="5" t="s">
        <v>10060</v>
      </c>
      <c r="NJM1" s="5" t="s">
        <v>10061</v>
      </c>
      <c r="NJN1" s="5" t="s">
        <v>10062</v>
      </c>
      <c r="NJO1" s="5" t="s">
        <v>10063</v>
      </c>
      <c r="NJP1" s="5" t="s">
        <v>10064</v>
      </c>
      <c r="NJQ1" s="5" t="s">
        <v>10065</v>
      </c>
      <c r="NJR1" s="5" t="s">
        <v>10066</v>
      </c>
      <c r="NJS1" s="5" t="s">
        <v>10067</v>
      </c>
      <c r="NJT1" s="5" t="s">
        <v>10068</v>
      </c>
      <c r="NJU1" s="5" t="s">
        <v>10069</v>
      </c>
      <c r="NJV1" s="5" t="s">
        <v>10070</v>
      </c>
      <c r="NJW1" s="5" t="s">
        <v>10071</v>
      </c>
      <c r="NJX1" s="5" t="s">
        <v>10072</v>
      </c>
      <c r="NJY1" s="5" t="s">
        <v>10073</v>
      </c>
      <c r="NJZ1" s="5" t="s">
        <v>10074</v>
      </c>
      <c r="NKA1" s="5" t="s">
        <v>10075</v>
      </c>
      <c r="NKB1" s="5" t="s">
        <v>10076</v>
      </c>
      <c r="NKC1" s="5" t="s">
        <v>10077</v>
      </c>
      <c r="NKD1" s="5" t="s">
        <v>10078</v>
      </c>
      <c r="NKE1" s="5" t="s">
        <v>10079</v>
      </c>
      <c r="NKF1" s="5" t="s">
        <v>10080</v>
      </c>
      <c r="NKG1" s="5" t="s">
        <v>10081</v>
      </c>
      <c r="NKH1" s="5" t="s">
        <v>10082</v>
      </c>
      <c r="NKI1" s="5" t="s">
        <v>10083</v>
      </c>
      <c r="NKJ1" s="5" t="s">
        <v>10084</v>
      </c>
      <c r="NKK1" s="5" t="s">
        <v>10085</v>
      </c>
      <c r="NKL1" s="5" t="s">
        <v>10086</v>
      </c>
      <c r="NKM1" s="5" t="s">
        <v>10087</v>
      </c>
      <c r="NKN1" s="5" t="s">
        <v>10088</v>
      </c>
      <c r="NKO1" s="5" t="s">
        <v>10089</v>
      </c>
      <c r="NKP1" s="5" t="s">
        <v>10090</v>
      </c>
      <c r="NKQ1" s="5" t="s">
        <v>10091</v>
      </c>
      <c r="NKR1" s="5" t="s">
        <v>10092</v>
      </c>
      <c r="NKS1" s="5" t="s">
        <v>10093</v>
      </c>
      <c r="NKT1" s="5" t="s">
        <v>10094</v>
      </c>
      <c r="NKU1" s="5" t="s">
        <v>10095</v>
      </c>
      <c r="NKV1" s="5" t="s">
        <v>10096</v>
      </c>
      <c r="NKW1" s="5" t="s">
        <v>10097</v>
      </c>
      <c r="NKX1" s="5" t="s">
        <v>10098</v>
      </c>
      <c r="NKY1" s="5" t="s">
        <v>10099</v>
      </c>
      <c r="NKZ1" s="5" t="s">
        <v>10100</v>
      </c>
      <c r="NLA1" s="5" t="s">
        <v>10101</v>
      </c>
      <c r="NLB1" s="5" t="s">
        <v>10102</v>
      </c>
      <c r="NLC1" s="5" t="s">
        <v>10103</v>
      </c>
      <c r="NLD1" s="5" t="s">
        <v>10104</v>
      </c>
      <c r="NLE1" s="5" t="s">
        <v>10105</v>
      </c>
      <c r="NLF1" s="5" t="s">
        <v>10106</v>
      </c>
      <c r="NLG1" s="5" t="s">
        <v>10107</v>
      </c>
      <c r="NLH1" s="5" t="s">
        <v>10108</v>
      </c>
      <c r="NLI1" s="5" t="s">
        <v>10109</v>
      </c>
      <c r="NLJ1" s="5" t="s">
        <v>10110</v>
      </c>
      <c r="NLK1" s="5" t="s">
        <v>10111</v>
      </c>
      <c r="NLL1" s="5" t="s">
        <v>10112</v>
      </c>
      <c r="NLM1" s="5" t="s">
        <v>10113</v>
      </c>
      <c r="NLN1" s="5" t="s">
        <v>10114</v>
      </c>
      <c r="NLO1" s="5" t="s">
        <v>10115</v>
      </c>
      <c r="NLP1" s="5" t="s">
        <v>10116</v>
      </c>
      <c r="NLQ1" s="5" t="s">
        <v>10117</v>
      </c>
      <c r="NLR1" s="5" t="s">
        <v>10118</v>
      </c>
      <c r="NLS1" s="5" t="s">
        <v>10119</v>
      </c>
      <c r="NLT1" s="5" t="s">
        <v>10120</v>
      </c>
      <c r="NLU1" s="5" t="s">
        <v>10121</v>
      </c>
      <c r="NLV1" s="5" t="s">
        <v>10122</v>
      </c>
      <c r="NLW1" s="5" t="s">
        <v>10123</v>
      </c>
      <c r="NLX1" s="5" t="s">
        <v>10124</v>
      </c>
      <c r="NLY1" s="5" t="s">
        <v>10125</v>
      </c>
      <c r="NLZ1" s="5" t="s">
        <v>10126</v>
      </c>
      <c r="NMA1" s="5" t="s">
        <v>10127</v>
      </c>
      <c r="NMB1" s="5" t="s">
        <v>10128</v>
      </c>
      <c r="NMC1" s="5" t="s">
        <v>10129</v>
      </c>
      <c r="NMD1" s="5" t="s">
        <v>10130</v>
      </c>
      <c r="NME1" s="5" t="s">
        <v>10131</v>
      </c>
      <c r="NMF1" s="5" t="s">
        <v>10132</v>
      </c>
      <c r="NMG1" s="5" t="s">
        <v>10133</v>
      </c>
      <c r="NMH1" s="5" t="s">
        <v>10134</v>
      </c>
      <c r="NMI1" s="5" t="s">
        <v>10135</v>
      </c>
      <c r="NMJ1" s="5" t="s">
        <v>10136</v>
      </c>
      <c r="NMK1" s="5" t="s">
        <v>10137</v>
      </c>
      <c r="NML1" s="5" t="s">
        <v>10138</v>
      </c>
      <c r="NMM1" s="5" t="s">
        <v>10139</v>
      </c>
      <c r="NMN1" s="5" t="s">
        <v>10140</v>
      </c>
      <c r="NMO1" s="5" t="s">
        <v>10141</v>
      </c>
      <c r="NMP1" s="5" t="s">
        <v>10142</v>
      </c>
      <c r="NMQ1" s="5" t="s">
        <v>10143</v>
      </c>
      <c r="NMR1" s="5" t="s">
        <v>10144</v>
      </c>
      <c r="NMS1" s="5" t="s">
        <v>10145</v>
      </c>
      <c r="NMT1" s="5" t="s">
        <v>10146</v>
      </c>
      <c r="NMU1" s="5" t="s">
        <v>10147</v>
      </c>
      <c r="NMV1" s="5" t="s">
        <v>10148</v>
      </c>
      <c r="NMW1" s="5" t="s">
        <v>10149</v>
      </c>
      <c r="NMX1" s="5" t="s">
        <v>10150</v>
      </c>
      <c r="NMY1" s="5" t="s">
        <v>10151</v>
      </c>
      <c r="NMZ1" s="5" t="s">
        <v>10152</v>
      </c>
      <c r="NNA1" s="5" t="s">
        <v>10153</v>
      </c>
      <c r="NNB1" s="5" t="s">
        <v>10154</v>
      </c>
      <c r="NNC1" s="5" t="s">
        <v>10155</v>
      </c>
      <c r="NND1" s="5" t="s">
        <v>10156</v>
      </c>
      <c r="NNE1" s="5" t="s">
        <v>10157</v>
      </c>
      <c r="NNF1" s="5" t="s">
        <v>10158</v>
      </c>
      <c r="NNG1" s="5" t="s">
        <v>10159</v>
      </c>
      <c r="NNH1" s="5" t="s">
        <v>10160</v>
      </c>
      <c r="NNI1" s="5" t="s">
        <v>10161</v>
      </c>
      <c r="NNJ1" s="5" t="s">
        <v>10162</v>
      </c>
      <c r="NNK1" s="5" t="s">
        <v>10163</v>
      </c>
      <c r="NNL1" s="5" t="s">
        <v>10164</v>
      </c>
      <c r="NNM1" s="5" t="s">
        <v>10165</v>
      </c>
      <c r="NNN1" s="5" t="s">
        <v>10166</v>
      </c>
      <c r="NNO1" s="5" t="s">
        <v>10167</v>
      </c>
      <c r="NNP1" s="5" t="s">
        <v>10168</v>
      </c>
      <c r="NNQ1" s="5" t="s">
        <v>10169</v>
      </c>
      <c r="NNR1" s="5" t="s">
        <v>10170</v>
      </c>
      <c r="NNS1" s="5" t="s">
        <v>10171</v>
      </c>
      <c r="NNT1" s="5" t="s">
        <v>10172</v>
      </c>
      <c r="NNU1" s="5" t="s">
        <v>10173</v>
      </c>
      <c r="NNV1" s="5" t="s">
        <v>10174</v>
      </c>
      <c r="NNW1" s="5" t="s">
        <v>10175</v>
      </c>
      <c r="NNX1" s="5" t="s">
        <v>10176</v>
      </c>
      <c r="NNY1" s="5" t="s">
        <v>10177</v>
      </c>
      <c r="NNZ1" s="5" t="s">
        <v>10178</v>
      </c>
      <c r="NOA1" s="5" t="s">
        <v>10179</v>
      </c>
      <c r="NOB1" s="5" t="s">
        <v>10180</v>
      </c>
      <c r="NOC1" s="5" t="s">
        <v>10181</v>
      </c>
      <c r="NOD1" s="5" t="s">
        <v>10182</v>
      </c>
      <c r="NOE1" s="5" t="s">
        <v>10183</v>
      </c>
      <c r="NOF1" s="5" t="s">
        <v>10184</v>
      </c>
      <c r="NOG1" s="5" t="s">
        <v>10185</v>
      </c>
      <c r="NOH1" s="5" t="s">
        <v>10186</v>
      </c>
      <c r="NOI1" s="5" t="s">
        <v>10187</v>
      </c>
      <c r="NOJ1" s="5" t="s">
        <v>10188</v>
      </c>
      <c r="NOK1" s="5" t="s">
        <v>10189</v>
      </c>
      <c r="NOL1" s="5" t="s">
        <v>10190</v>
      </c>
      <c r="NOM1" s="5" t="s">
        <v>10191</v>
      </c>
      <c r="NON1" s="5" t="s">
        <v>10192</v>
      </c>
      <c r="NOO1" s="5" t="s">
        <v>10193</v>
      </c>
      <c r="NOP1" s="5" t="s">
        <v>10194</v>
      </c>
      <c r="NOQ1" s="5" t="s">
        <v>10195</v>
      </c>
      <c r="NOR1" s="5" t="s">
        <v>10196</v>
      </c>
      <c r="NOS1" s="5" t="s">
        <v>10197</v>
      </c>
      <c r="NOT1" s="5" t="s">
        <v>10198</v>
      </c>
      <c r="NOU1" s="5" t="s">
        <v>10199</v>
      </c>
      <c r="NOV1" s="5" t="s">
        <v>10200</v>
      </c>
      <c r="NOW1" s="5" t="s">
        <v>10201</v>
      </c>
      <c r="NOX1" s="5" t="s">
        <v>10202</v>
      </c>
      <c r="NOY1" s="5" t="s">
        <v>10203</v>
      </c>
      <c r="NOZ1" s="5" t="s">
        <v>10204</v>
      </c>
      <c r="NPA1" s="5" t="s">
        <v>10205</v>
      </c>
      <c r="NPB1" s="5" t="s">
        <v>10206</v>
      </c>
      <c r="NPC1" s="5" t="s">
        <v>10207</v>
      </c>
      <c r="NPD1" s="5" t="s">
        <v>10208</v>
      </c>
      <c r="NPE1" s="5" t="s">
        <v>10209</v>
      </c>
      <c r="NPF1" s="5" t="s">
        <v>10210</v>
      </c>
      <c r="NPG1" s="5" t="s">
        <v>10211</v>
      </c>
      <c r="NPH1" s="5" t="s">
        <v>10212</v>
      </c>
      <c r="NPI1" s="5" t="s">
        <v>10213</v>
      </c>
      <c r="NPJ1" s="5" t="s">
        <v>10214</v>
      </c>
      <c r="NPK1" s="5" t="s">
        <v>10215</v>
      </c>
      <c r="NPL1" s="5" t="s">
        <v>10216</v>
      </c>
      <c r="NPM1" s="5" t="s">
        <v>10217</v>
      </c>
      <c r="NPN1" s="5" t="s">
        <v>10218</v>
      </c>
      <c r="NPO1" s="5" t="s">
        <v>10219</v>
      </c>
      <c r="NPP1" s="5" t="s">
        <v>10220</v>
      </c>
      <c r="NPQ1" s="5" t="s">
        <v>10221</v>
      </c>
      <c r="NPR1" s="5" t="s">
        <v>10222</v>
      </c>
      <c r="NPS1" s="5" t="s">
        <v>10223</v>
      </c>
      <c r="NPT1" s="5" t="s">
        <v>10224</v>
      </c>
      <c r="NPU1" s="5" t="s">
        <v>10225</v>
      </c>
      <c r="NPV1" s="5" t="s">
        <v>10226</v>
      </c>
      <c r="NPW1" s="5" t="s">
        <v>10227</v>
      </c>
      <c r="NPX1" s="5" t="s">
        <v>10228</v>
      </c>
      <c r="NPY1" s="5" t="s">
        <v>10229</v>
      </c>
      <c r="NPZ1" s="5" t="s">
        <v>10230</v>
      </c>
      <c r="NQA1" s="5" t="s">
        <v>10231</v>
      </c>
      <c r="NQB1" s="5" t="s">
        <v>10232</v>
      </c>
      <c r="NQC1" s="5" t="s">
        <v>10233</v>
      </c>
      <c r="NQD1" s="5" t="s">
        <v>10234</v>
      </c>
      <c r="NQE1" s="5" t="s">
        <v>10235</v>
      </c>
      <c r="NQF1" s="5" t="s">
        <v>10236</v>
      </c>
      <c r="NQG1" s="5" t="s">
        <v>10237</v>
      </c>
      <c r="NQH1" s="5" t="s">
        <v>10238</v>
      </c>
      <c r="NQI1" s="5" t="s">
        <v>10239</v>
      </c>
      <c r="NQJ1" s="5" t="s">
        <v>10240</v>
      </c>
      <c r="NQK1" s="5" t="s">
        <v>10241</v>
      </c>
      <c r="NQL1" s="5" t="s">
        <v>10242</v>
      </c>
      <c r="NQM1" s="5" t="s">
        <v>10243</v>
      </c>
      <c r="NQN1" s="5" t="s">
        <v>10244</v>
      </c>
      <c r="NQO1" s="5" t="s">
        <v>10245</v>
      </c>
      <c r="NQP1" s="5" t="s">
        <v>10246</v>
      </c>
      <c r="NQQ1" s="5" t="s">
        <v>10247</v>
      </c>
      <c r="NQR1" s="5" t="s">
        <v>10248</v>
      </c>
      <c r="NQS1" s="5" t="s">
        <v>10249</v>
      </c>
      <c r="NQT1" s="5" t="s">
        <v>10250</v>
      </c>
      <c r="NQU1" s="5" t="s">
        <v>10251</v>
      </c>
      <c r="NQV1" s="5" t="s">
        <v>10252</v>
      </c>
      <c r="NQW1" s="5" t="s">
        <v>10253</v>
      </c>
      <c r="NQX1" s="5" t="s">
        <v>10254</v>
      </c>
      <c r="NQY1" s="5" t="s">
        <v>10255</v>
      </c>
      <c r="NQZ1" s="5" t="s">
        <v>10256</v>
      </c>
      <c r="NRA1" s="5" t="s">
        <v>10257</v>
      </c>
      <c r="NRB1" s="5" t="s">
        <v>10258</v>
      </c>
      <c r="NRC1" s="5" t="s">
        <v>10259</v>
      </c>
      <c r="NRD1" s="5" t="s">
        <v>10260</v>
      </c>
      <c r="NRE1" s="5" t="s">
        <v>10261</v>
      </c>
      <c r="NRF1" s="5" t="s">
        <v>10262</v>
      </c>
      <c r="NRG1" s="5" t="s">
        <v>10263</v>
      </c>
      <c r="NRH1" s="5" t="s">
        <v>10264</v>
      </c>
      <c r="NRI1" s="5" t="s">
        <v>10265</v>
      </c>
      <c r="NRJ1" s="5" t="s">
        <v>10266</v>
      </c>
      <c r="NRK1" s="5" t="s">
        <v>10267</v>
      </c>
      <c r="NRL1" s="5" t="s">
        <v>10268</v>
      </c>
      <c r="NRM1" s="5" t="s">
        <v>10269</v>
      </c>
      <c r="NRN1" s="5" t="s">
        <v>10270</v>
      </c>
      <c r="NRO1" s="5" t="s">
        <v>10271</v>
      </c>
      <c r="NRP1" s="5" t="s">
        <v>10272</v>
      </c>
      <c r="NRQ1" s="5" t="s">
        <v>10273</v>
      </c>
      <c r="NRR1" s="5" t="s">
        <v>10274</v>
      </c>
      <c r="NRS1" s="5" t="s">
        <v>10275</v>
      </c>
      <c r="NRT1" s="5" t="s">
        <v>10276</v>
      </c>
      <c r="NRU1" s="5" t="s">
        <v>10277</v>
      </c>
      <c r="NRV1" s="5" t="s">
        <v>10278</v>
      </c>
      <c r="NRW1" s="5" t="s">
        <v>10279</v>
      </c>
      <c r="NRX1" s="5" t="s">
        <v>10280</v>
      </c>
      <c r="NRY1" s="5" t="s">
        <v>10281</v>
      </c>
      <c r="NRZ1" s="5" t="s">
        <v>10282</v>
      </c>
      <c r="NSA1" s="5" t="s">
        <v>10283</v>
      </c>
      <c r="NSB1" s="5" t="s">
        <v>10284</v>
      </c>
      <c r="NSC1" s="5" t="s">
        <v>10285</v>
      </c>
      <c r="NSD1" s="5" t="s">
        <v>10286</v>
      </c>
      <c r="NSE1" s="5" t="s">
        <v>10287</v>
      </c>
      <c r="NSF1" s="5" t="s">
        <v>10288</v>
      </c>
      <c r="NSG1" s="5" t="s">
        <v>10289</v>
      </c>
      <c r="NSH1" s="5" t="s">
        <v>10290</v>
      </c>
      <c r="NSI1" s="5" t="s">
        <v>10291</v>
      </c>
      <c r="NSJ1" s="5" t="s">
        <v>10292</v>
      </c>
      <c r="NSK1" s="5" t="s">
        <v>10293</v>
      </c>
      <c r="NSL1" s="5" t="s">
        <v>10294</v>
      </c>
      <c r="NSM1" s="5" t="s">
        <v>10295</v>
      </c>
      <c r="NSN1" s="5" t="s">
        <v>10296</v>
      </c>
      <c r="NSO1" s="5" t="s">
        <v>10297</v>
      </c>
      <c r="NSP1" s="5" t="s">
        <v>10298</v>
      </c>
      <c r="NSQ1" s="5" t="s">
        <v>10299</v>
      </c>
      <c r="NSR1" s="5" t="s">
        <v>10300</v>
      </c>
      <c r="NSS1" s="5" t="s">
        <v>10301</v>
      </c>
      <c r="NST1" s="5" t="s">
        <v>10302</v>
      </c>
      <c r="NSU1" s="5" t="s">
        <v>10303</v>
      </c>
      <c r="NSV1" s="5" t="s">
        <v>10304</v>
      </c>
      <c r="NSW1" s="5" t="s">
        <v>10305</v>
      </c>
      <c r="NSX1" s="5" t="s">
        <v>10306</v>
      </c>
      <c r="NSY1" s="5" t="s">
        <v>10307</v>
      </c>
      <c r="NSZ1" s="5" t="s">
        <v>10308</v>
      </c>
      <c r="NTA1" s="5" t="s">
        <v>10309</v>
      </c>
      <c r="NTB1" s="5" t="s">
        <v>10310</v>
      </c>
      <c r="NTC1" s="5" t="s">
        <v>10311</v>
      </c>
      <c r="NTD1" s="5" t="s">
        <v>10312</v>
      </c>
      <c r="NTE1" s="5" t="s">
        <v>10313</v>
      </c>
      <c r="NTF1" s="5" t="s">
        <v>10314</v>
      </c>
      <c r="NTG1" s="5" t="s">
        <v>10315</v>
      </c>
      <c r="NTH1" s="5" t="s">
        <v>10316</v>
      </c>
      <c r="NTI1" s="5" t="s">
        <v>10317</v>
      </c>
      <c r="NTJ1" s="5" t="s">
        <v>10318</v>
      </c>
      <c r="NTK1" s="5" t="s">
        <v>10319</v>
      </c>
      <c r="NTL1" s="5" t="s">
        <v>10320</v>
      </c>
      <c r="NTM1" s="5" t="s">
        <v>10321</v>
      </c>
      <c r="NTN1" s="5" t="s">
        <v>10322</v>
      </c>
      <c r="NTO1" s="5" t="s">
        <v>10323</v>
      </c>
      <c r="NTP1" s="5" t="s">
        <v>10324</v>
      </c>
      <c r="NTQ1" s="5" t="s">
        <v>10325</v>
      </c>
      <c r="NTR1" s="5" t="s">
        <v>10326</v>
      </c>
      <c r="NTS1" s="5" t="s">
        <v>10327</v>
      </c>
      <c r="NTT1" s="5" t="s">
        <v>10328</v>
      </c>
      <c r="NTU1" s="5" t="s">
        <v>10329</v>
      </c>
      <c r="NTV1" s="5" t="s">
        <v>10330</v>
      </c>
      <c r="NTW1" s="5" t="s">
        <v>10331</v>
      </c>
      <c r="NTX1" s="5" t="s">
        <v>10332</v>
      </c>
      <c r="NTY1" s="5" t="s">
        <v>10333</v>
      </c>
      <c r="NTZ1" s="5" t="s">
        <v>10334</v>
      </c>
      <c r="NUA1" s="5" t="s">
        <v>10335</v>
      </c>
      <c r="NUB1" s="5" t="s">
        <v>10336</v>
      </c>
      <c r="NUC1" s="5" t="s">
        <v>10337</v>
      </c>
      <c r="NUD1" s="5" t="s">
        <v>10338</v>
      </c>
      <c r="NUE1" s="5" t="s">
        <v>10339</v>
      </c>
      <c r="NUF1" s="5" t="s">
        <v>10340</v>
      </c>
      <c r="NUG1" s="5" t="s">
        <v>10341</v>
      </c>
      <c r="NUH1" s="5" t="s">
        <v>10342</v>
      </c>
      <c r="NUI1" s="5" t="s">
        <v>10343</v>
      </c>
      <c r="NUJ1" s="5" t="s">
        <v>10344</v>
      </c>
      <c r="NUK1" s="5" t="s">
        <v>10345</v>
      </c>
      <c r="NUL1" s="5" t="s">
        <v>10346</v>
      </c>
      <c r="NUM1" s="5" t="s">
        <v>10347</v>
      </c>
      <c r="NUN1" s="5" t="s">
        <v>10348</v>
      </c>
      <c r="NUO1" s="5" t="s">
        <v>10349</v>
      </c>
      <c r="NUP1" s="5" t="s">
        <v>10350</v>
      </c>
      <c r="NUQ1" s="5" t="s">
        <v>10351</v>
      </c>
      <c r="NUR1" s="5" t="s">
        <v>10352</v>
      </c>
      <c r="NUS1" s="5" t="s">
        <v>10353</v>
      </c>
      <c r="NUT1" s="5" t="s">
        <v>10354</v>
      </c>
      <c r="NUU1" s="5" t="s">
        <v>10355</v>
      </c>
      <c r="NUV1" s="5" t="s">
        <v>10356</v>
      </c>
      <c r="NUW1" s="5" t="s">
        <v>10357</v>
      </c>
      <c r="NUX1" s="5" t="s">
        <v>10358</v>
      </c>
      <c r="NUY1" s="5" t="s">
        <v>10359</v>
      </c>
      <c r="NUZ1" s="5" t="s">
        <v>10360</v>
      </c>
      <c r="NVA1" s="5" t="s">
        <v>10361</v>
      </c>
      <c r="NVB1" s="5" t="s">
        <v>10362</v>
      </c>
      <c r="NVC1" s="5" t="s">
        <v>10363</v>
      </c>
      <c r="NVD1" s="5" t="s">
        <v>10364</v>
      </c>
      <c r="NVE1" s="5" t="s">
        <v>10365</v>
      </c>
      <c r="NVF1" s="5" t="s">
        <v>10366</v>
      </c>
      <c r="NVG1" s="5" t="s">
        <v>10367</v>
      </c>
      <c r="NVH1" s="5" t="s">
        <v>10368</v>
      </c>
      <c r="NVI1" s="5" t="s">
        <v>10369</v>
      </c>
      <c r="NVJ1" s="5" t="s">
        <v>10370</v>
      </c>
      <c r="NVK1" s="5" t="s">
        <v>10371</v>
      </c>
      <c r="NVL1" s="5" t="s">
        <v>10372</v>
      </c>
      <c r="NVM1" s="5" t="s">
        <v>10373</v>
      </c>
      <c r="NVN1" s="5" t="s">
        <v>10374</v>
      </c>
      <c r="NVO1" s="5" t="s">
        <v>10375</v>
      </c>
      <c r="NVP1" s="5" t="s">
        <v>10376</v>
      </c>
      <c r="NVQ1" s="5" t="s">
        <v>10377</v>
      </c>
      <c r="NVR1" s="5" t="s">
        <v>10378</v>
      </c>
      <c r="NVS1" s="5" t="s">
        <v>10379</v>
      </c>
      <c r="NVT1" s="5" t="s">
        <v>10380</v>
      </c>
      <c r="NVU1" s="5" t="s">
        <v>10381</v>
      </c>
      <c r="NVV1" s="5" t="s">
        <v>10382</v>
      </c>
      <c r="NVW1" s="5" t="s">
        <v>10383</v>
      </c>
      <c r="NVX1" s="5" t="s">
        <v>10384</v>
      </c>
      <c r="NVY1" s="5" t="s">
        <v>10385</v>
      </c>
      <c r="NVZ1" s="5" t="s">
        <v>10386</v>
      </c>
      <c r="NWA1" s="5" t="s">
        <v>10387</v>
      </c>
      <c r="NWB1" s="5" t="s">
        <v>10388</v>
      </c>
      <c r="NWC1" s="5" t="s">
        <v>10389</v>
      </c>
      <c r="NWD1" s="5" t="s">
        <v>10390</v>
      </c>
      <c r="NWE1" s="5" t="s">
        <v>10391</v>
      </c>
      <c r="NWF1" s="5" t="s">
        <v>10392</v>
      </c>
      <c r="NWG1" s="5" t="s">
        <v>10393</v>
      </c>
      <c r="NWH1" s="5" t="s">
        <v>10394</v>
      </c>
      <c r="NWI1" s="5" t="s">
        <v>10395</v>
      </c>
      <c r="NWJ1" s="5" t="s">
        <v>10396</v>
      </c>
      <c r="NWK1" s="5" t="s">
        <v>10397</v>
      </c>
      <c r="NWL1" s="5" t="s">
        <v>10398</v>
      </c>
      <c r="NWM1" s="5" t="s">
        <v>10399</v>
      </c>
      <c r="NWN1" s="5" t="s">
        <v>10400</v>
      </c>
      <c r="NWO1" s="5" t="s">
        <v>10401</v>
      </c>
      <c r="NWP1" s="5" t="s">
        <v>10402</v>
      </c>
      <c r="NWQ1" s="5" t="s">
        <v>10403</v>
      </c>
      <c r="NWR1" s="5" t="s">
        <v>10404</v>
      </c>
      <c r="NWS1" s="5" t="s">
        <v>10405</v>
      </c>
      <c r="NWT1" s="5" t="s">
        <v>10406</v>
      </c>
      <c r="NWU1" s="5" t="s">
        <v>10407</v>
      </c>
      <c r="NWV1" s="5" t="s">
        <v>10408</v>
      </c>
      <c r="NWW1" s="5" t="s">
        <v>10409</v>
      </c>
      <c r="NWX1" s="5" t="s">
        <v>10410</v>
      </c>
      <c r="NWY1" s="5" t="s">
        <v>10411</v>
      </c>
      <c r="NWZ1" s="5" t="s">
        <v>10412</v>
      </c>
      <c r="NXA1" s="5" t="s">
        <v>10413</v>
      </c>
      <c r="NXB1" s="5" t="s">
        <v>10414</v>
      </c>
      <c r="NXC1" s="5" t="s">
        <v>10415</v>
      </c>
      <c r="NXD1" s="5" t="s">
        <v>10416</v>
      </c>
      <c r="NXE1" s="5" t="s">
        <v>10417</v>
      </c>
      <c r="NXF1" s="5" t="s">
        <v>10418</v>
      </c>
      <c r="NXG1" s="5" t="s">
        <v>10419</v>
      </c>
      <c r="NXH1" s="5" t="s">
        <v>10420</v>
      </c>
      <c r="NXI1" s="5" t="s">
        <v>10421</v>
      </c>
      <c r="NXJ1" s="5" t="s">
        <v>10422</v>
      </c>
      <c r="NXK1" s="5" t="s">
        <v>10423</v>
      </c>
      <c r="NXL1" s="5" t="s">
        <v>10424</v>
      </c>
      <c r="NXM1" s="5" t="s">
        <v>10425</v>
      </c>
      <c r="NXN1" s="5" t="s">
        <v>10426</v>
      </c>
      <c r="NXO1" s="5" t="s">
        <v>10427</v>
      </c>
      <c r="NXP1" s="5" t="s">
        <v>10428</v>
      </c>
      <c r="NXQ1" s="5" t="s">
        <v>10429</v>
      </c>
      <c r="NXR1" s="5" t="s">
        <v>10430</v>
      </c>
      <c r="NXS1" s="5" t="s">
        <v>10431</v>
      </c>
      <c r="NXT1" s="5" t="s">
        <v>10432</v>
      </c>
      <c r="NXU1" s="5" t="s">
        <v>10433</v>
      </c>
      <c r="NXV1" s="5" t="s">
        <v>10434</v>
      </c>
      <c r="NXW1" s="5" t="s">
        <v>10435</v>
      </c>
      <c r="NXX1" s="5" t="s">
        <v>10436</v>
      </c>
      <c r="NXY1" s="5" t="s">
        <v>10437</v>
      </c>
      <c r="NXZ1" s="5" t="s">
        <v>10438</v>
      </c>
      <c r="NYA1" s="5" t="s">
        <v>10439</v>
      </c>
      <c r="NYB1" s="5" t="s">
        <v>10440</v>
      </c>
      <c r="NYC1" s="5" t="s">
        <v>10441</v>
      </c>
      <c r="NYD1" s="5" t="s">
        <v>10442</v>
      </c>
      <c r="NYE1" s="5" t="s">
        <v>10443</v>
      </c>
      <c r="NYF1" s="5" t="s">
        <v>10444</v>
      </c>
      <c r="NYG1" s="5" t="s">
        <v>10445</v>
      </c>
      <c r="NYH1" s="5" t="s">
        <v>10446</v>
      </c>
      <c r="NYI1" s="5" t="s">
        <v>10447</v>
      </c>
      <c r="NYJ1" s="5" t="s">
        <v>10448</v>
      </c>
      <c r="NYK1" s="5" t="s">
        <v>10449</v>
      </c>
      <c r="NYL1" s="5" t="s">
        <v>10450</v>
      </c>
      <c r="NYM1" s="5" t="s">
        <v>10451</v>
      </c>
      <c r="NYN1" s="5" t="s">
        <v>10452</v>
      </c>
      <c r="NYO1" s="5" t="s">
        <v>10453</v>
      </c>
      <c r="NYP1" s="5" t="s">
        <v>10454</v>
      </c>
      <c r="NYQ1" s="5" t="s">
        <v>10455</v>
      </c>
      <c r="NYR1" s="5" t="s">
        <v>10456</v>
      </c>
      <c r="NYS1" s="5" t="s">
        <v>10457</v>
      </c>
      <c r="NYT1" s="5" t="s">
        <v>10458</v>
      </c>
      <c r="NYU1" s="5" t="s">
        <v>10459</v>
      </c>
      <c r="NYV1" s="5" t="s">
        <v>10460</v>
      </c>
      <c r="NYW1" s="5" t="s">
        <v>10461</v>
      </c>
      <c r="NYX1" s="5" t="s">
        <v>10462</v>
      </c>
      <c r="NYY1" s="5" t="s">
        <v>10463</v>
      </c>
      <c r="NYZ1" s="5" t="s">
        <v>10464</v>
      </c>
      <c r="NZA1" s="5" t="s">
        <v>10465</v>
      </c>
      <c r="NZB1" s="5" t="s">
        <v>10466</v>
      </c>
      <c r="NZC1" s="5" t="s">
        <v>10467</v>
      </c>
      <c r="NZD1" s="5" t="s">
        <v>10468</v>
      </c>
      <c r="NZE1" s="5" t="s">
        <v>10469</v>
      </c>
      <c r="NZF1" s="5" t="s">
        <v>10470</v>
      </c>
      <c r="NZG1" s="5" t="s">
        <v>10471</v>
      </c>
      <c r="NZH1" s="5" t="s">
        <v>10472</v>
      </c>
      <c r="NZI1" s="5" t="s">
        <v>10473</v>
      </c>
      <c r="NZJ1" s="5" t="s">
        <v>10474</v>
      </c>
      <c r="NZK1" s="5" t="s">
        <v>10475</v>
      </c>
      <c r="NZL1" s="5" t="s">
        <v>10476</v>
      </c>
      <c r="NZM1" s="5" t="s">
        <v>10477</v>
      </c>
      <c r="NZN1" s="5" t="s">
        <v>10478</v>
      </c>
      <c r="NZO1" s="5" t="s">
        <v>10479</v>
      </c>
      <c r="NZP1" s="5" t="s">
        <v>10480</v>
      </c>
      <c r="NZQ1" s="5" t="s">
        <v>10481</v>
      </c>
      <c r="NZR1" s="5" t="s">
        <v>10482</v>
      </c>
      <c r="NZS1" s="5" t="s">
        <v>10483</v>
      </c>
      <c r="NZT1" s="5" t="s">
        <v>10484</v>
      </c>
      <c r="NZU1" s="5" t="s">
        <v>10485</v>
      </c>
      <c r="NZV1" s="5" t="s">
        <v>10486</v>
      </c>
      <c r="NZW1" s="5" t="s">
        <v>10487</v>
      </c>
      <c r="NZX1" s="5" t="s">
        <v>10488</v>
      </c>
      <c r="NZY1" s="5" t="s">
        <v>10489</v>
      </c>
      <c r="NZZ1" s="5" t="s">
        <v>10490</v>
      </c>
      <c r="OAA1" s="5" t="s">
        <v>10491</v>
      </c>
      <c r="OAB1" s="5" t="s">
        <v>10492</v>
      </c>
      <c r="OAC1" s="5" t="s">
        <v>10493</v>
      </c>
      <c r="OAD1" s="5" t="s">
        <v>10494</v>
      </c>
      <c r="OAE1" s="5" t="s">
        <v>10495</v>
      </c>
      <c r="OAF1" s="5" t="s">
        <v>10496</v>
      </c>
      <c r="OAG1" s="5" t="s">
        <v>10497</v>
      </c>
      <c r="OAH1" s="5" t="s">
        <v>10498</v>
      </c>
      <c r="OAI1" s="5" t="s">
        <v>10499</v>
      </c>
      <c r="OAJ1" s="5" t="s">
        <v>10500</v>
      </c>
      <c r="OAK1" s="5" t="s">
        <v>10501</v>
      </c>
      <c r="OAL1" s="5" t="s">
        <v>10502</v>
      </c>
      <c r="OAM1" s="5" t="s">
        <v>10503</v>
      </c>
      <c r="OAN1" s="5" t="s">
        <v>10504</v>
      </c>
      <c r="OAO1" s="5" t="s">
        <v>10505</v>
      </c>
      <c r="OAP1" s="5" t="s">
        <v>10506</v>
      </c>
      <c r="OAQ1" s="5" t="s">
        <v>10507</v>
      </c>
      <c r="OAR1" s="5" t="s">
        <v>10508</v>
      </c>
      <c r="OAS1" s="5" t="s">
        <v>10509</v>
      </c>
      <c r="OAT1" s="5" t="s">
        <v>10510</v>
      </c>
      <c r="OAU1" s="5" t="s">
        <v>10511</v>
      </c>
      <c r="OAV1" s="5" t="s">
        <v>10512</v>
      </c>
      <c r="OAW1" s="5" t="s">
        <v>10513</v>
      </c>
      <c r="OAX1" s="5" t="s">
        <v>10514</v>
      </c>
      <c r="OAY1" s="5" t="s">
        <v>10515</v>
      </c>
      <c r="OAZ1" s="5" t="s">
        <v>10516</v>
      </c>
      <c r="OBA1" s="5" t="s">
        <v>10517</v>
      </c>
      <c r="OBB1" s="5" t="s">
        <v>10518</v>
      </c>
      <c r="OBC1" s="5" t="s">
        <v>10519</v>
      </c>
      <c r="OBD1" s="5" t="s">
        <v>10520</v>
      </c>
      <c r="OBE1" s="5" t="s">
        <v>10521</v>
      </c>
      <c r="OBF1" s="5" t="s">
        <v>10522</v>
      </c>
      <c r="OBG1" s="5" t="s">
        <v>10523</v>
      </c>
      <c r="OBH1" s="5" t="s">
        <v>10524</v>
      </c>
      <c r="OBI1" s="5" t="s">
        <v>10525</v>
      </c>
      <c r="OBJ1" s="5" t="s">
        <v>10526</v>
      </c>
      <c r="OBK1" s="5" t="s">
        <v>10527</v>
      </c>
      <c r="OBL1" s="5" t="s">
        <v>10528</v>
      </c>
      <c r="OBM1" s="5" t="s">
        <v>10529</v>
      </c>
      <c r="OBN1" s="5" t="s">
        <v>10530</v>
      </c>
      <c r="OBO1" s="5" t="s">
        <v>10531</v>
      </c>
      <c r="OBP1" s="5" t="s">
        <v>10532</v>
      </c>
      <c r="OBQ1" s="5" t="s">
        <v>10533</v>
      </c>
      <c r="OBR1" s="5" t="s">
        <v>10534</v>
      </c>
      <c r="OBS1" s="5" t="s">
        <v>10535</v>
      </c>
      <c r="OBT1" s="5" t="s">
        <v>10536</v>
      </c>
      <c r="OBU1" s="5" t="s">
        <v>10537</v>
      </c>
      <c r="OBV1" s="5" t="s">
        <v>10538</v>
      </c>
      <c r="OBW1" s="5" t="s">
        <v>10539</v>
      </c>
      <c r="OBX1" s="5" t="s">
        <v>10540</v>
      </c>
      <c r="OBY1" s="5" t="s">
        <v>10541</v>
      </c>
      <c r="OBZ1" s="5" t="s">
        <v>10542</v>
      </c>
      <c r="OCA1" s="5" t="s">
        <v>10543</v>
      </c>
      <c r="OCB1" s="5" t="s">
        <v>10544</v>
      </c>
      <c r="OCC1" s="5" t="s">
        <v>10545</v>
      </c>
      <c r="OCD1" s="5" t="s">
        <v>10546</v>
      </c>
      <c r="OCE1" s="5" t="s">
        <v>10547</v>
      </c>
      <c r="OCF1" s="5" t="s">
        <v>10548</v>
      </c>
      <c r="OCG1" s="5" t="s">
        <v>10549</v>
      </c>
      <c r="OCH1" s="5" t="s">
        <v>10550</v>
      </c>
      <c r="OCI1" s="5" t="s">
        <v>10551</v>
      </c>
      <c r="OCJ1" s="5" t="s">
        <v>10552</v>
      </c>
      <c r="OCK1" s="5" t="s">
        <v>10553</v>
      </c>
      <c r="OCL1" s="5" t="s">
        <v>10554</v>
      </c>
      <c r="OCM1" s="5" t="s">
        <v>10555</v>
      </c>
      <c r="OCN1" s="5" t="s">
        <v>10556</v>
      </c>
      <c r="OCO1" s="5" t="s">
        <v>10557</v>
      </c>
      <c r="OCP1" s="5" t="s">
        <v>10558</v>
      </c>
      <c r="OCQ1" s="5" t="s">
        <v>10559</v>
      </c>
      <c r="OCR1" s="5" t="s">
        <v>10560</v>
      </c>
      <c r="OCS1" s="5" t="s">
        <v>10561</v>
      </c>
      <c r="OCT1" s="5" t="s">
        <v>10562</v>
      </c>
      <c r="OCU1" s="5" t="s">
        <v>10563</v>
      </c>
      <c r="OCV1" s="5" t="s">
        <v>10564</v>
      </c>
      <c r="OCW1" s="5" t="s">
        <v>10565</v>
      </c>
      <c r="OCX1" s="5" t="s">
        <v>10566</v>
      </c>
      <c r="OCY1" s="5" t="s">
        <v>10567</v>
      </c>
      <c r="OCZ1" s="5" t="s">
        <v>10568</v>
      </c>
      <c r="ODA1" s="5" t="s">
        <v>10569</v>
      </c>
      <c r="ODB1" s="5" t="s">
        <v>10570</v>
      </c>
      <c r="ODC1" s="5" t="s">
        <v>10571</v>
      </c>
      <c r="ODD1" s="5" t="s">
        <v>10572</v>
      </c>
      <c r="ODE1" s="5" t="s">
        <v>10573</v>
      </c>
      <c r="ODF1" s="5" t="s">
        <v>10574</v>
      </c>
      <c r="ODG1" s="5" t="s">
        <v>10575</v>
      </c>
      <c r="ODH1" s="5" t="s">
        <v>10576</v>
      </c>
      <c r="ODI1" s="5" t="s">
        <v>10577</v>
      </c>
      <c r="ODJ1" s="5" t="s">
        <v>10578</v>
      </c>
      <c r="ODK1" s="5" t="s">
        <v>10579</v>
      </c>
      <c r="ODL1" s="5" t="s">
        <v>10580</v>
      </c>
      <c r="ODM1" s="5" t="s">
        <v>10581</v>
      </c>
      <c r="ODN1" s="5" t="s">
        <v>10582</v>
      </c>
      <c r="ODO1" s="5" t="s">
        <v>10583</v>
      </c>
      <c r="ODP1" s="5" t="s">
        <v>10584</v>
      </c>
      <c r="ODQ1" s="5" t="s">
        <v>10585</v>
      </c>
      <c r="ODR1" s="5" t="s">
        <v>10586</v>
      </c>
      <c r="ODS1" s="5" t="s">
        <v>10587</v>
      </c>
      <c r="ODT1" s="5" t="s">
        <v>10588</v>
      </c>
      <c r="ODU1" s="5" t="s">
        <v>10589</v>
      </c>
      <c r="ODV1" s="5" t="s">
        <v>10590</v>
      </c>
      <c r="ODW1" s="5" t="s">
        <v>10591</v>
      </c>
      <c r="ODX1" s="5" t="s">
        <v>10592</v>
      </c>
      <c r="ODY1" s="5" t="s">
        <v>10593</v>
      </c>
      <c r="ODZ1" s="5" t="s">
        <v>10594</v>
      </c>
      <c r="OEA1" s="5" t="s">
        <v>10595</v>
      </c>
      <c r="OEB1" s="5" t="s">
        <v>10596</v>
      </c>
      <c r="OEC1" s="5" t="s">
        <v>10597</v>
      </c>
      <c r="OED1" s="5" t="s">
        <v>10598</v>
      </c>
      <c r="OEE1" s="5" t="s">
        <v>10599</v>
      </c>
      <c r="OEF1" s="5" t="s">
        <v>10600</v>
      </c>
      <c r="OEG1" s="5" t="s">
        <v>10601</v>
      </c>
      <c r="OEH1" s="5" t="s">
        <v>10602</v>
      </c>
      <c r="OEI1" s="5" t="s">
        <v>10603</v>
      </c>
      <c r="OEJ1" s="5" t="s">
        <v>10604</v>
      </c>
      <c r="OEK1" s="5" t="s">
        <v>10605</v>
      </c>
      <c r="OEL1" s="5" t="s">
        <v>10606</v>
      </c>
      <c r="OEM1" s="5" t="s">
        <v>10607</v>
      </c>
      <c r="OEN1" s="5" t="s">
        <v>10608</v>
      </c>
      <c r="OEO1" s="5" t="s">
        <v>10609</v>
      </c>
      <c r="OEP1" s="5" t="s">
        <v>10610</v>
      </c>
      <c r="OEQ1" s="5" t="s">
        <v>10611</v>
      </c>
      <c r="OER1" s="5" t="s">
        <v>10612</v>
      </c>
      <c r="OES1" s="5" t="s">
        <v>10613</v>
      </c>
      <c r="OET1" s="5" t="s">
        <v>10614</v>
      </c>
      <c r="OEU1" s="5" t="s">
        <v>10615</v>
      </c>
      <c r="OEV1" s="5" t="s">
        <v>10616</v>
      </c>
      <c r="OEW1" s="5" t="s">
        <v>10617</v>
      </c>
      <c r="OEX1" s="5" t="s">
        <v>10618</v>
      </c>
      <c r="OEY1" s="5" t="s">
        <v>10619</v>
      </c>
      <c r="OEZ1" s="5" t="s">
        <v>10620</v>
      </c>
      <c r="OFA1" s="5" t="s">
        <v>10621</v>
      </c>
      <c r="OFB1" s="5" t="s">
        <v>10622</v>
      </c>
      <c r="OFC1" s="5" t="s">
        <v>10623</v>
      </c>
      <c r="OFD1" s="5" t="s">
        <v>10624</v>
      </c>
      <c r="OFE1" s="5" t="s">
        <v>10625</v>
      </c>
      <c r="OFF1" s="5" t="s">
        <v>10626</v>
      </c>
      <c r="OFG1" s="5" t="s">
        <v>10627</v>
      </c>
      <c r="OFH1" s="5" t="s">
        <v>10628</v>
      </c>
      <c r="OFI1" s="5" t="s">
        <v>10629</v>
      </c>
      <c r="OFJ1" s="5" t="s">
        <v>10630</v>
      </c>
      <c r="OFK1" s="5" t="s">
        <v>10631</v>
      </c>
      <c r="OFL1" s="5" t="s">
        <v>10632</v>
      </c>
      <c r="OFM1" s="5" t="s">
        <v>10633</v>
      </c>
      <c r="OFN1" s="5" t="s">
        <v>10634</v>
      </c>
      <c r="OFO1" s="5" t="s">
        <v>10635</v>
      </c>
      <c r="OFP1" s="5" t="s">
        <v>10636</v>
      </c>
      <c r="OFQ1" s="5" t="s">
        <v>10637</v>
      </c>
      <c r="OFR1" s="5" t="s">
        <v>10638</v>
      </c>
      <c r="OFS1" s="5" t="s">
        <v>10639</v>
      </c>
      <c r="OFT1" s="5" t="s">
        <v>10640</v>
      </c>
      <c r="OFU1" s="5" t="s">
        <v>10641</v>
      </c>
      <c r="OFV1" s="5" t="s">
        <v>10642</v>
      </c>
      <c r="OFW1" s="5" t="s">
        <v>10643</v>
      </c>
      <c r="OFX1" s="5" t="s">
        <v>10644</v>
      </c>
      <c r="OFY1" s="5" t="s">
        <v>10645</v>
      </c>
      <c r="OFZ1" s="5" t="s">
        <v>10646</v>
      </c>
      <c r="OGA1" s="5" t="s">
        <v>10647</v>
      </c>
      <c r="OGB1" s="5" t="s">
        <v>10648</v>
      </c>
      <c r="OGC1" s="5" t="s">
        <v>10649</v>
      </c>
      <c r="OGD1" s="5" t="s">
        <v>10650</v>
      </c>
      <c r="OGE1" s="5" t="s">
        <v>10651</v>
      </c>
      <c r="OGF1" s="5" t="s">
        <v>10652</v>
      </c>
      <c r="OGG1" s="5" t="s">
        <v>10653</v>
      </c>
      <c r="OGH1" s="5" t="s">
        <v>10654</v>
      </c>
      <c r="OGI1" s="5" t="s">
        <v>10655</v>
      </c>
      <c r="OGJ1" s="5" t="s">
        <v>10656</v>
      </c>
      <c r="OGK1" s="5" t="s">
        <v>10657</v>
      </c>
      <c r="OGL1" s="5" t="s">
        <v>10658</v>
      </c>
      <c r="OGM1" s="5" t="s">
        <v>10659</v>
      </c>
      <c r="OGN1" s="5" t="s">
        <v>10660</v>
      </c>
      <c r="OGO1" s="5" t="s">
        <v>10661</v>
      </c>
      <c r="OGP1" s="5" t="s">
        <v>10662</v>
      </c>
      <c r="OGQ1" s="5" t="s">
        <v>10663</v>
      </c>
      <c r="OGR1" s="5" t="s">
        <v>10664</v>
      </c>
      <c r="OGS1" s="5" t="s">
        <v>10665</v>
      </c>
      <c r="OGT1" s="5" t="s">
        <v>10666</v>
      </c>
      <c r="OGU1" s="5" t="s">
        <v>10667</v>
      </c>
      <c r="OGV1" s="5" t="s">
        <v>10668</v>
      </c>
      <c r="OGW1" s="5" t="s">
        <v>10669</v>
      </c>
      <c r="OGX1" s="5" t="s">
        <v>10670</v>
      </c>
      <c r="OGY1" s="5" t="s">
        <v>10671</v>
      </c>
      <c r="OGZ1" s="5" t="s">
        <v>10672</v>
      </c>
      <c r="OHA1" s="5" t="s">
        <v>10673</v>
      </c>
      <c r="OHB1" s="5" t="s">
        <v>10674</v>
      </c>
      <c r="OHC1" s="5" t="s">
        <v>10675</v>
      </c>
      <c r="OHD1" s="5" t="s">
        <v>10676</v>
      </c>
      <c r="OHE1" s="5" t="s">
        <v>10677</v>
      </c>
      <c r="OHF1" s="5" t="s">
        <v>10678</v>
      </c>
      <c r="OHG1" s="5" t="s">
        <v>10679</v>
      </c>
      <c r="OHH1" s="5" t="s">
        <v>10680</v>
      </c>
      <c r="OHI1" s="5" t="s">
        <v>10681</v>
      </c>
      <c r="OHJ1" s="5" t="s">
        <v>10682</v>
      </c>
      <c r="OHK1" s="5" t="s">
        <v>10683</v>
      </c>
      <c r="OHL1" s="5" t="s">
        <v>10684</v>
      </c>
      <c r="OHM1" s="5" t="s">
        <v>10685</v>
      </c>
      <c r="OHN1" s="5" t="s">
        <v>10686</v>
      </c>
      <c r="OHO1" s="5" t="s">
        <v>10687</v>
      </c>
      <c r="OHP1" s="5" t="s">
        <v>10688</v>
      </c>
      <c r="OHQ1" s="5" t="s">
        <v>10689</v>
      </c>
      <c r="OHR1" s="5" t="s">
        <v>10690</v>
      </c>
      <c r="OHS1" s="5" t="s">
        <v>10691</v>
      </c>
      <c r="OHT1" s="5" t="s">
        <v>10692</v>
      </c>
      <c r="OHU1" s="5" t="s">
        <v>10693</v>
      </c>
      <c r="OHV1" s="5" t="s">
        <v>10694</v>
      </c>
      <c r="OHW1" s="5" t="s">
        <v>10695</v>
      </c>
      <c r="OHX1" s="5" t="s">
        <v>10696</v>
      </c>
      <c r="OHY1" s="5" t="s">
        <v>10697</v>
      </c>
      <c r="OHZ1" s="5" t="s">
        <v>10698</v>
      </c>
      <c r="OIA1" s="5" t="s">
        <v>10699</v>
      </c>
      <c r="OIB1" s="5" t="s">
        <v>10700</v>
      </c>
      <c r="OIC1" s="5" t="s">
        <v>10701</v>
      </c>
      <c r="OID1" s="5" t="s">
        <v>10702</v>
      </c>
      <c r="OIE1" s="5" t="s">
        <v>10703</v>
      </c>
      <c r="OIF1" s="5" t="s">
        <v>10704</v>
      </c>
      <c r="OIG1" s="5" t="s">
        <v>10705</v>
      </c>
      <c r="OIH1" s="5" t="s">
        <v>10706</v>
      </c>
      <c r="OII1" s="5" t="s">
        <v>10707</v>
      </c>
      <c r="OIJ1" s="5" t="s">
        <v>10708</v>
      </c>
      <c r="OIK1" s="5" t="s">
        <v>10709</v>
      </c>
      <c r="OIL1" s="5" t="s">
        <v>10710</v>
      </c>
      <c r="OIM1" s="5" t="s">
        <v>10711</v>
      </c>
      <c r="OIN1" s="5" t="s">
        <v>10712</v>
      </c>
      <c r="OIO1" s="5" t="s">
        <v>10713</v>
      </c>
      <c r="OIP1" s="5" t="s">
        <v>10714</v>
      </c>
      <c r="OIQ1" s="5" t="s">
        <v>10715</v>
      </c>
      <c r="OIR1" s="5" t="s">
        <v>10716</v>
      </c>
      <c r="OIS1" s="5" t="s">
        <v>10717</v>
      </c>
      <c r="OIT1" s="5" t="s">
        <v>10718</v>
      </c>
      <c r="OIU1" s="5" t="s">
        <v>10719</v>
      </c>
      <c r="OIV1" s="5" t="s">
        <v>10720</v>
      </c>
      <c r="OIW1" s="5" t="s">
        <v>10721</v>
      </c>
      <c r="OIX1" s="5" t="s">
        <v>10722</v>
      </c>
      <c r="OIY1" s="5" t="s">
        <v>10723</v>
      </c>
      <c r="OIZ1" s="5" t="s">
        <v>10724</v>
      </c>
      <c r="OJA1" s="5" t="s">
        <v>10725</v>
      </c>
      <c r="OJB1" s="5" t="s">
        <v>10726</v>
      </c>
      <c r="OJC1" s="5" t="s">
        <v>10727</v>
      </c>
      <c r="OJD1" s="5" t="s">
        <v>10728</v>
      </c>
      <c r="OJE1" s="5" t="s">
        <v>10729</v>
      </c>
      <c r="OJF1" s="5" t="s">
        <v>10730</v>
      </c>
      <c r="OJG1" s="5" t="s">
        <v>10731</v>
      </c>
      <c r="OJH1" s="5" t="s">
        <v>10732</v>
      </c>
      <c r="OJI1" s="5" t="s">
        <v>10733</v>
      </c>
      <c r="OJJ1" s="5" t="s">
        <v>10734</v>
      </c>
      <c r="OJK1" s="5" t="s">
        <v>10735</v>
      </c>
      <c r="OJL1" s="5" t="s">
        <v>10736</v>
      </c>
      <c r="OJM1" s="5" t="s">
        <v>10737</v>
      </c>
      <c r="OJN1" s="5" t="s">
        <v>10738</v>
      </c>
      <c r="OJO1" s="5" t="s">
        <v>10739</v>
      </c>
      <c r="OJP1" s="5" t="s">
        <v>10740</v>
      </c>
      <c r="OJQ1" s="5" t="s">
        <v>10741</v>
      </c>
      <c r="OJR1" s="5" t="s">
        <v>10742</v>
      </c>
      <c r="OJS1" s="5" t="s">
        <v>10743</v>
      </c>
      <c r="OJT1" s="5" t="s">
        <v>10744</v>
      </c>
      <c r="OJU1" s="5" t="s">
        <v>10745</v>
      </c>
      <c r="OJV1" s="5" t="s">
        <v>10746</v>
      </c>
      <c r="OJW1" s="5" t="s">
        <v>10747</v>
      </c>
      <c r="OJX1" s="5" t="s">
        <v>10748</v>
      </c>
      <c r="OJY1" s="5" t="s">
        <v>10749</v>
      </c>
      <c r="OJZ1" s="5" t="s">
        <v>10750</v>
      </c>
      <c r="OKA1" s="5" t="s">
        <v>10751</v>
      </c>
      <c r="OKB1" s="5" t="s">
        <v>10752</v>
      </c>
      <c r="OKC1" s="5" t="s">
        <v>10753</v>
      </c>
      <c r="OKD1" s="5" t="s">
        <v>10754</v>
      </c>
      <c r="OKE1" s="5" t="s">
        <v>10755</v>
      </c>
      <c r="OKF1" s="5" t="s">
        <v>10756</v>
      </c>
      <c r="OKG1" s="5" t="s">
        <v>10757</v>
      </c>
      <c r="OKH1" s="5" t="s">
        <v>10758</v>
      </c>
      <c r="OKI1" s="5" t="s">
        <v>10759</v>
      </c>
      <c r="OKJ1" s="5" t="s">
        <v>10760</v>
      </c>
      <c r="OKK1" s="5" t="s">
        <v>10761</v>
      </c>
      <c r="OKL1" s="5" t="s">
        <v>10762</v>
      </c>
      <c r="OKM1" s="5" t="s">
        <v>10763</v>
      </c>
      <c r="OKN1" s="5" t="s">
        <v>10764</v>
      </c>
      <c r="OKO1" s="5" t="s">
        <v>10765</v>
      </c>
      <c r="OKP1" s="5" t="s">
        <v>10766</v>
      </c>
      <c r="OKQ1" s="5" t="s">
        <v>10767</v>
      </c>
      <c r="OKR1" s="5" t="s">
        <v>10768</v>
      </c>
      <c r="OKS1" s="5" t="s">
        <v>10769</v>
      </c>
      <c r="OKT1" s="5" t="s">
        <v>10770</v>
      </c>
      <c r="OKU1" s="5" t="s">
        <v>10771</v>
      </c>
      <c r="OKV1" s="5" t="s">
        <v>10772</v>
      </c>
      <c r="OKW1" s="5" t="s">
        <v>10773</v>
      </c>
      <c r="OKX1" s="5" t="s">
        <v>10774</v>
      </c>
      <c r="OKY1" s="5" t="s">
        <v>10775</v>
      </c>
      <c r="OKZ1" s="5" t="s">
        <v>10776</v>
      </c>
      <c r="OLA1" s="5" t="s">
        <v>10777</v>
      </c>
      <c r="OLB1" s="5" t="s">
        <v>10778</v>
      </c>
      <c r="OLC1" s="5" t="s">
        <v>10779</v>
      </c>
      <c r="OLD1" s="5" t="s">
        <v>10780</v>
      </c>
      <c r="OLE1" s="5" t="s">
        <v>10781</v>
      </c>
      <c r="OLF1" s="5" t="s">
        <v>10782</v>
      </c>
      <c r="OLG1" s="5" t="s">
        <v>10783</v>
      </c>
      <c r="OLH1" s="5" t="s">
        <v>10784</v>
      </c>
      <c r="OLI1" s="5" t="s">
        <v>10785</v>
      </c>
      <c r="OLJ1" s="5" t="s">
        <v>10786</v>
      </c>
      <c r="OLK1" s="5" t="s">
        <v>10787</v>
      </c>
      <c r="OLL1" s="5" t="s">
        <v>10788</v>
      </c>
      <c r="OLM1" s="5" t="s">
        <v>10789</v>
      </c>
      <c r="OLN1" s="5" t="s">
        <v>10790</v>
      </c>
      <c r="OLO1" s="5" t="s">
        <v>10791</v>
      </c>
      <c r="OLP1" s="5" t="s">
        <v>10792</v>
      </c>
      <c r="OLQ1" s="5" t="s">
        <v>10793</v>
      </c>
      <c r="OLR1" s="5" t="s">
        <v>10794</v>
      </c>
      <c r="OLS1" s="5" t="s">
        <v>10795</v>
      </c>
      <c r="OLT1" s="5" t="s">
        <v>10796</v>
      </c>
      <c r="OLU1" s="5" t="s">
        <v>10797</v>
      </c>
      <c r="OLV1" s="5" t="s">
        <v>10798</v>
      </c>
      <c r="OLW1" s="5" t="s">
        <v>10799</v>
      </c>
      <c r="OLX1" s="5" t="s">
        <v>10800</v>
      </c>
      <c r="OLY1" s="5" t="s">
        <v>10801</v>
      </c>
      <c r="OLZ1" s="5" t="s">
        <v>10802</v>
      </c>
      <c r="OMA1" s="5" t="s">
        <v>10803</v>
      </c>
      <c r="OMB1" s="5" t="s">
        <v>10804</v>
      </c>
      <c r="OMC1" s="5" t="s">
        <v>10805</v>
      </c>
      <c r="OMD1" s="5" t="s">
        <v>10806</v>
      </c>
      <c r="OME1" s="5" t="s">
        <v>10807</v>
      </c>
      <c r="OMF1" s="5" t="s">
        <v>10808</v>
      </c>
      <c r="OMG1" s="5" t="s">
        <v>10809</v>
      </c>
      <c r="OMH1" s="5" t="s">
        <v>10810</v>
      </c>
      <c r="OMI1" s="5" t="s">
        <v>10811</v>
      </c>
      <c r="OMJ1" s="5" t="s">
        <v>10812</v>
      </c>
      <c r="OMK1" s="5" t="s">
        <v>10813</v>
      </c>
      <c r="OML1" s="5" t="s">
        <v>10814</v>
      </c>
      <c r="OMM1" s="5" t="s">
        <v>10815</v>
      </c>
      <c r="OMN1" s="5" t="s">
        <v>10816</v>
      </c>
      <c r="OMO1" s="5" t="s">
        <v>10817</v>
      </c>
      <c r="OMP1" s="5" t="s">
        <v>10818</v>
      </c>
      <c r="OMQ1" s="5" t="s">
        <v>10819</v>
      </c>
      <c r="OMR1" s="5" t="s">
        <v>10820</v>
      </c>
      <c r="OMS1" s="5" t="s">
        <v>10821</v>
      </c>
      <c r="OMT1" s="5" t="s">
        <v>10822</v>
      </c>
      <c r="OMU1" s="5" t="s">
        <v>10823</v>
      </c>
      <c r="OMV1" s="5" t="s">
        <v>10824</v>
      </c>
      <c r="OMW1" s="5" t="s">
        <v>10825</v>
      </c>
      <c r="OMX1" s="5" t="s">
        <v>10826</v>
      </c>
      <c r="OMY1" s="5" t="s">
        <v>10827</v>
      </c>
      <c r="OMZ1" s="5" t="s">
        <v>10828</v>
      </c>
      <c r="ONA1" s="5" t="s">
        <v>10829</v>
      </c>
      <c r="ONB1" s="5" t="s">
        <v>10830</v>
      </c>
      <c r="ONC1" s="5" t="s">
        <v>10831</v>
      </c>
      <c r="OND1" s="5" t="s">
        <v>10832</v>
      </c>
      <c r="ONE1" s="5" t="s">
        <v>10833</v>
      </c>
      <c r="ONF1" s="5" t="s">
        <v>10834</v>
      </c>
      <c r="ONG1" s="5" t="s">
        <v>10835</v>
      </c>
      <c r="ONH1" s="5" t="s">
        <v>10836</v>
      </c>
      <c r="ONI1" s="5" t="s">
        <v>10837</v>
      </c>
      <c r="ONJ1" s="5" t="s">
        <v>10838</v>
      </c>
      <c r="ONK1" s="5" t="s">
        <v>10839</v>
      </c>
      <c r="ONL1" s="5" t="s">
        <v>10840</v>
      </c>
      <c r="ONM1" s="5" t="s">
        <v>10841</v>
      </c>
      <c r="ONN1" s="5" t="s">
        <v>10842</v>
      </c>
      <c r="ONO1" s="5" t="s">
        <v>10843</v>
      </c>
      <c r="ONP1" s="5" t="s">
        <v>10844</v>
      </c>
      <c r="ONQ1" s="5" t="s">
        <v>10845</v>
      </c>
      <c r="ONR1" s="5" t="s">
        <v>10846</v>
      </c>
      <c r="ONS1" s="5" t="s">
        <v>10847</v>
      </c>
      <c r="ONT1" s="5" t="s">
        <v>10848</v>
      </c>
      <c r="ONU1" s="5" t="s">
        <v>10849</v>
      </c>
      <c r="ONV1" s="5" t="s">
        <v>10850</v>
      </c>
      <c r="ONW1" s="5" t="s">
        <v>10851</v>
      </c>
      <c r="ONX1" s="5" t="s">
        <v>10852</v>
      </c>
      <c r="ONY1" s="5" t="s">
        <v>10853</v>
      </c>
      <c r="ONZ1" s="5" t="s">
        <v>10854</v>
      </c>
      <c r="OOA1" s="5" t="s">
        <v>10855</v>
      </c>
      <c r="OOB1" s="5" t="s">
        <v>10856</v>
      </c>
      <c r="OOC1" s="5" t="s">
        <v>10857</v>
      </c>
      <c r="OOD1" s="5" t="s">
        <v>10858</v>
      </c>
      <c r="OOE1" s="5" t="s">
        <v>10859</v>
      </c>
      <c r="OOF1" s="5" t="s">
        <v>10860</v>
      </c>
      <c r="OOG1" s="5" t="s">
        <v>10861</v>
      </c>
      <c r="OOH1" s="5" t="s">
        <v>10862</v>
      </c>
      <c r="OOI1" s="5" t="s">
        <v>10863</v>
      </c>
      <c r="OOJ1" s="5" t="s">
        <v>10864</v>
      </c>
      <c r="OOK1" s="5" t="s">
        <v>10865</v>
      </c>
      <c r="OOL1" s="5" t="s">
        <v>10866</v>
      </c>
      <c r="OOM1" s="5" t="s">
        <v>10867</v>
      </c>
      <c r="OON1" s="5" t="s">
        <v>10868</v>
      </c>
      <c r="OOO1" s="5" t="s">
        <v>10869</v>
      </c>
      <c r="OOP1" s="5" t="s">
        <v>10870</v>
      </c>
      <c r="OOQ1" s="5" t="s">
        <v>10871</v>
      </c>
      <c r="OOR1" s="5" t="s">
        <v>10872</v>
      </c>
      <c r="OOS1" s="5" t="s">
        <v>10873</v>
      </c>
      <c r="OOT1" s="5" t="s">
        <v>10874</v>
      </c>
      <c r="OOU1" s="5" t="s">
        <v>10875</v>
      </c>
      <c r="OOV1" s="5" t="s">
        <v>10876</v>
      </c>
      <c r="OOW1" s="5" t="s">
        <v>10877</v>
      </c>
      <c r="OOX1" s="5" t="s">
        <v>10878</v>
      </c>
      <c r="OOY1" s="5" t="s">
        <v>10879</v>
      </c>
      <c r="OOZ1" s="5" t="s">
        <v>10880</v>
      </c>
      <c r="OPA1" s="5" t="s">
        <v>10881</v>
      </c>
      <c r="OPB1" s="5" t="s">
        <v>10882</v>
      </c>
      <c r="OPC1" s="5" t="s">
        <v>10883</v>
      </c>
      <c r="OPD1" s="5" t="s">
        <v>10884</v>
      </c>
      <c r="OPE1" s="5" t="s">
        <v>10885</v>
      </c>
      <c r="OPF1" s="5" t="s">
        <v>10886</v>
      </c>
      <c r="OPG1" s="5" t="s">
        <v>10887</v>
      </c>
      <c r="OPH1" s="5" t="s">
        <v>10888</v>
      </c>
      <c r="OPI1" s="5" t="s">
        <v>10889</v>
      </c>
      <c r="OPJ1" s="5" t="s">
        <v>10890</v>
      </c>
      <c r="OPK1" s="5" t="s">
        <v>10891</v>
      </c>
      <c r="OPL1" s="5" t="s">
        <v>10892</v>
      </c>
      <c r="OPM1" s="5" t="s">
        <v>10893</v>
      </c>
      <c r="OPN1" s="5" t="s">
        <v>10894</v>
      </c>
      <c r="OPO1" s="5" t="s">
        <v>10895</v>
      </c>
      <c r="OPP1" s="5" t="s">
        <v>10896</v>
      </c>
      <c r="OPQ1" s="5" t="s">
        <v>10897</v>
      </c>
      <c r="OPR1" s="5" t="s">
        <v>10898</v>
      </c>
      <c r="OPS1" s="5" t="s">
        <v>10899</v>
      </c>
      <c r="OPT1" s="5" t="s">
        <v>10900</v>
      </c>
      <c r="OPU1" s="5" t="s">
        <v>10901</v>
      </c>
      <c r="OPV1" s="5" t="s">
        <v>10902</v>
      </c>
      <c r="OPW1" s="5" t="s">
        <v>10903</v>
      </c>
      <c r="OPX1" s="5" t="s">
        <v>10904</v>
      </c>
      <c r="OPY1" s="5" t="s">
        <v>10905</v>
      </c>
      <c r="OPZ1" s="5" t="s">
        <v>10906</v>
      </c>
      <c r="OQA1" s="5" t="s">
        <v>10907</v>
      </c>
      <c r="OQB1" s="5" t="s">
        <v>10908</v>
      </c>
      <c r="OQC1" s="5" t="s">
        <v>10909</v>
      </c>
      <c r="OQD1" s="5" t="s">
        <v>10910</v>
      </c>
      <c r="OQE1" s="5" t="s">
        <v>10911</v>
      </c>
      <c r="OQF1" s="5" t="s">
        <v>10912</v>
      </c>
      <c r="OQG1" s="5" t="s">
        <v>10913</v>
      </c>
      <c r="OQH1" s="5" t="s">
        <v>10914</v>
      </c>
      <c r="OQI1" s="5" t="s">
        <v>10915</v>
      </c>
      <c r="OQJ1" s="5" t="s">
        <v>10916</v>
      </c>
      <c r="OQK1" s="5" t="s">
        <v>10917</v>
      </c>
      <c r="OQL1" s="5" t="s">
        <v>10918</v>
      </c>
      <c r="OQM1" s="5" t="s">
        <v>10919</v>
      </c>
      <c r="OQN1" s="5" t="s">
        <v>10920</v>
      </c>
      <c r="OQO1" s="5" t="s">
        <v>10921</v>
      </c>
      <c r="OQP1" s="5" t="s">
        <v>10922</v>
      </c>
      <c r="OQQ1" s="5" t="s">
        <v>10923</v>
      </c>
      <c r="OQR1" s="5" t="s">
        <v>10924</v>
      </c>
      <c r="OQS1" s="5" t="s">
        <v>10925</v>
      </c>
      <c r="OQT1" s="5" t="s">
        <v>10926</v>
      </c>
      <c r="OQU1" s="5" t="s">
        <v>10927</v>
      </c>
      <c r="OQV1" s="5" t="s">
        <v>10928</v>
      </c>
      <c r="OQW1" s="5" t="s">
        <v>10929</v>
      </c>
      <c r="OQX1" s="5" t="s">
        <v>10930</v>
      </c>
      <c r="OQY1" s="5" t="s">
        <v>10931</v>
      </c>
      <c r="OQZ1" s="5" t="s">
        <v>10932</v>
      </c>
      <c r="ORA1" s="5" t="s">
        <v>10933</v>
      </c>
      <c r="ORB1" s="5" t="s">
        <v>10934</v>
      </c>
      <c r="ORC1" s="5" t="s">
        <v>10935</v>
      </c>
      <c r="ORD1" s="5" t="s">
        <v>10936</v>
      </c>
      <c r="ORE1" s="5" t="s">
        <v>10937</v>
      </c>
      <c r="ORF1" s="5" t="s">
        <v>10938</v>
      </c>
      <c r="ORG1" s="5" t="s">
        <v>10939</v>
      </c>
      <c r="ORH1" s="5" t="s">
        <v>10940</v>
      </c>
      <c r="ORI1" s="5" t="s">
        <v>10941</v>
      </c>
      <c r="ORJ1" s="5" t="s">
        <v>10942</v>
      </c>
      <c r="ORK1" s="5" t="s">
        <v>10943</v>
      </c>
      <c r="ORL1" s="5" t="s">
        <v>10944</v>
      </c>
      <c r="ORM1" s="5" t="s">
        <v>10945</v>
      </c>
      <c r="ORN1" s="5" t="s">
        <v>10946</v>
      </c>
      <c r="ORO1" s="5" t="s">
        <v>10947</v>
      </c>
      <c r="ORP1" s="5" t="s">
        <v>10948</v>
      </c>
      <c r="ORQ1" s="5" t="s">
        <v>10949</v>
      </c>
      <c r="ORR1" s="5" t="s">
        <v>10950</v>
      </c>
      <c r="ORS1" s="5" t="s">
        <v>10951</v>
      </c>
      <c r="ORT1" s="5" t="s">
        <v>10952</v>
      </c>
      <c r="ORU1" s="5" t="s">
        <v>10953</v>
      </c>
      <c r="ORV1" s="5" t="s">
        <v>10954</v>
      </c>
      <c r="ORW1" s="5" t="s">
        <v>10955</v>
      </c>
      <c r="ORX1" s="5" t="s">
        <v>10956</v>
      </c>
      <c r="ORY1" s="5" t="s">
        <v>10957</v>
      </c>
      <c r="ORZ1" s="5" t="s">
        <v>10958</v>
      </c>
      <c r="OSA1" s="5" t="s">
        <v>10959</v>
      </c>
      <c r="OSB1" s="5" t="s">
        <v>10960</v>
      </c>
      <c r="OSC1" s="5" t="s">
        <v>10961</v>
      </c>
      <c r="OSD1" s="5" t="s">
        <v>10962</v>
      </c>
      <c r="OSE1" s="5" t="s">
        <v>10963</v>
      </c>
      <c r="OSF1" s="5" t="s">
        <v>10964</v>
      </c>
      <c r="OSG1" s="5" t="s">
        <v>10965</v>
      </c>
      <c r="OSH1" s="5" t="s">
        <v>10966</v>
      </c>
      <c r="OSI1" s="5" t="s">
        <v>10967</v>
      </c>
      <c r="OSJ1" s="5" t="s">
        <v>10968</v>
      </c>
      <c r="OSK1" s="5" t="s">
        <v>10969</v>
      </c>
      <c r="OSL1" s="5" t="s">
        <v>10970</v>
      </c>
      <c r="OSM1" s="5" t="s">
        <v>10971</v>
      </c>
      <c r="OSN1" s="5" t="s">
        <v>10972</v>
      </c>
      <c r="OSO1" s="5" t="s">
        <v>10973</v>
      </c>
      <c r="OSP1" s="5" t="s">
        <v>10974</v>
      </c>
      <c r="OSQ1" s="5" t="s">
        <v>10975</v>
      </c>
      <c r="OSR1" s="5" t="s">
        <v>10976</v>
      </c>
      <c r="OSS1" s="5" t="s">
        <v>10977</v>
      </c>
      <c r="OST1" s="5" t="s">
        <v>10978</v>
      </c>
      <c r="OSU1" s="5" t="s">
        <v>10979</v>
      </c>
      <c r="OSV1" s="5" t="s">
        <v>10980</v>
      </c>
      <c r="OSW1" s="5" t="s">
        <v>10981</v>
      </c>
      <c r="OSX1" s="5" t="s">
        <v>10982</v>
      </c>
      <c r="OSY1" s="5" t="s">
        <v>10983</v>
      </c>
      <c r="OSZ1" s="5" t="s">
        <v>10984</v>
      </c>
      <c r="OTA1" s="5" t="s">
        <v>10985</v>
      </c>
      <c r="OTB1" s="5" t="s">
        <v>10986</v>
      </c>
      <c r="OTC1" s="5" t="s">
        <v>10987</v>
      </c>
      <c r="OTD1" s="5" t="s">
        <v>10988</v>
      </c>
      <c r="OTE1" s="5" t="s">
        <v>10989</v>
      </c>
      <c r="OTF1" s="5" t="s">
        <v>10990</v>
      </c>
      <c r="OTG1" s="5" t="s">
        <v>10991</v>
      </c>
      <c r="OTH1" s="5" t="s">
        <v>10992</v>
      </c>
      <c r="OTI1" s="5" t="s">
        <v>10993</v>
      </c>
      <c r="OTJ1" s="5" t="s">
        <v>10994</v>
      </c>
      <c r="OTK1" s="5" t="s">
        <v>10995</v>
      </c>
      <c r="OTL1" s="5" t="s">
        <v>10996</v>
      </c>
      <c r="OTM1" s="5" t="s">
        <v>10997</v>
      </c>
      <c r="OTN1" s="5" t="s">
        <v>10998</v>
      </c>
      <c r="OTO1" s="5" t="s">
        <v>10999</v>
      </c>
      <c r="OTP1" s="5" t="s">
        <v>11000</v>
      </c>
      <c r="OTQ1" s="5" t="s">
        <v>11001</v>
      </c>
      <c r="OTR1" s="5" t="s">
        <v>11002</v>
      </c>
      <c r="OTS1" s="5" t="s">
        <v>11003</v>
      </c>
      <c r="OTT1" s="5" t="s">
        <v>11004</v>
      </c>
      <c r="OTU1" s="5" t="s">
        <v>11005</v>
      </c>
      <c r="OTV1" s="5" t="s">
        <v>11006</v>
      </c>
      <c r="OTW1" s="5" t="s">
        <v>11007</v>
      </c>
      <c r="OTX1" s="5" t="s">
        <v>11008</v>
      </c>
      <c r="OTY1" s="5" t="s">
        <v>11009</v>
      </c>
      <c r="OTZ1" s="5" t="s">
        <v>11010</v>
      </c>
      <c r="OUA1" s="5" t="s">
        <v>11011</v>
      </c>
      <c r="OUB1" s="5" t="s">
        <v>11012</v>
      </c>
      <c r="OUC1" s="5" t="s">
        <v>11013</v>
      </c>
      <c r="OUD1" s="5" t="s">
        <v>11014</v>
      </c>
      <c r="OUE1" s="5" t="s">
        <v>11015</v>
      </c>
      <c r="OUF1" s="5" t="s">
        <v>11016</v>
      </c>
      <c r="OUG1" s="5" t="s">
        <v>11017</v>
      </c>
      <c r="OUH1" s="5" t="s">
        <v>11018</v>
      </c>
      <c r="OUI1" s="5" t="s">
        <v>11019</v>
      </c>
      <c r="OUJ1" s="5" t="s">
        <v>11020</v>
      </c>
      <c r="OUK1" s="5" t="s">
        <v>11021</v>
      </c>
      <c r="OUL1" s="5" t="s">
        <v>11022</v>
      </c>
      <c r="OUM1" s="5" t="s">
        <v>11023</v>
      </c>
      <c r="OUN1" s="5" t="s">
        <v>11024</v>
      </c>
      <c r="OUO1" s="5" t="s">
        <v>11025</v>
      </c>
      <c r="OUP1" s="5" t="s">
        <v>11026</v>
      </c>
      <c r="OUQ1" s="5" t="s">
        <v>11027</v>
      </c>
      <c r="OUR1" s="5" t="s">
        <v>11028</v>
      </c>
      <c r="OUS1" s="5" t="s">
        <v>11029</v>
      </c>
      <c r="OUT1" s="5" t="s">
        <v>11030</v>
      </c>
      <c r="OUU1" s="5" t="s">
        <v>11031</v>
      </c>
      <c r="OUV1" s="5" t="s">
        <v>11032</v>
      </c>
      <c r="OUW1" s="5" t="s">
        <v>11033</v>
      </c>
      <c r="OUX1" s="5" t="s">
        <v>11034</v>
      </c>
      <c r="OUY1" s="5" t="s">
        <v>11035</v>
      </c>
      <c r="OUZ1" s="5" t="s">
        <v>11036</v>
      </c>
      <c r="OVA1" s="5" t="s">
        <v>11037</v>
      </c>
      <c r="OVB1" s="5" t="s">
        <v>11038</v>
      </c>
      <c r="OVC1" s="5" t="s">
        <v>11039</v>
      </c>
      <c r="OVD1" s="5" t="s">
        <v>11040</v>
      </c>
      <c r="OVE1" s="5" t="s">
        <v>11041</v>
      </c>
      <c r="OVF1" s="5" t="s">
        <v>11042</v>
      </c>
      <c r="OVG1" s="5" t="s">
        <v>11043</v>
      </c>
      <c r="OVH1" s="5" t="s">
        <v>11044</v>
      </c>
      <c r="OVI1" s="5" t="s">
        <v>11045</v>
      </c>
      <c r="OVJ1" s="5" t="s">
        <v>11046</v>
      </c>
      <c r="OVK1" s="5" t="s">
        <v>11047</v>
      </c>
      <c r="OVL1" s="5" t="s">
        <v>11048</v>
      </c>
      <c r="OVM1" s="5" t="s">
        <v>11049</v>
      </c>
      <c r="OVN1" s="5" t="s">
        <v>11050</v>
      </c>
      <c r="OVO1" s="5" t="s">
        <v>11051</v>
      </c>
      <c r="OVP1" s="5" t="s">
        <v>11052</v>
      </c>
      <c r="OVQ1" s="5" t="s">
        <v>11053</v>
      </c>
      <c r="OVR1" s="5" t="s">
        <v>11054</v>
      </c>
      <c r="OVS1" s="5" t="s">
        <v>11055</v>
      </c>
      <c r="OVT1" s="5" t="s">
        <v>11056</v>
      </c>
      <c r="OVU1" s="5" t="s">
        <v>11057</v>
      </c>
      <c r="OVV1" s="5" t="s">
        <v>11058</v>
      </c>
      <c r="OVW1" s="5" t="s">
        <v>11059</v>
      </c>
      <c r="OVX1" s="5" t="s">
        <v>11060</v>
      </c>
      <c r="OVY1" s="5" t="s">
        <v>11061</v>
      </c>
      <c r="OVZ1" s="5" t="s">
        <v>11062</v>
      </c>
      <c r="OWA1" s="5" t="s">
        <v>11063</v>
      </c>
      <c r="OWB1" s="5" t="s">
        <v>11064</v>
      </c>
      <c r="OWC1" s="5" t="s">
        <v>11065</v>
      </c>
      <c r="OWD1" s="5" t="s">
        <v>11066</v>
      </c>
      <c r="OWE1" s="5" t="s">
        <v>11067</v>
      </c>
      <c r="OWF1" s="5" t="s">
        <v>11068</v>
      </c>
      <c r="OWG1" s="5" t="s">
        <v>11069</v>
      </c>
      <c r="OWH1" s="5" t="s">
        <v>11070</v>
      </c>
      <c r="OWI1" s="5" t="s">
        <v>11071</v>
      </c>
      <c r="OWJ1" s="5" t="s">
        <v>11072</v>
      </c>
      <c r="OWK1" s="5" t="s">
        <v>11073</v>
      </c>
      <c r="OWL1" s="5" t="s">
        <v>11074</v>
      </c>
      <c r="OWM1" s="5" t="s">
        <v>11075</v>
      </c>
      <c r="OWN1" s="5" t="s">
        <v>11076</v>
      </c>
      <c r="OWO1" s="5" t="s">
        <v>11077</v>
      </c>
      <c r="OWP1" s="5" t="s">
        <v>11078</v>
      </c>
      <c r="OWQ1" s="5" t="s">
        <v>11079</v>
      </c>
      <c r="OWR1" s="5" t="s">
        <v>11080</v>
      </c>
      <c r="OWS1" s="5" t="s">
        <v>11081</v>
      </c>
      <c r="OWT1" s="5" t="s">
        <v>11082</v>
      </c>
      <c r="OWU1" s="5" t="s">
        <v>11083</v>
      </c>
      <c r="OWV1" s="5" t="s">
        <v>11084</v>
      </c>
      <c r="OWW1" s="5" t="s">
        <v>11085</v>
      </c>
      <c r="OWX1" s="5" t="s">
        <v>11086</v>
      </c>
      <c r="OWY1" s="5" t="s">
        <v>11087</v>
      </c>
      <c r="OWZ1" s="5" t="s">
        <v>11088</v>
      </c>
      <c r="OXA1" s="5" t="s">
        <v>11089</v>
      </c>
      <c r="OXB1" s="5" t="s">
        <v>11090</v>
      </c>
      <c r="OXC1" s="5" t="s">
        <v>11091</v>
      </c>
      <c r="OXD1" s="5" t="s">
        <v>11092</v>
      </c>
      <c r="OXE1" s="5" t="s">
        <v>11093</v>
      </c>
      <c r="OXF1" s="5" t="s">
        <v>11094</v>
      </c>
      <c r="OXG1" s="5" t="s">
        <v>11095</v>
      </c>
      <c r="OXH1" s="5" t="s">
        <v>11096</v>
      </c>
      <c r="OXI1" s="5" t="s">
        <v>11097</v>
      </c>
      <c r="OXJ1" s="5" t="s">
        <v>11098</v>
      </c>
      <c r="OXK1" s="5" t="s">
        <v>11099</v>
      </c>
      <c r="OXL1" s="5" t="s">
        <v>11100</v>
      </c>
      <c r="OXM1" s="5" t="s">
        <v>11101</v>
      </c>
      <c r="OXN1" s="5" t="s">
        <v>11102</v>
      </c>
      <c r="OXO1" s="5" t="s">
        <v>11103</v>
      </c>
      <c r="OXP1" s="5" t="s">
        <v>11104</v>
      </c>
      <c r="OXQ1" s="5" t="s">
        <v>11105</v>
      </c>
      <c r="OXR1" s="5" t="s">
        <v>11106</v>
      </c>
      <c r="OXS1" s="5" t="s">
        <v>11107</v>
      </c>
      <c r="OXT1" s="5" t="s">
        <v>11108</v>
      </c>
      <c r="OXU1" s="5" t="s">
        <v>11109</v>
      </c>
      <c r="OXV1" s="5" t="s">
        <v>11110</v>
      </c>
      <c r="OXW1" s="5" t="s">
        <v>11111</v>
      </c>
      <c r="OXX1" s="5" t="s">
        <v>11112</v>
      </c>
      <c r="OXY1" s="5" t="s">
        <v>11113</v>
      </c>
      <c r="OXZ1" s="5" t="s">
        <v>11114</v>
      </c>
      <c r="OYA1" s="5" t="s">
        <v>11115</v>
      </c>
      <c r="OYB1" s="5" t="s">
        <v>11116</v>
      </c>
      <c r="OYC1" s="5" t="s">
        <v>11117</v>
      </c>
      <c r="OYD1" s="5" t="s">
        <v>11118</v>
      </c>
      <c r="OYE1" s="5" t="s">
        <v>11119</v>
      </c>
      <c r="OYF1" s="5" t="s">
        <v>11120</v>
      </c>
      <c r="OYG1" s="5" t="s">
        <v>11121</v>
      </c>
      <c r="OYH1" s="5" t="s">
        <v>11122</v>
      </c>
      <c r="OYI1" s="5" t="s">
        <v>11123</v>
      </c>
      <c r="OYJ1" s="5" t="s">
        <v>11124</v>
      </c>
      <c r="OYK1" s="5" t="s">
        <v>11125</v>
      </c>
      <c r="OYL1" s="5" t="s">
        <v>11126</v>
      </c>
      <c r="OYM1" s="5" t="s">
        <v>11127</v>
      </c>
      <c r="OYN1" s="5" t="s">
        <v>11128</v>
      </c>
      <c r="OYO1" s="5" t="s">
        <v>11129</v>
      </c>
      <c r="OYP1" s="5" t="s">
        <v>11130</v>
      </c>
      <c r="OYQ1" s="5" t="s">
        <v>11131</v>
      </c>
      <c r="OYR1" s="5" t="s">
        <v>11132</v>
      </c>
      <c r="OYS1" s="5" t="s">
        <v>11133</v>
      </c>
      <c r="OYT1" s="5" t="s">
        <v>11134</v>
      </c>
      <c r="OYU1" s="5" t="s">
        <v>11135</v>
      </c>
      <c r="OYV1" s="5" t="s">
        <v>11136</v>
      </c>
      <c r="OYW1" s="5" t="s">
        <v>11137</v>
      </c>
      <c r="OYX1" s="5" t="s">
        <v>11138</v>
      </c>
      <c r="OYY1" s="5" t="s">
        <v>11139</v>
      </c>
      <c r="OYZ1" s="5" t="s">
        <v>11140</v>
      </c>
      <c r="OZA1" s="5" t="s">
        <v>11141</v>
      </c>
      <c r="OZB1" s="5" t="s">
        <v>11142</v>
      </c>
      <c r="OZC1" s="5" t="s">
        <v>11143</v>
      </c>
      <c r="OZD1" s="5" t="s">
        <v>11144</v>
      </c>
      <c r="OZE1" s="5" t="s">
        <v>11145</v>
      </c>
      <c r="OZF1" s="5" t="s">
        <v>11146</v>
      </c>
      <c r="OZG1" s="5" t="s">
        <v>11147</v>
      </c>
      <c r="OZH1" s="5" t="s">
        <v>11148</v>
      </c>
      <c r="OZI1" s="5" t="s">
        <v>11149</v>
      </c>
      <c r="OZJ1" s="5" t="s">
        <v>11150</v>
      </c>
      <c r="OZK1" s="5" t="s">
        <v>11151</v>
      </c>
      <c r="OZL1" s="5" t="s">
        <v>11152</v>
      </c>
      <c r="OZM1" s="5" t="s">
        <v>11153</v>
      </c>
      <c r="OZN1" s="5" t="s">
        <v>11154</v>
      </c>
      <c r="OZO1" s="5" t="s">
        <v>11155</v>
      </c>
      <c r="OZP1" s="5" t="s">
        <v>11156</v>
      </c>
      <c r="OZQ1" s="5" t="s">
        <v>11157</v>
      </c>
      <c r="OZR1" s="5" t="s">
        <v>11158</v>
      </c>
      <c r="OZS1" s="5" t="s">
        <v>11159</v>
      </c>
      <c r="OZT1" s="5" t="s">
        <v>11160</v>
      </c>
      <c r="OZU1" s="5" t="s">
        <v>11161</v>
      </c>
      <c r="OZV1" s="5" t="s">
        <v>11162</v>
      </c>
      <c r="OZW1" s="5" t="s">
        <v>11163</v>
      </c>
      <c r="OZX1" s="5" t="s">
        <v>11164</v>
      </c>
      <c r="OZY1" s="5" t="s">
        <v>11165</v>
      </c>
      <c r="OZZ1" s="5" t="s">
        <v>11166</v>
      </c>
      <c r="PAA1" s="5" t="s">
        <v>11167</v>
      </c>
      <c r="PAB1" s="5" t="s">
        <v>11168</v>
      </c>
      <c r="PAC1" s="5" t="s">
        <v>11169</v>
      </c>
      <c r="PAD1" s="5" t="s">
        <v>11170</v>
      </c>
      <c r="PAE1" s="5" t="s">
        <v>11171</v>
      </c>
      <c r="PAF1" s="5" t="s">
        <v>11172</v>
      </c>
      <c r="PAG1" s="5" t="s">
        <v>11173</v>
      </c>
      <c r="PAH1" s="5" t="s">
        <v>11174</v>
      </c>
      <c r="PAI1" s="5" t="s">
        <v>11175</v>
      </c>
      <c r="PAJ1" s="5" t="s">
        <v>11176</v>
      </c>
      <c r="PAK1" s="5" t="s">
        <v>11177</v>
      </c>
      <c r="PAL1" s="5" t="s">
        <v>11178</v>
      </c>
      <c r="PAM1" s="5" t="s">
        <v>11179</v>
      </c>
      <c r="PAN1" s="5" t="s">
        <v>11180</v>
      </c>
      <c r="PAO1" s="5" t="s">
        <v>11181</v>
      </c>
      <c r="PAP1" s="5" t="s">
        <v>11182</v>
      </c>
      <c r="PAQ1" s="5" t="s">
        <v>11183</v>
      </c>
      <c r="PAR1" s="5" t="s">
        <v>11184</v>
      </c>
      <c r="PAS1" s="5" t="s">
        <v>11185</v>
      </c>
      <c r="PAT1" s="5" t="s">
        <v>11186</v>
      </c>
      <c r="PAU1" s="5" t="s">
        <v>11187</v>
      </c>
      <c r="PAV1" s="5" t="s">
        <v>11188</v>
      </c>
      <c r="PAW1" s="5" t="s">
        <v>11189</v>
      </c>
      <c r="PAX1" s="5" t="s">
        <v>11190</v>
      </c>
      <c r="PAY1" s="5" t="s">
        <v>11191</v>
      </c>
      <c r="PAZ1" s="5" t="s">
        <v>11192</v>
      </c>
      <c r="PBA1" s="5" t="s">
        <v>11193</v>
      </c>
      <c r="PBB1" s="5" t="s">
        <v>11194</v>
      </c>
      <c r="PBC1" s="5" t="s">
        <v>11195</v>
      </c>
      <c r="PBD1" s="5" t="s">
        <v>11196</v>
      </c>
      <c r="PBE1" s="5" t="s">
        <v>11197</v>
      </c>
      <c r="PBF1" s="5" t="s">
        <v>11198</v>
      </c>
      <c r="PBG1" s="5" t="s">
        <v>11199</v>
      </c>
      <c r="PBH1" s="5" t="s">
        <v>11200</v>
      </c>
      <c r="PBI1" s="5" t="s">
        <v>11201</v>
      </c>
      <c r="PBJ1" s="5" t="s">
        <v>11202</v>
      </c>
      <c r="PBK1" s="5" t="s">
        <v>11203</v>
      </c>
      <c r="PBL1" s="5" t="s">
        <v>11204</v>
      </c>
      <c r="PBM1" s="5" t="s">
        <v>11205</v>
      </c>
      <c r="PBN1" s="5" t="s">
        <v>11206</v>
      </c>
      <c r="PBO1" s="5" t="s">
        <v>11207</v>
      </c>
      <c r="PBP1" s="5" t="s">
        <v>11208</v>
      </c>
      <c r="PBQ1" s="5" t="s">
        <v>11209</v>
      </c>
      <c r="PBR1" s="5" t="s">
        <v>11210</v>
      </c>
      <c r="PBS1" s="5" t="s">
        <v>11211</v>
      </c>
      <c r="PBT1" s="5" t="s">
        <v>11212</v>
      </c>
      <c r="PBU1" s="5" t="s">
        <v>11213</v>
      </c>
      <c r="PBV1" s="5" t="s">
        <v>11214</v>
      </c>
      <c r="PBW1" s="5" t="s">
        <v>11215</v>
      </c>
      <c r="PBX1" s="5" t="s">
        <v>11216</v>
      </c>
      <c r="PBY1" s="5" t="s">
        <v>11217</v>
      </c>
      <c r="PBZ1" s="5" t="s">
        <v>11218</v>
      </c>
      <c r="PCA1" s="5" t="s">
        <v>11219</v>
      </c>
      <c r="PCB1" s="5" t="s">
        <v>11220</v>
      </c>
      <c r="PCC1" s="5" t="s">
        <v>11221</v>
      </c>
      <c r="PCD1" s="5" t="s">
        <v>11222</v>
      </c>
      <c r="PCE1" s="5" t="s">
        <v>11223</v>
      </c>
      <c r="PCF1" s="5" t="s">
        <v>11224</v>
      </c>
      <c r="PCG1" s="5" t="s">
        <v>11225</v>
      </c>
      <c r="PCH1" s="5" t="s">
        <v>11226</v>
      </c>
      <c r="PCI1" s="5" t="s">
        <v>11227</v>
      </c>
      <c r="PCJ1" s="5" t="s">
        <v>11228</v>
      </c>
      <c r="PCK1" s="5" t="s">
        <v>11229</v>
      </c>
      <c r="PCL1" s="5" t="s">
        <v>11230</v>
      </c>
      <c r="PCM1" s="5" t="s">
        <v>11231</v>
      </c>
      <c r="PCN1" s="5" t="s">
        <v>11232</v>
      </c>
      <c r="PCO1" s="5" t="s">
        <v>11233</v>
      </c>
      <c r="PCP1" s="5" t="s">
        <v>11234</v>
      </c>
      <c r="PCQ1" s="5" t="s">
        <v>11235</v>
      </c>
      <c r="PCR1" s="5" t="s">
        <v>11236</v>
      </c>
      <c r="PCS1" s="5" t="s">
        <v>11237</v>
      </c>
      <c r="PCT1" s="5" t="s">
        <v>11238</v>
      </c>
      <c r="PCU1" s="5" t="s">
        <v>11239</v>
      </c>
      <c r="PCV1" s="5" t="s">
        <v>11240</v>
      </c>
      <c r="PCW1" s="5" t="s">
        <v>11241</v>
      </c>
      <c r="PCX1" s="5" t="s">
        <v>11242</v>
      </c>
      <c r="PCY1" s="5" t="s">
        <v>11243</v>
      </c>
      <c r="PCZ1" s="5" t="s">
        <v>11244</v>
      </c>
      <c r="PDA1" s="5" t="s">
        <v>11245</v>
      </c>
      <c r="PDB1" s="5" t="s">
        <v>11246</v>
      </c>
      <c r="PDC1" s="5" t="s">
        <v>11247</v>
      </c>
      <c r="PDD1" s="5" t="s">
        <v>11248</v>
      </c>
      <c r="PDE1" s="5" t="s">
        <v>11249</v>
      </c>
      <c r="PDF1" s="5" t="s">
        <v>11250</v>
      </c>
      <c r="PDG1" s="5" t="s">
        <v>11251</v>
      </c>
      <c r="PDH1" s="5" t="s">
        <v>11252</v>
      </c>
      <c r="PDI1" s="5" t="s">
        <v>11253</v>
      </c>
      <c r="PDJ1" s="5" t="s">
        <v>11254</v>
      </c>
      <c r="PDK1" s="5" t="s">
        <v>11255</v>
      </c>
      <c r="PDL1" s="5" t="s">
        <v>11256</v>
      </c>
      <c r="PDM1" s="5" t="s">
        <v>11257</v>
      </c>
      <c r="PDN1" s="5" t="s">
        <v>11258</v>
      </c>
      <c r="PDO1" s="5" t="s">
        <v>11259</v>
      </c>
      <c r="PDP1" s="5" t="s">
        <v>11260</v>
      </c>
      <c r="PDQ1" s="5" t="s">
        <v>11261</v>
      </c>
      <c r="PDR1" s="5" t="s">
        <v>11262</v>
      </c>
      <c r="PDS1" s="5" t="s">
        <v>11263</v>
      </c>
      <c r="PDT1" s="5" t="s">
        <v>11264</v>
      </c>
      <c r="PDU1" s="5" t="s">
        <v>11265</v>
      </c>
      <c r="PDV1" s="5" t="s">
        <v>11266</v>
      </c>
      <c r="PDW1" s="5" t="s">
        <v>11267</v>
      </c>
      <c r="PDX1" s="5" t="s">
        <v>11268</v>
      </c>
      <c r="PDY1" s="5" t="s">
        <v>11269</v>
      </c>
      <c r="PDZ1" s="5" t="s">
        <v>11270</v>
      </c>
      <c r="PEA1" s="5" t="s">
        <v>11271</v>
      </c>
      <c r="PEB1" s="5" t="s">
        <v>11272</v>
      </c>
      <c r="PEC1" s="5" t="s">
        <v>11273</v>
      </c>
      <c r="PED1" s="5" t="s">
        <v>11274</v>
      </c>
      <c r="PEE1" s="5" t="s">
        <v>11275</v>
      </c>
      <c r="PEF1" s="5" t="s">
        <v>11276</v>
      </c>
      <c r="PEG1" s="5" t="s">
        <v>11277</v>
      </c>
      <c r="PEH1" s="5" t="s">
        <v>11278</v>
      </c>
      <c r="PEI1" s="5" t="s">
        <v>11279</v>
      </c>
      <c r="PEJ1" s="5" t="s">
        <v>11280</v>
      </c>
      <c r="PEK1" s="5" t="s">
        <v>11281</v>
      </c>
      <c r="PEL1" s="5" t="s">
        <v>11282</v>
      </c>
      <c r="PEM1" s="5" t="s">
        <v>11283</v>
      </c>
      <c r="PEN1" s="5" t="s">
        <v>11284</v>
      </c>
      <c r="PEO1" s="5" t="s">
        <v>11285</v>
      </c>
      <c r="PEP1" s="5" t="s">
        <v>11286</v>
      </c>
      <c r="PEQ1" s="5" t="s">
        <v>11287</v>
      </c>
      <c r="PER1" s="5" t="s">
        <v>11288</v>
      </c>
      <c r="PES1" s="5" t="s">
        <v>11289</v>
      </c>
      <c r="PET1" s="5" t="s">
        <v>11290</v>
      </c>
      <c r="PEU1" s="5" t="s">
        <v>11291</v>
      </c>
      <c r="PEV1" s="5" t="s">
        <v>11292</v>
      </c>
      <c r="PEW1" s="5" t="s">
        <v>11293</v>
      </c>
      <c r="PEX1" s="5" t="s">
        <v>11294</v>
      </c>
      <c r="PEY1" s="5" t="s">
        <v>11295</v>
      </c>
      <c r="PEZ1" s="5" t="s">
        <v>11296</v>
      </c>
      <c r="PFA1" s="5" t="s">
        <v>11297</v>
      </c>
      <c r="PFB1" s="5" t="s">
        <v>11298</v>
      </c>
      <c r="PFC1" s="5" t="s">
        <v>11299</v>
      </c>
      <c r="PFD1" s="5" t="s">
        <v>11300</v>
      </c>
      <c r="PFE1" s="5" t="s">
        <v>11301</v>
      </c>
      <c r="PFF1" s="5" t="s">
        <v>11302</v>
      </c>
      <c r="PFG1" s="5" t="s">
        <v>11303</v>
      </c>
      <c r="PFH1" s="5" t="s">
        <v>11304</v>
      </c>
      <c r="PFI1" s="5" t="s">
        <v>11305</v>
      </c>
      <c r="PFJ1" s="5" t="s">
        <v>11306</v>
      </c>
      <c r="PFK1" s="5" t="s">
        <v>11307</v>
      </c>
      <c r="PFL1" s="5" t="s">
        <v>11308</v>
      </c>
      <c r="PFM1" s="5" t="s">
        <v>11309</v>
      </c>
      <c r="PFN1" s="5" t="s">
        <v>11310</v>
      </c>
      <c r="PFO1" s="5" t="s">
        <v>11311</v>
      </c>
      <c r="PFP1" s="5" t="s">
        <v>11312</v>
      </c>
      <c r="PFQ1" s="5" t="s">
        <v>11313</v>
      </c>
      <c r="PFR1" s="5" t="s">
        <v>11314</v>
      </c>
      <c r="PFS1" s="5" t="s">
        <v>11315</v>
      </c>
      <c r="PFT1" s="5" t="s">
        <v>11316</v>
      </c>
      <c r="PFU1" s="5" t="s">
        <v>11317</v>
      </c>
      <c r="PFV1" s="5" t="s">
        <v>11318</v>
      </c>
      <c r="PFW1" s="5" t="s">
        <v>11319</v>
      </c>
      <c r="PFX1" s="5" t="s">
        <v>11320</v>
      </c>
      <c r="PFY1" s="5" t="s">
        <v>11321</v>
      </c>
      <c r="PFZ1" s="5" t="s">
        <v>11322</v>
      </c>
      <c r="PGA1" s="5" t="s">
        <v>11323</v>
      </c>
      <c r="PGB1" s="5" t="s">
        <v>11324</v>
      </c>
      <c r="PGC1" s="5" t="s">
        <v>11325</v>
      </c>
      <c r="PGD1" s="5" t="s">
        <v>11326</v>
      </c>
      <c r="PGE1" s="5" t="s">
        <v>11327</v>
      </c>
      <c r="PGF1" s="5" t="s">
        <v>11328</v>
      </c>
      <c r="PGG1" s="5" t="s">
        <v>11329</v>
      </c>
      <c r="PGH1" s="5" t="s">
        <v>11330</v>
      </c>
      <c r="PGI1" s="5" t="s">
        <v>11331</v>
      </c>
      <c r="PGJ1" s="5" t="s">
        <v>11332</v>
      </c>
      <c r="PGK1" s="5" t="s">
        <v>11333</v>
      </c>
      <c r="PGL1" s="5" t="s">
        <v>11334</v>
      </c>
      <c r="PGM1" s="5" t="s">
        <v>11335</v>
      </c>
      <c r="PGN1" s="5" t="s">
        <v>11336</v>
      </c>
      <c r="PGO1" s="5" t="s">
        <v>11337</v>
      </c>
      <c r="PGP1" s="5" t="s">
        <v>11338</v>
      </c>
      <c r="PGQ1" s="5" t="s">
        <v>11339</v>
      </c>
      <c r="PGR1" s="5" t="s">
        <v>11340</v>
      </c>
      <c r="PGS1" s="5" t="s">
        <v>11341</v>
      </c>
      <c r="PGT1" s="5" t="s">
        <v>11342</v>
      </c>
      <c r="PGU1" s="5" t="s">
        <v>11343</v>
      </c>
      <c r="PGV1" s="5" t="s">
        <v>11344</v>
      </c>
      <c r="PGW1" s="5" t="s">
        <v>11345</v>
      </c>
      <c r="PGX1" s="5" t="s">
        <v>11346</v>
      </c>
      <c r="PGY1" s="5" t="s">
        <v>11347</v>
      </c>
      <c r="PGZ1" s="5" t="s">
        <v>11348</v>
      </c>
      <c r="PHA1" s="5" t="s">
        <v>11349</v>
      </c>
      <c r="PHB1" s="5" t="s">
        <v>11350</v>
      </c>
      <c r="PHC1" s="5" t="s">
        <v>11351</v>
      </c>
      <c r="PHD1" s="5" t="s">
        <v>11352</v>
      </c>
      <c r="PHE1" s="5" t="s">
        <v>11353</v>
      </c>
      <c r="PHF1" s="5" t="s">
        <v>11354</v>
      </c>
      <c r="PHG1" s="5" t="s">
        <v>11355</v>
      </c>
      <c r="PHH1" s="5" t="s">
        <v>11356</v>
      </c>
      <c r="PHI1" s="5" t="s">
        <v>11357</v>
      </c>
      <c r="PHJ1" s="5" t="s">
        <v>11358</v>
      </c>
      <c r="PHK1" s="5" t="s">
        <v>11359</v>
      </c>
      <c r="PHL1" s="5" t="s">
        <v>11360</v>
      </c>
      <c r="PHM1" s="5" t="s">
        <v>11361</v>
      </c>
      <c r="PHN1" s="5" t="s">
        <v>11362</v>
      </c>
      <c r="PHO1" s="5" t="s">
        <v>11363</v>
      </c>
      <c r="PHP1" s="5" t="s">
        <v>11364</v>
      </c>
      <c r="PHQ1" s="5" t="s">
        <v>11365</v>
      </c>
      <c r="PHR1" s="5" t="s">
        <v>11366</v>
      </c>
      <c r="PHS1" s="5" t="s">
        <v>11367</v>
      </c>
      <c r="PHT1" s="5" t="s">
        <v>11368</v>
      </c>
      <c r="PHU1" s="5" t="s">
        <v>11369</v>
      </c>
      <c r="PHV1" s="5" t="s">
        <v>11370</v>
      </c>
      <c r="PHW1" s="5" t="s">
        <v>11371</v>
      </c>
      <c r="PHX1" s="5" t="s">
        <v>11372</v>
      </c>
      <c r="PHY1" s="5" t="s">
        <v>11373</v>
      </c>
      <c r="PHZ1" s="5" t="s">
        <v>11374</v>
      </c>
      <c r="PIA1" s="5" t="s">
        <v>11375</v>
      </c>
      <c r="PIB1" s="5" t="s">
        <v>11376</v>
      </c>
      <c r="PIC1" s="5" t="s">
        <v>11377</v>
      </c>
      <c r="PID1" s="5" t="s">
        <v>11378</v>
      </c>
      <c r="PIE1" s="5" t="s">
        <v>11379</v>
      </c>
      <c r="PIF1" s="5" t="s">
        <v>11380</v>
      </c>
      <c r="PIG1" s="5" t="s">
        <v>11381</v>
      </c>
      <c r="PIH1" s="5" t="s">
        <v>11382</v>
      </c>
      <c r="PII1" s="5" t="s">
        <v>11383</v>
      </c>
      <c r="PIJ1" s="5" t="s">
        <v>11384</v>
      </c>
      <c r="PIK1" s="5" t="s">
        <v>11385</v>
      </c>
      <c r="PIL1" s="5" t="s">
        <v>11386</v>
      </c>
      <c r="PIM1" s="5" t="s">
        <v>11387</v>
      </c>
      <c r="PIN1" s="5" t="s">
        <v>11388</v>
      </c>
      <c r="PIO1" s="5" t="s">
        <v>11389</v>
      </c>
      <c r="PIP1" s="5" t="s">
        <v>11390</v>
      </c>
      <c r="PIQ1" s="5" t="s">
        <v>11391</v>
      </c>
      <c r="PIR1" s="5" t="s">
        <v>11392</v>
      </c>
      <c r="PIS1" s="5" t="s">
        <v>11393</v>
      </c>
      <c r="PIT1" s="5" t="s">
        <v>11394</v>
      </c>
      <c r="PIU1" s="5" t="s">
        <v>11395</v>
      </c>
      <c r="PIV1" s="5" t="s">
        <v>11396</v>
      </c>
      <c r="PIW1" s="5" t="s">
        <v>11397</v>
      </c>
      <c r="PIX1" s="5" t="s">
        <v>11398</v>
      </c>
      <c r="PIY1" s="5" t="s">
        <v>11399</v>
      </c>
      <c r="PIZ1" s="5" t="s">
        <v>11400</v>
      </c>
      <c r="PJA1" s="5" t="s">
        <v>11401</v>
      </c>
      <c r="PJB1" s="5" t="s">
        <v>11402</v>
      </c>
      <c r="PJC1" s="5" t="s">
        <v>11403</v>
      </c>
      <c r="PJD1" s="5" t="s">
        <v>11404</v>
      </c>
      <c r="PJE1" s="5" t="s">
        <v>11405</v>
      </c>
      <c r="PJF1" s="5" t="s">
        <v>11406</v>
      </c>
      <c r="PJG1" s="5" t="s">
        <v>11407</v>
      </c>
      <c r="PJH1" s="5" t="s">
        <v>11408</v>
      </c>
      <c r="PJI1" s="5" t="s">
        <v>11409</v>
      </c>
      <c r="PJJ1" s="5" t="s">
        <v>11410</v>
      </c>
      <c r="PJK1" s="5" t="s">
        <v>11411</v>
      </c>
      <c r="PJL1" s="5" t="s">
        <v>11412</v>
      </c>
      <c r="PJM1" s="5" t="s">
        <v>11413</v>
      </c>
      <c r="PJN1" s="5" t="s">
        <v>11414</v>
      </c>
      <c r="PJO1" s="5" t="s">
        <v>11415</v>
      </c>
      <c r="PJP1" s="5" t="s">
        <v>11416</v>
      </c>
      <c r="PJQ1" s="5" t="s">
        <v>11417</v>
      </c>
      <c r="PJR1" s="5" t="s">
        <v>11418</v>
      </c>
      <c r="PJS1" s="5" t="s">
        <v>11419</v>
      </c>
      <c r="PJT1" s="5" t="s">
        <v>11420</v>
      </c>
      <c r="PJU1" s="5" t="s">
        <v>11421</v>
      </c>
      <c r="PJV1" s="5" t="s">
        <v>11422</v>
      </c>
      <c r="PJW1" s="5" t="s">
        <v>11423</v>
      </c>
      <c r="PJX1" s="5" t="s">
        <v>11424</v>
      </c>
      <c r="PJY1" s="5" t="s">
        <v>11425</v>
      </c>
      <c r="PJZ1" s="5" t="s">
        <v>11426</v>
      </c>
      <c r="PKA1" s="5" t="s">
        <v>11427</v>
      </c>
      <c r="PKB1" s="5" t="s">
        <v>11428</v>
      </c>
      <c r="PKC1" s="5" t="s">
        <v>11429</v>
      </c>
      <c r="PKD1" s="5" t="s">
        <v>11430</v>
      </c>
      <c r="PKE1" s="5" t="s">
        <v>11431</v>
      </c>
      <c r="PKF1" s="5" t="s">
        <v>11432</v>
      </c>
      <c r="PKG1" s="5" t="s">
        <v>11433</v>
      </c>
      <c r="PKH1" s="5" t="s">
        <v>11434</v>
      </c>
      <c r="PKI1" s="5" t="s">
        <v>11435</v>
      </c>
      <c r="PKJ1" s="5" t="s">
        <v>11436</v>
      </c>
      <c r="PKK1" s="5" t="s">
        <v>11437</v>
      </c>
      <c r="PKL1" s="5" t="s">
        <v>11438</v>
      </c>
      <c r="PKM1" s="5" t="s">
        <v>11439</v>
      </c>
      <c r="PKN1" s="5" t="s">
        <v>11440</v>
      </c>
      <c r="PKO1" s="5" t="s">
        <v>11441</v>
      </c>
      <c r="PKP1" s="5" t="s">
        <v>11442</v>
      </c>
      <c r="PKQ1" s="5" t="s">
        <v>11443</v>
      </c>
      <c r="PKR1" s="5" t="s">
        <v>11444</v>
      </c>
      <c r="PKS1" s="5" t="s">
        <v>11445</v>
      </c>
      <c r="PKT1" s="5" t="s">
        <v>11446</v>
      </c>
      <c r="PKU1" s="5" t="s">
        <v>11447</v>
      </c>
      <c r="PKV1" s="5" t="s">
        <v>11448</v>
      </c>
      <c r="PKW1" s="5" t="s">
        <v>11449</v>
      </c>
      <c r="PKX1" s="5" t="s">
        <v>11450</v>
      </c>
      <c r="PKY1" s="5" t="s">
        <v>11451</v>
      </c>
      <c r="PKZ1" s="5" t="s">
        <v>11452</v>
      </c>
      <c r="PLA1" s="5" t="s">
        <v>11453</v>
      </c>
      <c r="PLB1" s="5" t="s">
        <v>11454</v>
      </c>
      <c r="PLC1" s="5" t="s">
        <v>11455</v>
      </c>
      <c r="PLD1" s="5" t="s">
        <v>11456</v>
      </c>
      <c r="PLE1" s="5" t="s">
        <v>11457</v>
      </c>
      <c r="PLF1" s="5" t="s">
        <v>11458</v>
      </c>
      <c r="PLG1" s="5" t="s">
        <v>11459</v>
      </c>
      <c r="PLH1" s="5" t="s">
        <v>11460</v>
      </c>
      <c r="PLI1" s="5" t="s">
        <v>11461</v>
      </c>
      <c r="PLJ1" s="5" t="s">
        <v>11462</v>
      </c>
      <c r="PLK1" s="5" t="s">
        <v>11463</v>
      </c>
      <c r="PLL1" s="5" t="s">
        <v>11464</v>
      </c>
      <c r="PLM1" s="5" t="s">
        <v>11465</v>
      </c>
      <c r="PLN1" s="5" t="s">
        <v>11466</v>
      </c>
      <c r="PLO1" s="5" t="s">
        <v>11467</v>
      </c>
      <c r="PLP1" s="5" t="s">
        <v>11468</v>
      </c>
      <c r="PLQ1" s="5" t="s">
        <v>11469</v>
      </c>
      <c r="PLR1" s="5" t="s">
        <v>11470</v>
      </c>
      <c r="PLS1" s="5" t="s">
        <v>11471</v>
      </c>
      <c r="PLT1" s="5" t="s">
        <v>11472</v>
      </c>
      <c r="PLU1" s="5" t="s">
        <v>11473</v>
      </c>
      <c r="PLV1" s="5" t="s">
        <v>11474</v>
      </c>
      <c r="PLW1" s="5" t="s">
        <v>11475</v>
      </c>
      <c r="PLX1" s="5" t="s">
        <v>11476</v>
      </c>
      <c r="PLY1" s="5" t="s">
        <v>11477</v>
      </c>
      <c r="PLZ1" s="5" t="s">
        <v>11478</v>
      </c>
      <c r="PMA1" s="5" t="s">
        <v>11479</v>
      </c>
      <c r="PMB1" s="5" t="s">
        <v>11480</v>
      </c>
      <c r="PMC1" s="5" t="s">
        <v>11481</v>
      </c>
      <c r="PMD1" s="5" t="s">
        <v>11482</v>
      </c>
      <c r="PME1" s="5" t="s">
        <v>11483</v>
      </c>
      <c r="PMF1" s="5" t="s">
        <v>11484</v>
      </c>
      <c r="PMG1" s="5" t="s">
        <v>11485</v>
      </c>
      <c r="PMH1" s="5" t="s">
        <v>11486</v>
      </c>
      <c r="PMI1" s="5" t="s">
        <v>11487</v>
      </c>
      <c r="PMJ1" s="5" t="s">
        <v>11488</v>
      </c>
      <c r="PMK1" s="5" t="s">
        <v>11489</v>
      </c>
      <c r="PML1" s="5" t="s">
        <v>11490</v>
      </c>
      <c r="PMM1" s="5" t="s">
        <v>11491</v>
      </c>
      <c r="PMN1" s="5" t="s">
        <v>11492</v>
      </c>
      <c r="PMO1" s="5" t="s">
        <v>11493</v>
      </c>
      <c r="PMP1" s="5" t="s">
        <v>11494</v>
      </c>
      <c r="PMQ1" s="5" t="s">
        <v>11495</v>
      </c>
      <c r="PMR1" s="5" t="s">
        <v>11496</v>
      </c>
      <c r="PMS1" s="5" t="s">
        <v>11497</v>
      </c>
      <c r="PMT1" s="5" t="s">
        <v>11498</v>
      </c>
      <c r="PMU1" s="5" t="s">
        <v>11499</v>
      </c>
      <c r="PMV1" s="5" t="s">
        <v>11500</v>
      </c>
      <c r="PMW1" s="5" t="s">
        <v>11501</v>
      </c>
      <c r="PMX1" s="5" t="s">
        <v>11502</v>
      </c>
      <c r="PMY1" s="5" t="s">
        <v>11503</v>
      </c>
      <c r="PMZ1" s="5" t="s">
        <v>11504</v>
      </c>
      <c r="PNA1" s="5" t="s">
        <v>11505</v>
      </c>
      <c r="PNB1" s="5" t="s">
        <v>11506</v>
      </c>
      <c r="PNC1" s="5" t="s">
        <v>11507</v>
      </c>
      <c r="PND1" s="5" t="s">
        <v>11508</v>
      </c>
      <c r="PNE1" s="5" t="s">
        <v>11509</v>
      </c>
      <c r="PNF1" s="5" t="s">
        <v>11510</v>
      </c>
      <c r="PNG1" s="5" t="s">
        <v>11511</v>
      </c>
      <c r="PNH1" s="5" t="s">
        <v>11512</v>
      </c>
      <c r="PNI1" s="5" t="s">
        <v>11513</v>
      </c>
      <c r="PNJ1" s="5" t="s">
        <v>11514</v>
      </c>
      <c r="PNK1" s="5" t="s">
        <v>11515</v>
      </c>
      <c r="PNL1" s="5" t="s">
        <v>11516</v>
      </c>
      <c r="PNM1" s="5" t="s">
        <v>11517</v>
      </c>
      <c r="PNN1" s="5" t="s">
        <v>11518</v>
      </c>
      <c r="PNO1" s="5" t="s">
        <v>11519</v>
      </c>
      <c r="PNP1" s="5" t="s">
        <v>11520</v>
      </c>
      <c r="PNQ1" s="5" t="s">
        <v>11521</v>
      </c>
      <c r="PNR1" s="5" t="s">
        <v>11522</v>
      </c>
      <c r="PNS1" s="5" t="s">
        <v>11523</v>
      </c>
      <c r="PNT1" s="5" t="s">
        <v>11524</v>
      </c>
      <c r="PNU1" s="5" t="s">
        <v>11525</v>
      </c>
      <c r="PNV1" s="5" t="s">
        <v>11526</v>
      </c>
      <c r="PNW1" s="5" t="s">
        <v>11527</v>
      </c>
      <c r="PNX1" s="5" t="s">
        <v>11528</v>
      </c>
      <c r="PNY1" s="5" t="s">
        <v>11529</v>
      </c>
      <c r="PNZ1" s="5" t="s">
        <v>11530</v>
      </c>
      <c r="POA1" s="5" t="s">
        <v>11531</v>
      </c>
      <c r="POB1" s="5" t="s">
        <v>11532</v>
      </c>
      <c r="POC1" s="5" t="s">
        <v>11533</v>
      </c>
      <c r="POD1" s="5" t="s">
        <v>11534</v>
      </c>
      <c r="POE1" s="5" t="s">
        <v>11535</v>
      </c>
      <c r="POF1" s="5" t="s">
        <v>11536</v>
      </c>
      <c r="POG1" s="5" t="s">
        <v>11537</v>
      </c>
      <c r="POH1" s="5" t="s">
        <v>11538</v>
      </c>
      <c r="POI1" s="5" t="s">
        <v>11539</v>
      </c>
      <c r="POJ1" s="5" t="s">
        <v>11540</v>
      </c>
      <c r="POK1" s="5" t="s">
        <v>11541</v>
      </c>
      <c r="POL1" s="5" t="s">
        <v>11542</v>
      </c>
      <c r="POM1" s="5" t="s">
        <v>11543</v>
      </c>
      <c r="PON1" s="5" t="s">
        <v>11544</v>
      </c>
      <c r="POO1" s="5" t="s">
        <v>11545</v>
      </c>
      <c r="POP1" s="5" t="s">
        <v>11546</v>
      </c>
      <c r="POQ1" s="5" t="s">
        <v>11547</v>
      </c>
      <c r="POR1" s="5" t="s">
        <v>11548</v>
      </c>
      <c r="POS1" s="5" t="s">
        <v>11549</v>
      </c>
      <c r="POT1" s="5" t="s">
        <v>11550</v>
      </c>
      <c r="POU1" s="5" t="s">
        <v>11551</v>
      </c>
      <c r="POV1" s="5" t="s">
        <v>11552</v>
      </c>
      <c r="POW1" s="5" t="s">
        <v>11553</v>
      </c>
      <c r="POX1" s="5" t="s">
        <v>11554</v>
      </c>
      <c r="POY1" s="5" t="s">
        <v>11555</v>
      </c>
      <c r="POZ1" s="5" t="s">
        <v>11556</v>
      </c>
      <c r="PPA1" s="5" t="s">
        <v>11557</v>
      </c>
      <c r="PPB1" s="5" t="s">
        <v>11558</v>
      </c>
      <c r="PPC1" s="5" t="s">
        <v>11559</v>
      </c>
      <c r="PPD1" s="5" t="s">
        <v>11560</v>
      </c>
      <c r="PPE1" s="5" t="s">
        <v>11561</v>
      </c>
      <c r="PPF1" s="5" t="s">
        <v>11562</v>
      </c>
      <c r="PPG1" s="5" t="s">
        <v>11563</v>
      </c>
      <c r="PPH1" s="5" t="s">
        <v>11564</v>
      </c>
      <c r="PPI1" s="5" t="s">
        <v>11565</v>
      </c>
      <c r="PPJ1" s="5" t="s">
        <v>11566</v>
      </c>
      <c r="PPK1" s="5" t="s">
        <v>11567</v>
      </c>
      <c r="PPL1" s="5" t="s">
        <v>11568</v>
      </c>
      <c r="PPM1" s="5" t="s">
        <v>11569</v>
      </c>
      <c r="PPN1" s="5" t="s">
        <v>11570</v>
      </c>
      <c r="PPO1" s="5" t="s">
        <v>11571</v>
      </c>
      <c r="PPP1" s="5" t="s">
        <v>11572</v>
      </c>
      <c r="PPQ1" s="5" t="s">
        <v>11573</v>
      </c>
      <c r="PPR1" s="5" t="s">
        <v>11574</v>
      </c>
      <c r="PPS1" s="5" t="s">
        <v>11575</v>
      </c>
      <c r="PPT1" s="5" t="s">
        <v>11576</v>
      </c>
      <c r="PPU1" s="5" t="s">
        <v>11577</v>
      </c>
      <c r="PPV1" s="5" t="s">
        <v>11578</v>
      </c>
      <c r="PPW1" s="5" t="s">
        <v>11579</v>
      </c>
      <c r="PPX1" s="5" t="s">
        <v>11580</v>
      </c>
      <c r="PPY1" s="5" t="s">
        <v>11581</v>
      </c>
      <c r="PPZ1" s="5" t="s">
        <v>11582</v>
      </c>
      <c r="PQA1" s="5" t="s">
        <v>11583</v>
      </c>
      <c r="PQB1" s="5" t="s">
        <v>11584</v>
      </c>
      <c r="PQC1" s="5" t="s">
        <v>11585</v>
      </c>
      <c r="PQD1" s="5" t="s">
        <v>11586</v>
      </c>
      <c r="PQE1" s="5" t="s">
        <v>11587</v>
      </c>
      <c r="PQF1" s="5" t="s">
        <v>11588</v>
      </c>
      <c r="PQG1" s="5" t="s">
        <v>11589</v>
      </c>
      <c r="PQH1" s="5" t="s">
        <v>11590</v>
      </c>
      <c r="PQI1" s="5" t="s">
        <v>11591</v>
      </c>
      <c r="PQJ1" s="5" t="s">
        <v>11592</v>
      </c>
      <c r="PQK1" s="5" t="s">
        <v>11593</v>
      </c>
      <c r="PQL1" s="5" t="s">
        <v>11594</v>
      </c>
      <c r="PQM1" s="5" t="s">
        <v>11595</v>
      </c>
      <c r="PQN1" s="5" t="s">
        <v>11596</v>
      </c>
      <c r="PQO1" s="5" t="s">
        <v>11597</v>
      </c>
      <c r="PQP1" s="5" t="s">
        <v>11598</v>
      </c>
      <c r="PQQ1" s="5" t="s">
        <v>11599</v>
      </c>
      <c r="PQR1" s="5" t="s">
        <v>11600</v>
      </c>
      <c r="PQS1" s="5" t="s">
        <v>11601</v>
      </c>
      <c r="PQT1" s="5" t="s">
        <v>11602</v>
      </c>
      <c r="PQU1" s="5" t="s">
        <v>11603</v>
      </c>
      <c r="PQV1" s="5" t="s">
        <v>11604</v>
      </c>
      <c r="PQW1" s="5" t="s">
        <v>11605</v>
      </c>
      <c r="PQX1" s="5" t="s">
        <v>11606</v>
      </c>
      <c r="PQY1" s="5" t="s">
        <v>11607</v>
      </c>
      <c r="PQZ1" s="5" t="s">
        <v>11608</v>
      </c>
      <c r="PRA1" s="5" t="s">
        <v>11609</v>
      </c>
      <c r="PRB1" s="5" t="s">
        <v>11610</v>
      </c>
      <c r="PRC1" s="5" t="s">
        <v>11611</v>
      </c>
      <c r="PRD1" s="5" t="s">
        <v>11612</v>
      </c>
      <c r="PRE1" s="5" t="s">
        <v>11613</v>
      </c>
      <c r="PRF1" s="5" t="s">
        <v>11614</v>
      </c>
      <c r="PRG1" s="5" t="s">
        <v>11615</v>
      </c>
      <c r="PRH1" s="5" t="s">
        <v>11616</v>
      </c>
      <c r="PRI1" s="5" t="s">
        <v>11617</v>
      </c>
      <c r="PRJ1" s="5" t="s">
        <v>11618</v>
      </c>
      <c r="PRK1" s="5" t="s">
        <v>11619</v>
      </c>
      <c r="PRL1" s="5" t="s">
        <v>11620</v>
      </c>
      <c r="PRM1" s="5" t="s">
        <v>11621</v>
      </c>
      <c r="PRN1" s="5" t="s">
        <v>11622</v>
      </c>
      <c r="PRO1" s="5" t="s">
        <v>11623</v>
      </c>
      <c r="PRP1" s="5" t="s">
        <v>11624</v>
      </c>
      <c r="PRQ1" s="5" t="s">
        <v>11625</v>
      </c>
      <c r="PRR1" s="5" t="s">
        <v>11626</v>
      </c>
      <c r="PRS1" s="5" t="s">
        <v>11627</v>
      </c>
      <c r="PRT1" s="5" t="s">
        <v>11628</v>
      </c>
      <c r="PRU1" s="5" t="s">
        <v>11629</v>
      </c>
      <c r="PRV1" s="5" t="s">
        <v>11630</v>
      </c>
      <c r="PRW1" s="5" t="s">
        <v>11631</v>
      </c>
      <c r="PRX1" s="5" t="s">
        <v>11632</v>
      </c>
      <c r="PRY1" s="5" t="s">
        <v>11633</v>
      </c>
      <c r="PRZ1" s="5" t="s">
        <v>11634</v>
      </c>
      <c r="PSA1" s="5" t="s">
        <v>11635</v>
      </c>
      <c r="PSB1" s="5" t="s">
        <v>11636</v>
      </c>
      <c r="PSC1" s="5" t="s">
        <v>11637</v>
      </c>
      <c r="PSD1" s="5" t="s">
        <v>11638</v>
      </c>
      <c r="PSE1" s="5" t="s">
        <v>11639</v>
      </c>
      <c r="PSF1" s="5" t="s">
        <v>11640</v>
      </c>
      <c r="PSG1" s="5" t="s">
        <v>11641</v>
      </c>
      <c r="PSH1" s="5" t="s">
        <v>11642</v>
      </c>
      <c r="PSI1" s="5" t="s">
        <v>11643</v>
      </c>
      <c r="PSJ1" s="5" t="s">
        <v>11644</v>
      </c>
      <c r="PSK1" s="5" t="s">
        <v>11645</v>
      </c>
      <c r="PSL1" s="5" t="s">
        <v>11646</v>
      </c>
      <c r="PSM1" s="5" t="s">
        <v>11647</v>
      </c>
      <c r="PSN1" s="5" t="s">
        <v>11648</v>
      </c>
      <c r="PSO1" s="5" t="s">
        <v>11649</v>
      </c>
      <c r="PSP1" s="5" t="s">
        <v>11650</v>
      </c>
      <c r="PSQ1" s="5" t="s">
        <v>11651</v>
      </c>
      <c r="PSR1" s="5" t="s">
        <v>11652</v>
      </c>
      <c r="PSS1" s="5" t="s">
        <v>11653</v>
      </c>
      <c r="PST1" s="5" t="s">
        <v>11654</v>
      </c>
      <c r="PSU1" s="5" t="s">
        <v>11655</v>
      </c>
      <c r="PSV1" s="5" t="s">
        <v>11656</v>
      </c>
      <c r="PSW1" s="5" t="s">
        <v>11657</v>
      </c>
      <c r="PSX1" s="5" t="s">
        <v>11658</v>
      </c>
      <c r="PSY1" s="5" t="s">
        <v>11659</v>
      </c>
      <c r="PSZ1" s="5" t="s">
        <v>11660</v>
      </c>
      <c r="PTA1" s="5" t="s">
        <v>11661</v>
      </c>
      <c r="PTB1" s="5" t="s">
        <v>11662</v>
      </c>
      <c r="PTC1" s="5" t="s">
        <v>11663</v>
      </c>
      <c r="PTD1" s="5" t="s">
        <v>11664</v>
      </c>
      <c r="PTE1" s="5" t="s">
        <v>11665</v>
      </c>
      <c r="PTF1" s="5" t="s">
        <v>11666</v>
      </c>
      <c r="PTG1" s="5" t="s">
        <v>11667</v>
      </c>
      <c r="PTH1" s="5" t="s">
        <v>11668</v>
      </c>
      <c r="PTI1" s="5" t="s">
        <v>11669</v>
      </c>
      <c r="PTJ1" s="5" t="s">
        <v>11670</v>
      </c>
      <c r="PTK1" s="5" t="s">
        <v>11671</v>
      </c>
      <c r="PTL1" s="5" t="s">
        <v>11672</v>
      </c>
      <c r="PTM1" s="5" t="s">
        <v>11673</v>
      </c>
      <c r="PTN1" s="5" t="s">
        <v>11674</v>
      </c>
      <c r="PTO1" s="5" t="s">
        <v>11675</v>
      </c>
      <c r="PTP1" s="5" t="s">
        <v>11676</v>
      </c>
      <c r="PTQ1" s="5" t="s">
        <v>11677</v>
      </c>
      <c r="PTR1" s="5" t="s">
        <v>11678</v>
      </c>
      <c r="PTS1" s="5" t="s">
        <v>11679</v>
      </c>
      <c r="PTT1" s="5" t="s">
        <v>11680</v>
      </c>
      <c r="PTU1" s="5" t="s">
        <v>11681</v>
      </c>
      <c r="PTV1" s="5" t="s">
        <v>11682</v>
      </c>
      <c r="PTW1" s="5" t="s">
        <v>11683</v>
      </c>
      <c r="PTX1" s="5" t="s">
        <v>11684</v>
      </c>
      <c r="PTY1" s="5" t="s">
        <v>11685</v>
      </c>
      <c r="PTZ1" s="5" t="s">
        <v>11686</v>
      </c>
      <c r="PUA1" s="5" t="s">
        <v>11687</v>
      </c>
      <c r="PUB1" s="5" t="s">
        <v>11688</v>
      </c>
      <c r="PUC1" s="5" t="s">
        <v>11689</v>
      </c>
      <c r="PUD1" s="5" t="s">
        <v>11690</v>
      </c>
      <c r="PUE1" s="5" t="s">
        <v>11691</v>
      </c>
      <c r="PUF1" s="5" t="s">
        <v>11692</v>
      </c>
      <c r="PUG1" s="5" t="s">
        <v>11693</v>
      </c>
      <c r="PUH1" s="5" t="s">
        <v>11694</v>
      </c>
      <c r="PUI1" s="5" t="s">
        <v>11695</v>
      </c>
      <c r="PUJ1" s="5" t="s">
        <v>11696</v>
      </c>
      <c r="PUK1" s="5" t="s">
        <v>11697</v>
      </c>
      <c r="PUL1" s="5" t="s">
        <v>11698</v>
      </c>
      <c r="PUM1" s="5" t="s">
        <v>11699</v>
      </c>
      <c r="PUN1" s="5" t="s">
        <v>11700</v>
      </c>
      <c r="PUO1" s="5" t="s">
        <v>11701</v>
      </c>
      <c r="PUP1" s="5" t="s">
        <v>11702</v>
      </c>
      <c r="PUQ1" s="5" t="s">
        <v>11703</v>
      </c>
      <c r="PUR1" s="5" t="s">
        <v>11704</v>
      </c>
      <c r="PUS1" s="5" t="s">
        <v>11705</v>
      </c>
      <c r="PUT1" s="5" t="s">
        <v>11706</v>
      </c>
      <c r="PUU1" s="5" t="s">
        <v>11707</v>
      </c>
      <c r="PUV1" s="5" t="s">
        <v>11708</v>
      </c>
      <c r="PUW1" s="5" t="s">
        <v>11709</v>
      </c>
      <c r="PUX1" s="5" t="s">
        <v>11710</v>
      </c>
      <c r="PUY1" s="5" t="s">
        <v>11711</v>
      </c>
      <c r="PUZ1" s="5" t="s">
        <v>11712</v>
      </c>
      <c r="PVA1" s="5" t="s">
        <v>11713</v>
      </c>
      <c r="PVB1" s="5" t="s">
        <v>11714</v>
      </c>
      <c r="PVC1" s="5" t="s">
        <v>11715</v>
      </c>
      <c r="PVD1" s="5" t="s">
        <v>11716</v>
      </c>
      <c r="PVE1" s="5" t="s">
        <v>11717</v>
      </c>
      <c r="PVF1" s="5" t="s">
        <v>11718</v>
      </c>
      <c r="PVG1" s="5" t="s">
        <v>11719</v>
      </c>
      <c r="PVH1" s="5" t="s">
        <v>11720</v>
      </c>
      <c r="PVI1" s="5" t="s">
        <v>11721</v>
      </c>
      <c r="PVJ1" s="5" t="s">
        <v>11722</v>
      </c>
      <c r="PVK1" s="5" t="s">
        <v>11723</v>
      </c>
      <c r="PVL1" s="5" t="s">
        <v>11724</v>
      </c>
      <c r="PVM1" s="5" t="s">
        <v>11725</v>
      </c>
      <c r="PVN1" s="5" t="s">
        <v>11726</v>
      </c>
      <c r="PVO1" s="5" t="s">
        <v>11727</v>
      </c>
      <c r="PVP1" s="5" t="s">
        <v>11728</v>
      </c>
      <c r="PVQ1" s="5" t="s">
        <v>11729</v>
      </c>
      <c r="PVR1" s="5" t="s">
        <v>11730</v>
      </c>
      <c r="PVS1" s="5" t="s">
        <v>11731</v>
      </c>
      <c r="PVT1" s="5" t="s">
        <v>11732</v>
      </c>
      <c r="PVU1" s="5" t="s">
        <v>11733</v>
      </c>
      <c r="PVV1" s="5" t="s">
        <v>11734</v>
      </c>
      <c r="PVW1" s="5" t="s">
        <v>11735</v>
      </c>
      <c r="PVX1" s="5" t="s">
        <v>11736</v>
      </c>
      <c r="PVY1" s="5" t="s">
        <v>11737</v>
      </c>
      <c r="PVZ1" s="5" t="s">
        <v>11738</v>
      </c>
      <c r="PWA1" s="5" t="s">
        <v>11739</v>
      </c>
      <c r="PWB1" s="5" t="s">
        <v>11740</v>
      </c>
      <c r="PWC1" s="5" t="s">
        <v>11741</v>
      </c>
      <c r="PWD1" s="5" t="s">
        <v>11742</v>
      </c>
      <c r="PWE1" s="5" t="s">
        <v>11743</v>
      </c>
      <c r="PWF1" s="5" t="s">
        <v>11744</v>
      </c>
      <c r="PWG1" s="5" t="s">
        <v>11745</v>
      </c>
      <c r="PWH1" s="5" t="s">
        <v>11746</v>
      </c>
      <c r="PWI1" s="5" t="s">
        <v>11747</v>
      </c>
      <c r="PWJ1" s="5" t="s">
        <v>11748</v>
      </c>
      <c r="PWK1" s="5" t="s">
        <v>11749</v>
      </c>
      <c r="PWL1" s="5" t="s">
        <v>11750</v>
      </c>
      <c r="PWM1" s="5" t="s">
        <v>11751</v>
      </c>
      <c r="PWN1" s="5" t="s">
        <v>11752</v>
      </c>
      <c r="PWO1" s="5" t="s">
        <v>11753</v>
      </c>
      <c r="PWP1" s="5" t="s">
        <v>11754</v>
      </c>
      <c r="PWQ1" s="5" t="s">
        <v>11755</v>
      </c>
      <c r="PWR1" s="5" t="s">
        <v>11756</v>
      </c>
      <c r="PWS1" s="5" t="s">
        <v>11757</v>
      </c>
      <c r="PWT1" s="5" t="s">
        <v>11758</v>
      </c>
      <c r="PWU1" s="5" t="s">
        <v>11759</v>
      </c>
      <c r="PWV1" s="5" t="s">
        <v>11760</v>
      </c>
      <c r="PWW1" s="5" t="s">
        <v>11761</v>
      </c>
      <c r="PWX1" s="5" t="s">
        <v>11762</v>
      </c>
      <c r="PWY1" s="5" t="s">
        <v>11763</v>
      </c>
      <c r="PWZ1" s="5" t="s">
        <v>11764</v>
      </c>
      <c r="PXA1" s="5" t="s">
        <v>11765</v>
      </c>
      <c r="PXB1" s="5" t="s">
        <v>11766</v>
      </c>
      <c r="PXC1" s="5" t="s">
        <v>11767</v>
      </c>
      <c r="PXD1" s="5" t="s">
        <v>11768</v>
      </c>
      <c r="PXE1" s="5" t="s">
        <v>11769</v>
      </c>
      <c r="PXF1" s="5" t="s">
        <v>11770</v>
      </c>
      <c r="PXG1" s="5" t="s">
        <v>11771</v>
      </c>
      <c r="PXH1" s="5" t="s">
        <v>11772</v>
      </c>
      <c r="PXI1" s="5" t="s">
        <v>11773</v>
      </c>
      <c r="PXJ1" s="5" t="s">
        <v>11774</v>
      </c>
      <c r="PXK1" s="5" t="s">
        <v>11775</v>
      </c>
      <c r="PXL1" s="5" t="s">
        <v>11776</v>
      </c>
      <c r="PXM1" s="5" t="s">
        <v>11777</v>
      </c>
      <c r="PXN1" s="5" t="s">
        <v>11778</v>
      </c>
      <c r="PXO1" s="5" t="s">
        <v>11779</v>
      </c>
      <c r="PXP1" s="5" t="s">
        <v>11780</v>
      </c>
      <c r="PXQ1" s="5" t="s">
        <v>11781</v>
      </c>
      <c r="PXR1" s="5" t="s">
        <v>11782</v>
      </c>
      <c r="PXS1" s="5" t="s">
        <v>11783</v>
      </c>
      <c r="PXT1" s="5" t="s">
        <v>11784</v>
      </c>
      <c r="PXU1" s="5" t="s">
        <v>11785</v>
      </c>
      <c r="PXV1" s="5" t="s">
        <v>11786</v>
      </c>
      <c r="PXW1" s="5" t="s">
        <v>11787</v>
      </c>
      <c r="PXX1" s="5" t="s">
        <v>11788</v>
      </c>
      <c r="PXY1" s="5" t="s">
        <v>11789</v>
      </c>
      <c r="PXZ1" s="5" t="s">
        <v>11790</v>
      </c>
      <c r="PYA1" s="5" t="s">
        <v>11791</v>
      </c>
      <c r="PYB1" s="5" t="s">
        <v>11792</v>
      </c>
      <c r="PYC1" s="5" t="s">
        <v>11793</v>
      </c>
      <c r="PYD1" s="5" t="s">
        <v>11794</v>
      </c>
      <c r="PYE1" s="5" t="s">
        <v>11795</v>
      </c>
      <c r="PYF1" s="5" t="s">
        <v>11796</v>
      </c>
      <c r="PYG1" s="5" t="s">
        <v>11797</v>
      </c>
      <c r="PYH1" s="5" t="s">
        <v>11798</v>
      </c>
      <c r="PYI1" s="5" t="s">
        <v>11799</v>
      </c>
      <c r="PYJ1" s="5" t="s">
        <v>11800</v>
      </c>
      <c r="PYK1" s="5" t="s">
        <v>11801</v>
      </c>
      <c r="PYL1" s="5" t="s">
        <v>11802</v>
      </c>
      <c r="PYM1" s="5" t="s">
        <v>11803</v>
      </c>
      <c r="PYN1" s="5" t="s">
        <v>11804</v>
      </c>
      <c r="PYO1" s="5" t="s">
        <v>11805</v>
      </c>
      <c r="PYP1" s="5" t="s">
        <v>11806</v>
      </c>
      <c r="PYQ1" s="5" t="s">
        <v>11807</v>
      </c>
      <c r="PYR1" s="5" t="s">
        <v>11808</v>
      </c>
      <c r="PYS1" s="5" t="s">
        <v>11809</v>
      </c>
      <c r="PYT1" s="5" t="s">
        <v>11810</v>
      </c>
      <c r="PYU1" s="5" t="s">
        <v>11811</v>
      </c>
      <c r="PYV1" s="5" t="s">
        <v>11812</v>
      </c>
      <c r="PYW1" s="5" t="s">
        <v>11813</v>
      </c>
      <c r="PYX1" s="5" t="s">
        <v>11814</v>
      </c>
      <c r="PYY1" s="5" t="s">
        <v>11815</v>
      </c>
      <c r="PYZ1" s="5" t="s">
        <v>11816</v>
      </c>
      <c r="PZA1" s="5" t="s">
        <v>11817</v>
      </c>
      <c r="PZB1" s="5" t="s">
        <v>11818</v>
      </c>
      <c r="PZC1" s="5" t="s">
        <v>11819</v>
      </c>
      <c r="PZD1" s="5" t="s">
        <v>11820</v>
      </c>
      <c r="PZE1" s="5" t="s">
        <v>11821</v>
      </c>
      <c r="PZF1" s="5" t="s">
        <v>11822</v>
      </c>
      <c r="PZG1" s="5" t="s">
        <v>11823</v>
      </c>
      <c r="PZH1" s="5" t="s">
        <v>11824</v>
      </c>
      <c r="PZI1" s="5" t="s">
        <v>11825</v>
      </c>
      <c r="PZJ1" s="5" t="s">
        <v>11826</v>
      </c>
      <c r="PZK1" s="5" t="s">
        <v>11827</v>
      </c>
      <c r="PZL1" s="5" t="s">
        <v>11828</v>
      </c>
      <c r="PZM1" s="5" t="s">
        <v>11829</v>
      </c>
      <c r="PZN1" s="5" t="s">
        <v>11830</v>
      </c>
      <c r="PZO1" s="5" t="s">
        <v>11831</v>
      </c>
      <c r="PZP1" s="5" t="s">
        <v>11832</v>
      </c>
      <c r="PZQ1" s="5" t="s">
        <v>11833</v>
      </c>
      <c r="PZR1" s="5" t="s">
        <v>11834</v>
      </c>
      <c r="PZS1" s="5" t="s">
        <v>11835</v>
      </c>
      <c r="PZT1" s="5" t="s">
        <v>11836</v>
      </c>
      <c r="PZU1" s="5" t="s">
        <v>11837</v>
      </c>
      <c r="PZV1" s="5" t="s">
        <v>11838</v>
      </c>
      <c r="PZW1" s="5" t="s">
        <v>11839</v>
      </c>
      <c r="PZX1" s="5" t="s">
        <v>11840</v>
      </c>
      <c r="PZY1" s="5" t="s">
        <v>11841</v>
      </c>
      <c r="PZZ1" s="5" t="s">
        <v>11842</v>
      </c>
      <c r="QAA1" s="5" t="s">
        <v>11843</v>
      </c>
      <c r="QAB1" s="5" t="s">
        <v>11844</v>
      </c>
      <c r="QAC1" s="5" t="s">
        <v>11845</v>
      </c>
      <c r="QAD1" s="5" t="s">
        <v>11846</v>
      </c>
      <c r="QAE1" s="5" t="s">
        <v>11847</v>
      </c>
      <c r="QAF1" s="5" t="s">
        <v>11848</v>
      </c>
      <c r="QAG1" s="5" t="s">
        <v>11849</v>
      </c>
      <c r="QAH1" s="5" t="s">
        <v>11850</v>
      </c>
      <c r="QAI1" s="5" t="s">
        <v>11851</v>
      </c>
      <c r="QAJ1" s="5" t="s">
        <v>11852</v>
      </c>
      <c r="QAK1" s="5" t="s">
        <v>11853</v>
      </c>
      <c r="QAL1" s="5" t="s">
        <v>11854</v>
      </c>
      <c r="QAM1" s="5" t="s">
        <v>11855</v>
      </c>
      <c r="QAN1" s="5" t="s">
        <v>11856</v>
      </c>
      <c r="QAO1" s="5" t="s">
        <v>11857</v>
      </c>
      <c r="QAP1" s="5" t="s">
        <v>11858</v>
      </c>
      <c r="QAQ1" s="5" t="s">
        <v>11859</v>
      </c>
      <c r="QAR1" s="5" t="s">
        <v>11860</v>
      </c>
      <c r="QAS1" s="5" t="s">
        <v>11861</v>
      </c>
      <c r="QAT1" s="5" t="s">
        <v>11862</v>
      </c>
      <c r="QAU1" s="5" t="s">
        <v>11863</v>
      </c>
      <c r="QAV1" s="5" t="s">
        <v>11864</v>
      </c>
      <c r="QAW1" s="5" t="s">
        <v>11865</v>
      </c>
      <c r="QAX1" s="5" t="s">
        <v>11866</v>
      </c>
      <c r="QAY1" s="5" t="s">
        <v>11867</v>
      </c>
      <c r="QAZ1" s="5" t="s">
        <v>11868</v>
      </c>
      <c r="QBA1" s="5" t="s">
        <v>11869</v>
      </c>
      <c r="QBB1" s="5" t="s">
        <v>11870</v>
      </c>
      <c r="QBC1" s="5" t="s">
        <v>11871</v>
      </c>
      <c r="QBD1" s="5" t="s">
        <v>11872</v>
      </c>
      <c r="QBE1" s="5" t="s">
        <v>11873</v>
      </c>
      <c r="QBF1" s="5" t="s">
        <v>11874</v>
      </c>
      <c r="QBG1" s="5" t="s">
        <v>11875</v>
      </c>
      <c r="QBH1" s="5" t="s">
        <v>11876</v>
      </c>
      <c r="QBI1" s="5" t="s">
        <v>11877</v>
      </c>
      <c r="QBJ1" s="5" t="s">
        <v>11878</v>
      </c>
      <c r="QBK1" s="5" t="s">
        <v>11879</v>
      </c>
      <c r="QBL1" s="5" t="s">
        <v>11880</v>
      </c>
      <c r="QBM1" s="5" t="s">
        <v>11881</v>
      </c>
      <c r="QBN1" s="5" t="s">
        <v>11882</v>
      </c>
      <c r="QBO1" s="5" t="s">
        <v>11883</v>
      </c>
      <c r="QBP1" s="5" t="s">
        <v>11884</v>
      </c>
      <c r="QBQ1" s="5" t="s">
        <v>11885</v>
      </c>
      <c r="QBR1" s="5" t="s">
        <v>11886</v>
      </c>
      <c r="QBS1" s="5" t="s">
        <v>11887</v>
      </c>
      <c r="QBT1" s="5" t="s">
        <v>11888</v>
      </c>
      <c r="QBU1" s="5" t="s">
        <v>11889</v>
      </c>
      <c r="QBV1" s="5" t="s">
        <v>11890</v>
      </c>
      <c r="QBW1" s="5" t="s">
        <v>11891</v>
      </c>
      <c r="QBX1" s="5" t="s">
        <v>11892</v>
      </c>
      <c r="QBY1" s="5" t="s">
        <v>11893</v>
      </c>
      <c r="QBZ1" s="5" t="s">
        <v>11894</v>
      </c>
      <c r="QCA1" s="5" t="s">
        <v>11895</v>
      </c>
      <c r="QCB1" s="5" t="s">
        <v>11896</v>
      </c>
      <c r="QCC1" s="5" t="s">
        <v>11897</v>
      </c>
      <c r="QCD1" s="5" t="s">
        <v>11898</v>
      </c>
      <c r="QCE1" s="5" t="s">
        <v>11899</v>
      </c>
      <c r="QCF1" s="5" t="s">
        <v>11900</v>
      </c>
      <c r="QCG1" s="5" t="s">
        <v>11901</v>
      </c>
      <c r="QCH1" s="5" t="s">
        <v>11902</v>
      </c>
      <c r="QCI1" s="5" t="s">
        <v>11903</v>
      </c>
      <c r="QCJ1" s="5" t="s">
        <v>11904</v>
      </c>
      <c r="QCK1" s="5" t="s">
        <v>11905</v>
      </c>
      <c r="QCL1" s="5" t="s">
        <v>11906</v>
      </c>
      <c r="QCM1" s="5" t="s">
        <v>11907</v>
      </c>
      <c r="QCN1" s="5" t="s">
        <v>11908</v>
      </c>
      <c r="QCO1" s="5" t="s">
        <v>11909</v>
      </c>
      <c r="QCP1" s="5" t="s">
        <v>11910</v>
      </c>
      <c r="QCQ1" s="5" t="s">
        <v>11911</v>
      </c>
      <c r="QCR1" s="5" t="s">
        <v>11912</v>
      </c>
      <c r="QCS1" s="5" t="s">
        <v>11913</v>
      </c>
      <c r="QCT1" s="5" t="s">
        <v>11914</v>
      </c>
      <c r="QCU1" s="5" t="s">
        <v>11915</v>
      </c>
      <c r="QCV1" s="5" t="s">
        <v>11916</v>
      </c>
      <c r="QCW1" s="5" t="s">
        <v>11917</v>
      </c>
      <c r="QCX1" s="5" t="s">
        <v>11918</v>
      </c>
      <c r="QCY1" s="5" t="s">
        <v>11919</v>
      </c>
      <c r="QCZ1" s="5" t="s">
        <v>11920</v>
      </c>
      <c r="QDA1" s="5" t="s">
        <v>11921</v>
      </c>
      <c r="QDB1" s="5" t="s">
        <v>11922</v>
      </c>
      <c r="QDC1" s="5" t="s">
        <v>11923</v>
      </c>
      <c r="QDD1" s="5" t="s">
        <v>11924</v>
      </c>
      <c r="QDE1" s="5" t="s">
        <v>11925</v>
      </c>
      <c r="QDF1" s="5" t="s">
        <v>11926</v>
      </c>
      <c r="QDG1" s="5" t="s">
        <v>11927</v>
      </c>
      <c r="QDH1" s="5" t="s">
        <v>11928</v>
      </c>
      <c r="QDI1" s="5" t="s">
        <v>11929</v>
      </c>
      <c r="QDJ1" s="5" t="s">
        <v>11930</v>
      </c>
      <c r="QDK1" s="5" t="s">
        <v>11931</v>
      </c>
      <c r="QDL1" s="5" t="s">
        <v>11932</v>
      </c>
      <c r="QDM1" s="5" t="s">
        <v>11933</v>
      </c>
      <c r="QDN1" s="5" t="s">
        <v>11934</v>
      </c>
      <c r="QDO1" s="5" t="s">
        <v>11935</v>
      </c>
      <c r="QDP1" s="5" t="s">
        <v>11936</v>
      </c>
      <c r="QDQ1" s="5" t="s">
        <v>11937</v>
      </c>
      <c r="QDR1" s="5" t="s">
        <v>11938</v>
      </c>
      <c r="QDS1" s="5" t="s">
        <v>11939</v>
      </c>
      <c r="QDT1" s="5" t="s">
        <v>11940</v>
      </c>
      <c r="QDU1" s="5" t="s">
        <v>11941</v>
      </c>
      <c r="QDV1" s="5" t="s">
        <v>11942</v>
      </c>
      <c r="QDW1" s="5" t="s">
        <v>11943</v>
      </c>
      <c r="QDX1" s="5" t="s">
        <v>11944</v>
      </c>
      <c r="QDY1" s="5" t="s">
        <v>11945</v>
      </c>
      <c r="QDZ1" s="5" t="s">
        <v>11946</v>
      </c>
      <c r="QEA1" s="5" t="s">
        <v>11947</v>
      </c>
      <c r="QEB1" s="5" t="s">
        <v>11948</v>
      </c>
      <c r="QEC1" s="5" t="s">
        <v>11949</v>
      </c>
      <c r="QED1" s="5" t="s">
        <v>11950</v>
      </c>
      <c r="QEE1" s="5" t="s">
        <v>11951</v>
      </c>
      <c r="QEF1" s="5" t="s">
        <v>11952</v>
      </c>
      <c r="QEG1" s="5" t="s">
        <v>11953</v>
      </c>
      <c r="QEH1" s="5" t="s">
        <v>11954</v>
      </c>
      <c r="QEI1" s="5" t="s">
        <v>11955</v>
      </c>
      <c r="QEJ1" s="5" t="s">
        <v>11956</v>
      </c>
      <c r="QEK1" s="5" t="s">
        <v>11957</v>
      </c>
      <c r="QEL1" s="5" t="s">
        <v>11958</v>
      </c>
      <c r="QEM1" s="5" t="s">
        <v>11959</v>
      </c>
      <c r="QEN1" s="5" t="s">
        <v>11960</v>
      </c>
      <c r="QEO1" s="5" t="s">
        <v>11961</v>
      </c>
      <c r="QEP1" s="5" t="s">
        <v>11962</v>
      </c>
      <c r="QEQ1" s="5" t="s">
        <v>11963</v>
      </c>
      <c r="QER1" s="5" t="s">
        <v>11964</v>
      </c>
      <c r="QES1" s="5" t="s">
        <v>11965</v>
      </c>
      <c r="QET1" s="5" t="s">
        <v>11966</v>
      </c>
      <c r="QEU1" s="5" t="s">
        <v>11967</v>
      </c>
      <c r="QEV1" s="5" t="s">
        <v>11968</v>
      </c>
      <c r="QEW1" s="5" t="s">
        <v>11969</v>
      </c>
      <c r="QEX1" s="5" t="s">
        <v>11970</v>
      </c>
      <c r="QEY1" s="5" t="s">
        <v>11971</v>
      </c>
      <c r="QEZ1" s="5" t="s">
        <v>11972</v>
      </c>
      <c r="QFA1" s="5" t="s">
        <v>11973</v>
      </c>
      <c r="QFB1" s="5" t="s">
        <v>11974</v>
      </c>
      <c r="QFC1" s="5" t="s">
        <v>11975</v>
      </c>
      <c r="QFD1" s="5" t="s">
        <v>11976</v>
      </c>
      <c r="QFE1" s="5" t="s">
        <v>11977</v>
      </c>
      <c r="QFF1" s="5" t="s">
        <v>11978</v>
      </c>
      <c r="QFG1" s="5" t="s">
        <v>11979</v>
      </c>
      <c r="QFH1" s="5" t="s">
        <v>11980</v>
      </c>
      <c r="QFI1" s="5" t="s">
        <v>11981</v>
      </c>
      <c r="QFJ1" s="5" t="s">
        <v>11982</v>
      </c>
      <c r="QFK1" s="5" t="s">
        <v>11983</v>
      </c>
      <c r="QFL1" s="5" t="s">
        <v>11984</v>
      </c>
      <c r="QFM1" s="5" t="s">
        <v>11985</v>
      </c>
      <c r="QFN1" s="5" t="s">
        <v>11986</v>
      </c>
      <c r="QFO1" s="5" t="s">
        <v>11987</v>
      </c>
      <c r="QFP1" s="5" t="s">
        <v>11988</v>
      </c>
      <c r="QFQ1" s="5" t="s">
        <v>11989</v>
      </c>
      <c r="QFR1" s="5" t="s">
        <v>11990</v>
      </c>
      <c r="QFS1" s="5" t="s">
        <v>11991</v>
      </c>
      <c r="QFT1" s="5" t="s">
        <v>11992</v>
      </c>
      <c r="QFU1" s="5" t="s">
        <v>11993</v>
      </c>
      <c r="QFV1" s="5" t="s">
        <v>11994</v>
      </c>
      <c r="QFW1" s="5" t="s">
        <v>11995</v>
      </c>
      <c r="QFX1" s="5" t="s">
        <v>11996</v>
      </c>
      <c r="QFY1" s="5" t="s">
        <v>11997</v>
      </c>
      <c r="QFZ1" s="5" t="s">
        <v>11998</v>
      </c>
      <c r="QGA1" s="5" t="s">
        <v>11999</v>
      </c>
      <c r="QGB1" s="5" t="s">
        <v>12000</v>
      </c>
      <c r="QGC1" s="5" t="s">
        <v>12001</v>
      </c>
      <c r="QGD1" s="5" t="s">
        <v>12002</v>
      </c>
      <c r="QGE1" s="5" t="s">
        <v>12003</v>
      </c>
      <c r="QGF1" s="5" t="s">
        <v>12004</v>
      </c>
      <c r="QGG1" s="5" t="s">
        <v>12005</v>
      </c>
      <c r="QGH1" s="5" t="s">
        <v>12006</v>
      </c>
      <c r="QGI1" s="5" t="s">
        <v>12007</v>
      </c>
      <c r="QGJ1" s="5" t="s">
        <v>12008</v>
      </c>
      <c r="QGK1" s="5" t="s">
        <v>12009</v>
      </c>
      <c r="QGL1" s="5" t="s">
        <v>12010</v>
      </c>
      <c r="QGM1" s="5" t="s">
        <v>12011</v>
      </c>
      <c r="QGN1" s="5" t="s">
        <v>12012</v>
      </c>
      <c r="QGO1" s="5" t="s">
        <v>12013</v>
      </c>
      <c r="QGP1" s="5" t="s">
        <v>12014</v>
      </c>
      <c r="QGQ1" s="5" t="s">
        <v>12015</v>
      </c>
      <c r="QGR1" s="5" t="s">
        <v>12016</v>
      </c>
      <c r="QGS1" s="5" t="s">
        <v>12017</v>
      </c>
      <c r="QGT1" s="5" t="s">
        <v>12018</v>
      </c>
      <c r="QGU1" s="5" t="s">
        <v>12019</v>
      </c>
      <c r="QGV1" s="5" t="s">
        <v>12020</v>
      </c>
      <c r="QGW1" s="5" t="s">
        <v>12021</v>
      </c>
      <c r="QGX1" s="5" t="s">
        <v>12022</v>
      </c>
      <c r="QGY1" s="5" t="s">
        <v>12023</v>
      </c>
      <c r="QGZ1" s="5" t="s">
        <v>12024</v>
      </c>
      <c r="QHA1" s="5" t="s">
        <v>12025</v>
      </c>
      <c r="QHB1" s="5" t="s">
        <v>12026</v>
      </c>
      <c r="QHC1" s="5" t="s">
        <v>12027</v>
      </c>
      <c r="QHD1" s="5" t="s">
        <v>12028</v>
      </c>
      <c r="QHE1" s="5" t="s">
        <v>12029</v>
      </c>
      <c r="QHF1" s="5" t="s">
        <v>12030</v>
      </c>
      <c r="QHG1" s="5" t="s">
        <v>12031</v>
      </c>
      <c r="QHH1" s="5" t="s">
        <v>12032</v>
      </c>
      <c r="QHI1" s="5" t="s">
        <v>12033</v>
      </c>
      <c r="QHJ1" s="5" t="s">
        <v>12034</v>
      </c>
      <c r="QHK1" s="5" t="s">
        <v>12035</v>
      </c>
      <c r="QHL1" s="5" t="s">
        <v>12036</v>
      </c>
      <c r="QHM1" s="5" t="s">
        <v>12037</v>
      </c>
      <c r="QHN1" s="5" t="s">
        <v>12038</v>
      </c>
      <c r="QHO1" s="5" t="s">
        <v>12039</v>
      </c>
      <c r="QHP1" s="5" t="s">
        <v>12040</v>
      </c>
      <c r="QHQ1" s="5" t="s">
        <v>12041</v>
      </c>
      <c r="QHR1" s="5" t="s">
        <v>12042</v>
      </c>
      <c r="QHS1" s="5" t="s">
        <v>12043</v>
      </c>
      <c r="QHT1" s="5" t="s">
        <v>12044</v>
      </c>
      <c r="QHU1" s="5" t="s">
        <v>12045</v>
      </c>
      <c r="QHV1" s="5" t="s">
        <v>12046</v>
      </c>
      <c r="QHW1" s="5" t="s">
        <v>12047</v>
      </c>
      <c r="QHX1" s="5" t="s">
        <v>12048</v>
      </c>
      <c r="QHY1" s="5" t="s">
        <v>12049</v>
      </c>
      <c r="QHZ1" s="5" t="s">
        <v>12050</v>
      </c>
      <c r="QIA1" s="5" t="s">
        <v>12051</v>
      </c>
      <c r="QIB1" s="5" t="s">
        <v>12052</v>
      </c>
      <c r="QIC1" s="5" t="s">
        <v>12053</v>
      </c>
      <c r="QID1" s="5" t="s">
        <v>12054</v>
      </c>
      <c r="QIE1" s="5" t="s">
        <v>12055</v>
      </c>
      <c r="QIF1" s="5" t="s">
        <v>12056</v>
      </c>
      <c r="QIG1" s="5" t="s">
        <v>12057</v>
      </c>
      <c r="QIH1" s="5" t="s">
        <v>12058</v>
      </c>
      <c r="QII1" s="5" t="s">
        <v>12059</v>
      </c>
      <c r="QIJ1" s="5" t="s">
        <v>12060</v>
      </c>
      <c r="QIK1" s="5" t="s">
        <v>12061</v>
      </c>
      <c r="QIL1" s="5" t="s">
        <v>12062</v>
      </c>
      <c r="QIM1" s="5" t="s">
        <v>12063</v>
      </c>
      <c r="QIN1" s="5" t="s">
        <v>12064</v>
      </c>
      <c r="QIO1" s="5" t="s">
        <v>12065</v>
      </c>
      <c r="QIP1" s="5" t="s">
        <v>12066</v>
      </c>
      <c r="QIQ1" s="5" t="s">
        <v>12067</v>
      </c>
      <c r="QIR1" s="5" t="s">
        <v>12068</v>
      </c>
      <c r="QIS1" s="5" t="s">
        <v>12069</v>
      </c>
      <c r="QIT1" s="5" t="s">
        <v>12070</v>
      </c>
      <c r="QIU1" s="5" t="s">
        <v>12071</v>
      </c>
      <c r="QIV1" s="5" t="s">
        <v>12072</v>
      </c>
      <c r="QIW1" s="5" t="s">
        <v>12073</v>
      </c>
      <c r="QIX1" s="5" t="s">
        <v>12074</v>
      </c>
      <c r="QIY1" s="5" t="s">
        <v>12075</v>
      </c>
      <c r="QIZ1" s="5" t="s">
        <v>12076</v>
      </c>
      <c r="QJA1" s="5" t="s">
        <v>12077</v>
      </c>
      <c r="QJB1" s="5" t="s">
        <v>12078</v>
      </c>
      <c r="QJC1" s="5" t="s">
        <v>12079</v>
      </c>
      <c r="QJD1" s="5" t="s">
        <v>12080</v>
      </c>
      <c r="QJE1" s="5" t="s">
        <v>12081</v>
      </c>
      <c r="QJF1" s="5" t="s">
        <v>12082</v>
      </c>
      <c r="QJG1" s="5" t="s">
        <v>12083</v>
      </c>
      <c r="QJH1" s="5" t="s">
        <v>12084</v>
      </c>
      <c r="QJI1" s="5" t="s">
        <v>12085</v>
      </c>
      <c r="QJJ1" s="5" t="s">
        <v>12086</v>
      </c>
      <c r="QJK1" s="5" t="s">
        <v>12087</v>
      </c>
      <c r="QJL1" s="5" t="s">
        <v>12088</v>
      </c>
      <c r="QJM1" s="5" t="s">
        <v>12089</v>
      </c>
      <c r="QJN1" s="5" t="s">
        <v>12090</v>
      </c>
      <c r="QJO1" s="5" t="s">
        <v>12091</v>
      </c>
      <c r="QJP1" s="5" t="s">
        <v>12092</v>
      </c>
      <c r="QJQ1" s="5" t="s">
        <v>12093</v>
      </c>
      <c r="QJR1" s="5" t="s">
        <v>12094</v>
      </c>
      <c r="QJS1" s="5" t="s">
        <v>12095</v>
      </c>
      <c r="QJT1" s="5" t="s">
        <v>12096</v>
      </c>
      <c r="QJU1" s="5" t="s">
        <v>12097</v>
      </c>
      <c r="QJV1" s="5" t="s">
        <v>12098</v>
      </c>
      <c r="QJW1" s="5" t="s">
        <v>12099</v>
      </c>
      <c r="QJX1" s="5" t="s">
        <v>12100</v>
      </c>
      <c r="QJY1" s="5" t="s">
        <v>12101</v>
      </c>
      <c r="QJZ1" s="5" t="s">
        <v>12102</v>
      </c>
      <c r="QKA1" s="5" t="s">
        <v>12103</v>
      </c>
      <c r="QKB1" s="5" t="s">
        <v>12104</v>
      </c>
      <c r="QKC1" s="5" t="s">
        <v>12105</v>
      </c>
      <c r="QKD1" s="5" t="s">
        <v>12106</v>
      </c>
      <c r="QKE1" s="5" t="s">
        <v>12107</v>
      </c>
      <c r="QKF1" s="5" t="s">
        <v>12108</v>
      </c>
      <c r="QKG1" s="5" t="s">
        <v>12109</v>
      </c>
      <c r="QKH1" s="5" t="s">
        <v>12110</v>
      </c>
      <c r="QKI1" s="5" t="s">
        <v>12111</v>
      </c>
      <c r="QKJ1" s="5" t="s">
        <v>12112</v>
      </c>
      <c r="QKK1" s="5" t="s">
        <v>12113</v>
      </c>
      <c r="QKL1" s="5" t="s">
        <v>12114</v>
      </c>
      <c r="QKM1" s="5" t="s">
        <v>12115</v>
      </c>
      <c r="QKN1" s="5" t="s">
        <v>12116</v>
      </c>
      <c r="QKO1" s="5" t="s">
        <v>12117</v>
      </c>
      <c r="QKP1" s="5" t="s">
        <v>12118</v>
      </c>
      <c r="QKQ1" s="5" t="s">
        <v>12119</v>
      </c>
      <c r="QKR1" s="5" t="s">
        <v>12120</v>
      </c>
      <c r="QKS1" s="5" t="s">
        <v>12121</v>
      </c>
      <c r="QKT1" s="5" t="s">
        <v>12122</v>
      </c>
      <c r="QKU1" s="5" t="s">
        <v>12123</v>
      </c>
      <c r="QKV1" s="5" t="s">
        <v>12124</v>
      </c>
      <c r="QKW1" s="5" t="s">
        <v>12125</v>
      </c>
      <c r="QKX1" s="5" t="s">
        <v>12126</v>
      </c>
      <c r="QKY1" s="5" t="s">
        <v>12127</v>
      </c>
      <c r="QKZ1" s="5" t="s">
        <v>12128</v>
      </c>
      <c r="QLA1" s="5" t="s">
        <v>12129</v>
      </c>
      <c r="QLB1" s="5" t="s">
        <v>12130</v>
      </c>
      <c r="QLC1" s="5" t="s">
        <v>12131</v>
      </c>
      <c r="QLD1" s="5" t="s">
        <v>12132</v>
      </c>
      <c r="QLE1" s="5" t="s">
        <v>12133</v>
      </c>
      <c r="QLF1" s="5" t="s">
        <v>12134</v>
      </c>
      <c r="QLG1" s="5" t="s">
        <v>12135</v>
      </c>
      <c r="QLH1" s="5" t="s">
        <v>12136</v>
      </c>
      <c r="QLI1" s="5" t="s">
        <v>12137</v>
      </c>
      <c r="QLJ1" s="5" t="s">
        <v>12138</v>
      </c>
      <c r="QLK1" s="5" t="s">
        <v>12139</v>
      </c>
      <c r="QLL1" s="5" t="s">
        <v>12140</v>
      </c>
      <c r="QLM1" s="5" t="s">
        <v>12141</v>
      </c>
      <c r="QLN1" s="5" t="s">
        <v>12142</v>
      </c>
      <c r="QLO1" s="5" t="s">
        <v>12143</v>
      </c>
      <c r="QLP1" s="5" t="s">
        <v>12144</v>
      </c>
      <c r="QLQ1" s="5" t="s">
        <v>12145</v>
      </c>
      <c r="QLR1" s="5" t="s">
        <v>12146</v>
      </c>
      <c r="QLS1" s="5" t="s">
        <v>12147</v>
      </c>
      <c r="QLT1" s="5" t="s">
        <v>12148</v>
      </c>
      <c r="QLU1" s="5" t="s">
        <v>12149</v>
      </c>
      <c r="QLV1" s="5" t="s">
        <v>12150</v>
      </c>
      <c r="QLW1" s="5" t="s">
        <v>12151</v>
      </c>
      <c r="QLX1" s="5" t="s">
        <v>12152</v>
      </c>
      <c r="QLY1" s="5" t="s">
        <v>12153</v>
      </c>
      <c r="QLZ1" s="5" t="s">
        <v>12154</v>
      </c>
      <c r="QMA1" s="5" t="s">
        <v>12155</v>
      </c>
      <c r="QMB1" s="5" t="s">
        <v>12156</v>
      </c>
      <c r="QMC1" s="5" t="s">
        <v>12157</v>
      </c>
      <c r="QMD1" s="5" t="s">
        <v>12158</v>
      </c>
      <c r="QME1" s="5" t="s">
        <v>12159</v>
      </c>
      <c r="QMF1" s="5" t="s">
        <v>12160</v>
      </c>
      <c r="QMG1" s="5" t="s">
        <v>12161</v>
      </c>
      <c r="QMH1" s="5" t="s">
        <v>12162</v>
      </c>
      <c r="QMI1" s="5" t="s">
        <v>12163</v>
      </c>
      <c r="QMJ1" s="5" t="s">
        <v>12164</v>
      </c>
      <c r="QMK1" s="5" t="s">
        <v>12165</v>
      </c>
      <c r="QML1" s="5" t="s">
        <v>12166</v>
      </c>
      <c r="QMM1" s="5" t="s">
        <v>12167</v>
      </c>
      <c r="QMN1" s="5" t="s">
        <v>12168</v>
      </c>
      <c r="QMO1" s="5" t="s">
        <v>12169</v>
      </c>
      <c r="QMP1" s="5" t="s">
        <v>12170</v>
      </c>
      <c r="QMQ1" s="5" t="s">
        <v>12171</v>
      </c>
      <c r="QMR1" s="5" t="s">
        <v>12172</v>
      </c>
      <c r="QMS1" s="5" t="s">
        <v>12173</v>
      </c>
      <c r="QMT1" s="5" t="s">
        <v>12174</v>
      </c>
      <c r="QMU1" s="5" t="s">
        <v>12175</v>
      </c>
      <c r="QMV1" s="5" t="s">
        <v>12176</v>
      </c>
      <c r="QMW1" s="5" t="s">
        <v>12177</v>
      </c>
      <c r="QMX1" s="5" t="s">
        <v>12178</v>
      </c>
      <c r="QMY1" s="5" t="s">
        <v>12179</v>
      </c>
      <c r="QMZ1" s="5" t="s">
        <v>12180</v>
      </c>
      <c r="QNA1" s="5" t="s">
        <v>12181</v>
      </c>
      <c r="QNB1" s="5" t="s">
        <v>12182</v>
      </c>
      <c r="QNC1" s="5" t="s">
        <v>12183</v>
      </c>
      <c r="QND1" s="5" t="s">
        <v>12184</v>
      </c>
      <c r="QNE1" s="5" t="s">
        <v>12185</v>
      </c>
      <c r="QNF1" s="5" t="s">
        <v>12186</v>
      </c>
      <c r="QNG1" s="5" t="s">
        <v>12187</v>
      </c>
      <c r="QNH1" s="5" t="s">
        <v>12188</v>
      </c>
      <c r="QNI1" s="5" t="s">
        <v>12189</v>
      </c>
      <c r="QNJ1" s="5" t="s">
        <v>12190</v>
      </c>
      <c r="QNK1" s="5" t="s">
        <v>12191</v>
      </c>
      <c r="QNL1" s="5" t="s">
        <v>12192</v>
      </c>
      <c r="QNM1" s="5" t="s">
        <v>12193</v>
      </c>
      <c r="QNN1" s="5" t="s">
        <v>12194</v>
      </c>
      <c r="QNO1" s="5" t="s">
        <v>12195</v>
      </c>
      <c r="QNP1" s="5" t="s">
        <v>12196</v>
      </c>
      <c r="QNQ1" s="5" t="s">
        <v>12197</v>
      </c>
      <c r="QNR1" s="5" t="s">
        <v>12198</v>
      </c>
      <c r="QNS1" s="5" t="s">
        <v>12199</v>
      </c>
      <c r="QNT1" s="5" t="s">
        <v>12200</v>
      </c>
      <c r="QNU1" s="5" t="s">
        <v>12201</v>
      </c>
      <c r="QNV1" s="5" t="s">
        <v>12202</v>
      </c>
      <c r="QNW1" s="5" t="s">
        <v>12203</v>
      </c>
      <c r="QNX1" s="5" t="s">
        <v>12204</v>
      </c>
      <c r="QNY1" s="5" t="s">
        <v>12205</v>
      </c>
      <c r="QNZ1" s="5" t="s">
        <v>12206</v>
      </c>
      <c r="QOA1" s="5" t="s">
        <v>12207</v>
      </c>
      <c r="QOB1" s="5" t="s">
        <v>12208</v>
      </c>
      <c r="QOC1" s="5" t="s">
        <v>12209</v>
      </c>
      <c r="QOD1" s="5" t="s">
        <v>12210</v>
      </c>
      <c r="QOE1" s="5" t="s">
        <v>12211</v>
      </c>
      <c r="QOF1" s="5" t="s">
        <v>12212</v>
      </c>
      <c r="QOG1" s="5" t="s">
        <v>12213</v>
      </c>
      <c r="QOH1" s="5" t="s">
        <v>12214</v>
      </c>
      <c r="QOI1" s="5" t="s">
        <v>12215</v>
      </c>
      <c r="QOJ1" s="5" t="s">
        <v>12216</v>
      </c>
      <c r="QOK1" s="5" t="s">
        <v>12217</v>
      </c>
      <c r="QOL1" s="5" t="s">
        <v>12218</v>
      </c>
      <c r="QOM1" s="5" t="s">
        <v>12219</v>
      </c>
      <c r="QON1" s="5" t="s">
        <v>12220</v>
      </c>
      <c r="QOO1" s="5" t="s">
        <v>12221</v>
      </c>
      <c r="QOP1" s="5" t="s">
        <v>12222</v>
      </c>
      <c r="QOQ1" s="5" t="s">
        <v>12223</v>
      </c>
      <c r="QOR1" s="5" t="s">
        <v>12224</v>
      </c>
      <c r="QOS1" s="5" t="s">
        <v>12225</v>
      </c>
      <c r="QOT1" s="5" t="s">
        <v>12226</v>
      </c>
      <c r="QOU1" s="5" t="s">
        <v>12227</v>
      </c>
      <c r="QOV1" s="5" t="s">
        <v>12228</v>
      </c>
      <c r="QOW1" s="5" t="s">
        <v>12229</v>
      </c>
      <c r="QOX1" s="5" t="s">
        <v>12230</v>
      </c>
      <c r="QOY1" s="5" t="s">
        <v>12231</v>
      </c>
      <c r="QOZ1" s="5" t="s">
        <v>12232</v>
      </c>
      <c r="QPA1" s="5" t="s">
        <v>12233</v>
      </c>
      <c r="QPB1" s="5" t="s">
        <v>12234</v>
      </c>
      <c r="QPC1" s="5" t="s">
        <v>12235</v>
      </c>
      <c r="QPD1" s="5" t="s">
        <v>12236</v>
      </c>
      <c r="QPE1" s="5" t="s">
        <v>12237</v>
      </c>
      <c r="QPF1" s="5" t="s">
        <v>12238</v>
      </c>
      <c r="QPG1" s="5" t="s">
        <v>12239</v>
      </c>
      <c r="QPH1" s="5" t="s">
        <v>12240</v>
      </c>
      <c r="QPI1" s="5" t="s">
        <v>12241</v>
      </c>
      <c r="QPJ1" s="5" t="s">
        <v>12242</v>
      </c>
      <c r="QPK1" s="5" t="s">
        <v>12243</v>
      </c>
      <c r="QPL1" s="5" t="s">
        <v>12244</v>
      </c>
      <c r="QPM1" s="5" t="s">
        <v>12245</v>
      </c>
      <c r="QPN1" s="5" t="s">
        <v>12246</v>
      </c>
      <c r="QPO1" s="5" t="s">
        <v>12247</v>
      </c>
      <c r="QPP1" s="5" t="s">
        <v>12248</v>
      </c>
      <c r="QPQ1" s="5" t="s">
        <v>12249</v>
      </c>
      <c r="QPR1" s="5" t="s">
        <v>12250</v>
      </c>
      <c r="QPS1" s="5" t="s">
        <v>12251</v>
      </c>
      <c r="QPT1" s="5" t="s">
        <v>12252</v>
      </c>
      <c r="QPU1" s="5" t="s">
        <v>12253</v>
      </c>
      <c r="QPV1" s="5" t="s">
        <v>12254</v>
      </c>
      <c r="QPW1" s="5" t="s">
        <v>12255</v>
      </c>
      <c r="QPX1" s="5" t="s">
        <v>12256</v>
      </c>
      <c r="QPY1" s="5" t="s">
        <v>12257</v>
      </c>
      <c r="QPZ1" s="5" t="s">
        <v>12258</v>
      </c>
      <c r="QQA1" s="5" t="s">
        <v>12259</v>
      </c>
      <c r="QQB1" s="5" t="s">
        <v>12260</v>
      </c>
      <c r="QQC1" s="5" t="s">
        <v>12261</v>
      </c>
      <c r="QQD1" s="5" t="s">
        <v>12262</v>
      </c>
      <c r="QQE1" s="5" t="s">
        <v>12263</v>
      </c>
      <c r="QQF1" s="5" t="s">
        <v>12264</v>
      </c>
      <c r="QQG1" s="5" t="s">
        <v>12265</v>
      </c>
      <c r="QQH1" s="5" t="s">
        <v>12266</v>
      </c>
      <c r="QQI1" s="5" t="s">
        <v>12267</v>
      </c>
      <c r="QQJ1" s="5" t="s">
        <v>12268</v>
      </c>
      <c r="QQK1" s="5" t="s">
        <v>12269</v>
      </c>
      <c r="QQL1" s="5" t="s">
        <v>12270</v>
      </c>
      <c r="QQM1" s="5" t="s">
        <v>12271</v>
      </c>
      <c r="QQN1" s="5" t="s">
        <v>12272</v>
      </c>
      <c r="QQO1" s="5" t="s">
        <v>12273</v>
      </c>
      <c r="QQP1" s="5" t="s">
        <v>12274</v>
      </c>
      <c r="QQQ1" s="5" t="s">
        <v>12275</v>
      </c>
      <c r="QQR1" s="5" t="s">
        <v>12276</v>
      </c>
      <c r="QQS1" s="5" t="s">
        <v>12277</v>
      </c>
      <c r="QQT1" s="5" t="s">
        <v>12278</v>
      </c>
      <c r="QQU1" s="5" t="s">
        <v>12279</v>
      </c>
      <c r="QQV1" s="5" t="s">
        <v>12280</v>
      </c>
      <c r="QQW1" s="5" t="s">
        <v>12281</v>
      </c>
      <c r="QQX1" s="5" t="s">
        <v>12282</v>
      </c>
      <c r="QQY1" s="5" t="s">
        <v>12283</v>
      </c>
      <c r="QQZ1" s="5" t="s">
        <v>12284</v>
      </c>
      <c r="QRA1" s="5" t="s">
        <v>12285</v>
      </c>
      <c r="QRB1" s="5" t="s">
        <v>12286</v>
      </c>
      <c r="QRC1" s="5" t="s">
        <v>12287</v>
      </c>
      <c r="QRD1" s="5" t="s">
        <v>12288</v>
      </c>
      <c r="QRE1" s="5" t="s">
        <v>12289</v>
      </c>
      <c r="QRF1" s="5" t="s">
        <v>12290</v>
      </c>
      <c r="QRG1" s="5" t="s">
        <v>12291</v>
      </c>
      <c r="QRH1" s="5" t="s">
        <v>12292</v>
      </c>
      <c r="QRI1" s="5" t="s">
        <v>12293</v>
      </c>
      <c r="QRJ1" s="5" t="s">
        <v>12294</v>
      </c>
      <c r="QRK1" s="5" t="s">
        <v>12295</v>
      </c>
      <c r="QRL1" s="5" t="s">
        <v>12296</v>
      </c>
      <c r="QRM1" s="5" t="s">
        <v>12297</v>
      </c>
      <c r="QRN1" s="5" t="s">
        <v>12298</v>
      </c>
      <c r="QRO1" s="5" t="s">
        <v>12299</v>
      </c>
      <c r="QRP1" s="5" t="s">
        <v>12300</v>
      </c>
      <c r="QRQ1" s="5" t="s">
        <v>12301</v>
      </c>
      <c r="QRR1" s="5" t="s">
        <v>12302</v>
      </c>
      <c r="QRS1" s="5" t="s">
        <v>12303</v>
      </c>
      <c r="QRT1" s="5" t="s">
        <v>12304</v>
      </c>
      <c r="QRU1" s="5" t="s">
        <v>12305</v>
      </c>
      <c r="QRV1" s="5" t="s">
        <v>12306</v>
      </c>
      <c r="QRW1" s="5" t="s">
        <v>12307</v>
      </c>
      <c r="QRX1" s="5" t="s">
        <v>12308</v>
      </c>
      <c r="QRY1" s="5" t="s">
        <v>12309</v>
      </c>
      <c r="QRZ1" s="5" t="s">
        <v>12310</v>
      </c>
      <c r="QSA1" s="5" t="s">
        <v>12311</v>
      </c>
      <c r="QSB1" s="5" t="s">
        <v>12312</v>
      </c>
      <c r="QSC1" s="5" t="s">
        <v>12313</v>
      </c>
      <c r="QSD1" s="5" t="s">
        <v>12314</v>
      </c>
      <c r="QSE1" s="5" t="s">
        <v>12315</v>
      </c>
      <c r="QSF1" s="5" t="s">
        <v>12316</v>
      </c>
      <c r="QSG1" s="5" t="s">
        <v>12317</v>
      </c>
      <c r="QSH1" s="5" t="s">
        <v>12318</v>
      </c>
      <c r="QSI1" s="5" t="s">
        <v>12319</v>
      </c>
      <c r="QSJ1" s="5" t="s">
        <v>12320</v>
      </c>
      <c r="QSK1" s="5" t="s">
        <v>12321</v>
      </c>
      <c r="QSL1" s="5" t="s">
        <v>12322</v>
      </c>
      <c r="QSM1" s="5" t="s">
        <v>12323</v>
      </c>
      <c r="QSN1" s="5" t="s">
        <v>12324</v>
      </c>
      <c r="QSO1" s="5" t="s">
        <v>12325</v>
      </c>
      <c r="QSP1" s="5" t="s">
        <v>12326</v>
      </c>
      <c r="QSQ1" s="5" t="s">
        <v>12327</v>
      </c>
      <c r="QSR1" s="5" t="s">
        <v>12328</v>
      </c>
      <c r="QSS1" s="5" t="s">
        <v>12329</v>
      </c>
      <c r="QST1" s="5" t="s">
        <v>12330</v>
      </c>
      <c r="QSU1" s="5" t="s">
        <v>12331</v>
      </c>
      <c r="QSV1" s="5" t="s">
        <v>12332</v>
      </c>
      <c r="QSW1" s="5" t="s">
        <v>12333</v>
      </c>
      <c r="QSX1" s="5" t="s">
        <v>12334</v>
      </c>
      <c r="QSY1" s="5" t="s">
        <v>12335</v>
      </c>
      <c r="QSZ1" s="5" t="s">
        <v>12336</v>
      </c>
      <c r="QTA1" s="5" t="s">
        <v>12337</v>
      </c>
      <c r="QTB1" s="5" t="s">
        <v>12338</v>
      </c>
      <c r="QTC1" s="5" t="s">
        <v>12339</v>
      </c>
      <c r="QTD1" s="5" t="s">
        <v>12340</v>
      </c>
      <c r="QTE1" s="5" t="s">
        <v>12341</v>
      </c>
      <c r="QTF1" s="5" t="s">
        <v>12342</v>
      </c>
      <c r="QTG1" s="5" t="s">
        <v>12343</v>
      </c>
      <c r="QTH1" s="5" t="s">
        <v>12344</v>
      </c>
      <c r="QTI1" s="5" t="s">
        <v>12345</v>
      </c>
      <c r="QTJ1" s="5" t="s">
        <v>12346</v>
      </c>
      <c r="QTK1" s="5" t="s">
        <v>12347</v>
      </c>
      <c r="QTL1" s="5" t="s">
        <v>12348</v>
      </c>
      <c r="QTM1" s="5" t="s">
        <v>12349</v>
      </c>
      <c r="QTN1" s="5" t="s">
        <v>12350</v>
      </c>
      <c r="QTO1" s="5" t="s">
        <v>12351</v>
      </c>
      <c r="QTP1" s="5" t="s">
        <v>12352</v>
      </c>
      <c r="QTQ1" s="5" t="s">
        <v>12353</v>
      </c>
      <c r="QTR1" s="5" t="s">
        <v>12354</v>
      </c>
      <c r="QTS1" s="5" t="s">
        <v>12355</v>
      </c>
      <c r="QTT1" s="5" t="s">
        <v>12356</v>
      </c>
      <c r="QTU1" s="5" t="s">
        <v>12357</v>
      </c>
      <c r="QTV1" s="5" t="s">
        <v>12358</v>
      </c>
      <c r="QTW1" s="5" t="s">
        <v>12359</v>
      </c>
      <c r="QTX1" s="5" t="s">
        <v>12360</v>
      </c>
      <c r="QTY1" s="5" t="s">
        <v>12361</v>
      </c>
      <c r="QTZ1" s="5" t="s">
        <v>12362</v>
      </c>
      <c r="QUA1" s="5" t="s">
        <v>12363</v>
      </c>
      <c r="QUB1" s="5" t="s">
        <v>12364</v>
      </c>
      <c r="QUC1" s="5" t="s">
        <v>12365</v>
      </c>
      <c r="QUD1" s="5" t="s">
        <v>12366</v>
      </c>
      <c r="QUE1" s="5" t="s">
        <v>12367</v>
      </c>
      <c r="QUF1" s="5" t="s">
        <v>12368</v>
      </c>
      <c r="QUG1" s="5" t="s">
        <v>12369</v>
      </c>
      <c r="QUH1" s="5" t="s">
        <v>12370</v>
      </c>
      <c r="QUI1" s="5" t="s">
        <v>12371</v>
      </c>
      <c r="QUJ1" s="5" t="s">
        <v>12372</v>
      </c>
      <c r="QUK1" s="5" t="s">
        <v>12373</v>
      </c>
      <c r="QUL1" s="5" t="s">
        <v>12374</v>
      </c>
      <c r="QUM1" s="5" t="s">
        <v>12375</v>
      </c>
      <c r="QUN1" s="5" t="s">
        <v>12376</v>
      </c>
      <c r="QUO1" s="5" t="s">
        <v>12377</v>
      </c>
      <c r="QUP1" s="5" t="s">
        <v>12378</v>
      </c>
      <c r="QUQ1" s="5" t="s">
        <v>12379</v>
      </c>
      <c r="QUR1" s="5" t="s">
        <v>12380</v>
      </c>
      <c r="QUS1" s="5" t="s">
        <v>12381</v>
      </c>
      <c r="QUT1" s="5" t="s">
        <v>12382</v>
      </c>
      <c r="QUU1" s="5" t="s">
        <v>12383</v>
      </c>
      <c r="QUV1" s="5" t="s">
        <v>12384</v>
      </c>
      <c r="QUW1" s="5" t="s">
        <v>12385</v>
      </c>
      <c r="QUX1" s="5" t="s">
        <v>12386</v>
      </c>
      <c r="QUY1" s="5" t="s">
        <v>12387</v>
      </c>
      <c r="QUZ1" s="5" t="s">
        <v>12388</v>
      </c>
      <c r="QVA1" s="5" t="s">
        <v>12389</v>
      </c>
      <c r="QVB1" s="5" t="s">
        <v>12390</v>
      </c>
      <c r="QVC1" s="5" t="s">
        <v>12391</v>
      </c>
      <c r="QVD1" s="5" t="s">
        <v>12392</v>
      </c>
      <c r="QVE1" s="5" t="s">
        <v>12393</v>
      </c>
      <c r="QVF1" s="5" t="s">
        <v>12394</v>
      </c>
      <c r="QVG1" s="5" t="s">
        <v>12395</v>
      </c>
      <c r="QVH1" s="5" t="s">
        <v>12396</v>
      </c>
      <c r="QVI1" s="5" t="s">
        <v>12397</v>
      </c>
      <c r="QVJ1" s="5" t="s">
        <v>12398</v>
      </c>
      <c r="QVK1" s="5" t="s">
        <v>12399</v>
      </c>
      <c r="QVL1" s="5" t="s">
        <v>12400</v>
      </c>
      <c r="QVM1" s="5" t="s">
        <v>12401</v>
      </c>
      <c r="QVN1" s="5" t="s">
        <v>12402</v>
      </c>
      <c r="QVO1" s="5" t="s">
        <v>12403</v>
      </c>
      <c r="QVP1" s="5" t="s">
        <v>12404</v>
      </c>
      <c r="QVQ1" s="5" t="s">
        <v>12405</v>
      </c>
      <c r="QVR1" s="5" t="s">
        <v>12406</v>
      </c>
      <c r="QVS1" s="5" t="s">
        <v>12407</v>
      </c>
      <c r="QVT1" s="5" t="s">
        <v>12408</v>
      </c>
      <c r="QVU1" s="5" t="s">
        <v>12409</v>
      </c>
      <c r="QVV1" s="5" t="s">
        <v>12410</v>
      </c>
      <c r="QVW1" s="5" t="s">
        <v>12411</v>
      </c>
      <c r="QVX1" s="5" t="s">
        <v>12412</v>
      </c>
      <c r="QVY1" s="5" t="s">
        <v>12413</v>
      </c>
      <c r="QVZ1" s="5" t="s">
        <v>12414</v>
      </c>
      <c r="QWA1" s="5" t="s">
        <v>12415</v>
      </c>
      <c r="QWB1" s="5" t="s">
        <v>12416</v>
      </c>
      <c r="QWC1" s="5" t="s">
        <v>12417</v>
      </c>
      <c r="QWD1" s="5" t="s">
        <v>12418</v>
      </c>
      <c r="QWE1" s="5" t="s">
        <v>12419</v>
      </c>
      <c r="QWF1" s="5" t="s">
        <v>12420</v>
      </c>
      <c r="QWG1" s="5" t="s">
        <v>12421</v>
      </c>
      <c r="QWH1" s="5" t="s">
        <v>12422</v>
      </c>
      <c r="QWI1" s="5" t="s">
        <v>12423</v>
      </c>
      <c r="QWJ1" s="5" t="s">
        <v>12424</v>
      </c>
      <c r="QWK1" s="5" t="s">
        <v>12425</v>
      </c>
      <c r="QWL1" s="5" t="s">
        <v>12426</v>
      </c>
      <c r="QWM1" s="5" t="s">
        <v>12427</v>
      </c>
      <c r="QWN1" s="5" t="s">
        <v>12428</v>
      </c>
      <c r="QWO1" s="5" t="s">
        <v>12429</v>
      </c>
      <c r="QWP1" s="5" t="s">
        <v>12430</v>
      </c>
      <c r="QWQ1" s="5" t="s">
        <v>12431</v>
      </c>
      <c r="QWR1" s="5" t="s">
        <v>12432</v>
      </c>
      <c r="QWS1" s="5" t="s">
        <v>12433</v>
      </c>
      <c r="QWT1" s="5" t="s">
        <v>12434</v>
      </c>
      <c r="QWU1" s="5" t="s">
        <v>12435</v>
      </c>
      <c r="QWV1" s="5" t="s">
        <v>12436</v>
      </c>
      <c r="QWW1" s="5" t="s">
        <v>12437</v>
      </c>
      <c r="QWX1" s="5" t="s">
        <v>12438</v>
      </c>
      <c r="QWY1" s="5" t="s">
        <v>12439</v>
      </c>
      <c r="QWZ1" s="5" t="s">
        <v>12440</v>
      </c>
      <c r="QXA1" s="5" t="s">
        <v>12441</v>
      </c>
      <c r="QXB1" s="5" t="s">
        <v>12442</v>
      </c>
      <c r="QXC1" s="5" t="s">
        <v>12443</v>
      </c>
      <c r="QXD1" s="5" t="s">
        <v>12444</v>
      </c>
      <c r="QXE1" s="5" t="s">
        <v>12445</v>
      </c>
      <c r="QXF1" s="5" t="s">
        <v>12446</v>
      </c>
      <c r="QXG1" s="5" t="s">
        <v>12447</v>
      </c>
      <c r="QXH1" s="5" t="s">
        <v>12448</v>
      </c>
      <c r="QXI1" s="5" t="s">
        <v>12449</v>
      </c>
      <c r="QXJ1" s="5" t="s">
        <v>12450</v>
      </c>
      <c r="QXK1" s="5" t="s">
        <v>12451</v>
      </c>
      <c r="QXL1" s="5" t="s">
        <v>12452</v>
      </c>
      <c r="QXM1" s="5" t="s">
        <v>12453</v>
      </c>
      <c r="QXN1" s="5" t="s">
        <v>12454</v>
      </c>
      <c r="QXO1" s="5" t="s">
        <v>12455</v>
      </c>
      <c r="QXP1" s="5" t="s">
        <v>12456</v>
      </c>
      <c r="QXQ1" s="5" t="s">
        <v>12457</v>
      </c>
      <c r="QXR1" s="5" t="s">
        <v>12458</v>
      </c>
      <c r="QXS1" s="5" t="s">
        <v>12459</v>
      </c>
      <c r="QXT1" s="5" t="s">
        <v>12460</v>
      </c>
      <c r="QXU1" s="5" t="s">
        <v>12461</v>
      </c>
      <c r="QXV1" s="5" t="s">
        <v>12462</v>
      </c>
      <c r="QXW1" s="5" t="s">
        <v>12463</v>
      </c>
      <c r="QXX1" s="5" t="s">
        <v>12464</v>
      </c>
      <c r="QXY1" s="5" t="s">
        <v>12465</v>
      </c>
      <c r="QXZ1" s="5" t="s">
        <v>12466</v>
      </c>
      <c r="QYA1" s="5" t="s">
        <v>12467</v>
      </c>
      <c r="QYB1" s="5" t="s">
        <v>12468</v>
      </c>
      <c r="QYC1" s="5" t="s">
        <v>12469</v>
      </c>
      <c r="QYD1" s="5" t="s">
        <v>12470</v>
      </c>
      <c r="QYE1" s="5" t="s">
        <v>12471</v>
      </c>
      <c r="QYF1" s="5" t="s">
        <v>12472</v>
      </c>
      <c r="QYG1" s="5" t="s">
        <v>12473</v>
      </c>
      <c r="QYH1" s="5" t="s">
        <v>12474</v>
      </c>
      <c r="QYI1" s="5" t="s">
        <v>12475</v>
      </c>
      <c r="QYJ1" s="5" t="s">
        <v>12476</v>
      </c>
      <c r="QYK1" s="5" t="s">
        <v>12477</v>
      </c>
      <c r="QYL1" s="5" t="s">
        <v>12478</v>
      </c>
      <c r="QYM1" s="5" t="s">
        <v>12479</v>
      </c>
      <c r="QYN1" s="5" t="s">
        <v>12480</v>
      </c>
      <c r="QYO1" s="5" t="s">
        <v>12481</v>
      </c>
      <c r="QYP1" s="5" t="s">
        <v>12482</v>
      </c>
      <c r="QYQ1" s="5" t="s">
        <v>12483</v>
      </c>
      <c r="QYR1" s="5" t="s">
        <v>12484</v>
      </c>
      <c r="QYS1" s="5" t="s">
        <v>12485</v>
      </c>
      <c r="QYT1" s="5" t="s">
        <v>12486</v>
      </c>
      <c r="QYU1" s="5" t="s">
        <v>12487</v>
      </c>
      <c r="QYV1" s="5" t="s">
        <v>12488</v>
      </c>
      <c r="QYW1" s="5" t="s">
        <v>12489</v>
      </c>
      <c r="QYX1" s="5" t="s">
        <v>12490</v>
      </c>
      <c r="QYY1" s="5" t="s">
        <v>12491</v>
      </c>
      <c r="QYZ1" s="5" t="s">
        <v>12492</v>
      </c>
      <c r="QZA1" s="5" t="s">
        <v>12493</v>
      </c>
      <c r="QZB1" s="5" t="s">
        <v>12494</v>
      </c>
      <c r="QZC1" s="5" t="s">
        <v>12495</v>
      </c>
      <c r="QZD1" s="5" t="s">
        <v>12496</v>
      </c>
      <c r="QZE1" s="5" t="s">
        <v>12497</v>
      </c>
      <c r="QZF1" s="5" t="s">
        <v>12498</v>
      </c>
      <c r="QZG1" s="5" t="s">
        <v>12499</v>
      </c>
      <c r="QZH1" s="5" t="s">
        <v>12500</v>
      </c>
      <c r="QZI1" s="5" t="s">
        <v>12501</v>
      </c>
      <c r="QZJ1" s="5" t="s">
        <v>12502</v>
      </c>
      <c r="QZK1" s="5" t="s">
        <v>12503</v>
      </c>
      <c r="QZL1" s="5" t="s">
        <v>12504</v>
      </c>
      <c r="QZM1" s="5" t="s">
        <v>12505</v>
      </c>
      <c r="QZN1" s="5" t="s">
        <v>12506</v>
      </c>
      <c r="QZO1" s="5" t="s">
        <v>12507</v>
      </c>
      <c r="QZP1" s="5" t="s">
        <v>12508</v>
      </c>
      <c r="QZQ1" s="5" t="s">
        <v>12509</v>
      </c>
      <c r="QZR1" s="5" t="s">
        <v>12510</v>
      </c>
      <c r="QZS1" s="5" t="s">
        <v>12511</v>
      </c>
      <c r="QZT1" s="5" t="s">
        <v>12512</v>
      </c>
      <c r="QZU1" s="5" t="s">
        <v>12513</v>
      </c>
      <c r="QZV1" s="5" t="s">
        <v>12514</v>
      </c>
      <c r="QZW1" s="5" t="s">
        <v>12515</v>
      </c>
      <c r="QZX1" s="5" t="s">
        <v>12516</v>
      </c>
      <c r="QZY1" s="5" t="s">
        <v>12517</v>
      </c>
      <c r="QZZ1" s="5" t="s">
        <v>12518</v>
      </c>
      <c r="RAA1" s="5" t="s">
        <v>12519</v>
      </c>
      <c r="RAB1" s="5" t="s">
        <v>12520</v>
      </c>
      <c r="RAC1" s="5" t="s">
        <v>12521</v>
      </c>
      <c r="RAD1" s="5" t="s">
        <v>12522</v>
      </c>
      <c r="RAE1" s="5" t="s">
        <v>12523</v>
      </c>
      <c r="RAF1" s="5" t="s">
        <v>12524</v>
      </c>
      <c r="RAG1" s="5" t="s">
        <v>12525</v>
      </c>
      <c r="RAH1" s="5" t="s">
        <v>12526</v>
      </c>
      <c r="RAI1" s="5" t="s">
        <v>12527</v>
      </c>
      <c r="RAJ1" s="5" t="s">
        <v>12528</v>
      </c>
      <c r="RAK1" s="5" t="s">
        <v>12529</v>
      </c>
      <c r="RAL1" s="5" t="s">
        <v>12530</v>
      </c>
      <c r="RAM1" s="5" t="s">
        <v>12531</v>
      </c>
      <c r="RAN1" s="5" t="s">
        <v>12532</v>
      </c>
      <c r="RAO1" s="5" t="s">
        <v>12533</v>
      </c>
      <c r="RAP1" s="5" t="s">
        <v>12534</v>
      </c>
      <c r="RAQ1" s="5" t="s">
        <v>12535</v>
      </c>
      <c r="RAR1" s="5" t="s">
        <v>12536</v>
      </c>
      <c r="RAS1" s="5" t="s">
        <v>12537</v>
      </c>
      <c r="RAT1" s="5" t="s">
        <v>12538</v>
      </c>
      <c r="RAU1" s="5" t="s">
        <v>12539</v>
      </c>
      <c r="RAV1" s="5" t="s">
        <v>12540</v>
      </c>
      <c r="RAW1" s="5" t="s">
        <v>12541</v>
      </c>
      <c r="RAX1" s="5" t="s">
        <v>12542</v>
      </c>
      <c r="RAY1" s="5" t="s">
        <v>12543</v>
      </c>
      <c r="RAZ1" s="5" t="s">
        <v>12544</v>
      </c>
      <c r="RBA1" s="5" t="s">
        <v>12545</v>
      </c>
      <c r="RBB1" s="5" t="s">
        <v>12546</v>
      </c>
      <c r="RBC1" s="5" t="s">
        <v>12547</v>
      </c>
      <c r="RBD1" s="5" t="s">
        <v>12548</v>
      </c>
      <c r="RBE1" s="5" t="s">
        <v>12549</v>
      </c>
      <c r="RBF1" s="5" t="s">
        <v>12550</v>
      </c>
      <c r="RBG1" s="5" t="s">
        <v>12551</v>
      </c>
      <c r="RBH1" s="5" t="s">
        <v>12552</v>
      </c>
      <c r="RBI1" s="5" t="s">
        <v>12553</v>
      </c>
      <c r="RBJ1" s="5" t="s">
        <v>12554</v>
      </c>
      <c r="RBK1" s="5" t="s">
        <v>12555</v>
      </c>
      <c r="RBL1" s="5" t="s">
        <v>12556</v>
      </c>
      <c r="RBM1" s="5" t="s">
        <v>12557</v>
      </c>
      <c r="RBN1" s="5" t="s">
        <v>12558</v>
      </c>
      <c r="RBO1" s="5" t="s">
        <v>12559</v>
      </c>
      <c r="RBP1" s="5" t="s">
        <v>12560</v>
      </c>
      <c r="RBQ1" s="5" t="s">
        <v>12561</v>
      </c>
      <c r="RBR1" s="5" t="s">
        <v>12562</v>
      </c>
      <c r="RBS1" s="5" t="s">
        <v>12563</v>
      </c>
      <c r="RBT1" s="5" t="s">
        <v>12564</v>
      </c>
      <c r="RBU1" s="5" t="s">
        <v>12565</v>
      </c>
      <c r="RBV1" s="5" t="s">
        <v>12566</v>
      </c>
      <c r="RBW1" s="5" t="s">
        <v>12567</v>
      </c>
      <c r="RBX1" s="5" t="s">
        <v>12568</v>
      </c>
      <c r="RBY1" s="5" t="s">
        <v>12569</v>
      </c>
      <c r="RBZ1" s="5" t="s">
        <v>12570</v>
      </c>
      <c r="RCA1" s="5" t="s">
        <v>12571</v>
      </c>
      <c r="RCB1" s="5" t="s">
        <v>12572</v>
      </c>
      <c r="RCC1" s="5" t="s">
        <v>12573</v>
      </c>
      <c r="RCD1" s="5" t="s">
        <v>12574</v>
      </c>
      <c r="RCE1" s="5" t="s">
        <v>12575</v>
      </c>
      <c r="RCF1" s="5" t="s">
        <v>12576</v>
      </c>
      <c r="RCG1" s="5" t="s">
        <v>12577</v>
      </c>
      <c r="RCH1" s="5" t="s">
        <v>12578</v>
      </c>
      <c r="RCI1" s="5" t="s">
        <v>12579</v>
      </c>
      <c r="RCJ1" s="5" t="s">
        <v>12580</v>
      </c>
      <c r="RCK1" s="5" t="s">
        <v>12581</v>
      </c>
      <c r="RCL1" s="5" t="s">
        <v>12582</v>
      </c>
      <c r="RCM1" s="5" t="s">
        <v>12583</v>
      </c>
      <c r="RCN1" s="5" t="s">
        <v>12584</v>
      </c>
      <c r="RCO1" s="5" t="s">
        <v>12585</v>
      </c>
      <c r="RCP1" s="5" t="s">
        <v>12586</v>
      </c>
      <c r="RCQ1" s="5" t="s">
        <v>12587</v>
      </c>
      <c r="RCR1" s="5" t="s">
        <v>12588</v>
      </c>
      <c r="RCS1" s="5" t="s">
        <v>12589</v>
      </c>
      <c r="RCT1" s="5" t="s">
        <v>12590</v>
      </c>
      <c r="RCU1" s="5" t="s">
        <v>12591</v>
      </c>
      <c r="RCV1" s="5" t="s">
        <v>12592</v>
      </c>
      <c r="RCW1" s="5" t="s">
        <v>12593</v>
      </c>
      <c r="RCX1" s="5" t="s">
        <v>12594</v>
      </c>
      <c r="RCY1" s="5" t="s">
        <v>12595</v>
      </c>
      <c r="RCZ1" s="5" t="s">
        <v>12596</v>
      </c>
      <c r="RDA1" s="5" t="s">
        <v>12597</v>
      </c>
      <c r="RDB1" s="5" t="s">
        <v>12598</v>
      </c>
      <c r="RDC1" s="5" t="s">
        <v>12599</v>
      </c>
      <c r="RDD1" s="5" t="s">
        <v>12600</v>
      </c>
      <c r="RDE1" s="5" t="s">
        <v>12601</v>
      </c>
      <c r="RDF1" s="5" t="s">
        <v>12602</v>
      </c>
      <c r="RDG1" s="5" t="s">
        <v>12603</v>
      </c>
      <c r="RDH1" s="5" t="s">
        <v>12604</v>
      </c>
      <c r="RDI1" s="5" t="s">
        <v>12605</v>
      </c>
      <c r="RDJ1" s="5" t="s">
        <v>12606</v>
      </c>
      <c r="RDK1" s="5" t="s">
        <v>12607</v>
      </c>
      <c r="RDL1" s="5" t="s">
        <v>12608</v>
      </c>
      <c r="RDM1" s="5" t="s">
        <v>12609</v>
      </c>
      <c r="RDN1" s="5" t="s">
        <v>12610</v>
      </c>
      <c r="RDO1" s="5" t="s">
        <v>12611</v>
      </c>
      <c r="RDP1" s="5" t="s">
        <v>12612</v>
      </c>
      <c r="RDQ1" s="5" t="s">
        <v>12613</v>
      </c>
      <c r="RDR1" s="5" t="s">
        <v>12614</v>
      </c>
      <c r="RDS1" s="5" t="s">
        <v>12615</v>
      </c>
      <c r="RDT1" s="5" t="s">
        <v>12616</v>
      </c>
      <c r="RDU1" s="5" t="s">
        <v>12617</v>
      </c>
      <c r="RDV1" s="5" t="s">
        <v>12618</v>
      </c>
      <c r="RDW1" s="5" t="s">
        <v>12619</v>
      </c>
      <c r="RDX1" s="5" t="s">
        <v>12620</v>
      </c>
      <c r="RDY1" s="5" t="s">
        <v>12621</v>
      </c>
      <c r="RDZ1" s="5" t="s">
        <v>12622</v>
      </c>
      <c r="REA1" s="5" t="s">
        <v>12623</v>
      </c>
      <c r="REB1" s="5" t="s">
        <v>12624</v>
      </c>
      <c r="REC1" s="5" t="s">
        <v>12625</v>
      </c>
      <c r="RED1" s="5" t="s">
        <v>12626</v>
      </c>
      <c r="REE1" s="5" t="s">
        <v>12627</v>
      </c>
      <c r="REF1" s="5" t="s">
        <v>12628</v>
      </c>
      <c r="REG1" s="5" t="s">
        <v>12629</v>
      </c>
      <c r="REH1" s="5" t="s">
        <v>12630</v>
      </c>
      <c r="REI1" s="5" t="s">
        <v>12631</v>
      </c>
      <c r="REJ1" s="5" t="s">
        <v>12632</v>
      </c>
      <c r="REK1" s="5" t="s">
        <v>12633</v>
      </c>
      <c r="REL1" s="5" t="s">
        <v>12634</v>
      </c>
      <c r="REM1" s="5" t="s">
        <v>12635</v>
      </c>
      <c r="REN1" s="5" t="s">
        <v>12636</v>
      </c>
      <c r="REO1" s="5" t="s">
        <v>12637</v>
      </c>
      <c r="REP1" s="5" t="s">
        <v>12638</v>
      </c>
      <c r="REQ1" s="5" t="s">
        <v>12639</v>
      </c>
      <c r="RER1" s="5" t="s">
        <v>12640</v>
      </c>
      <c r="RES1" s="5" t="s">
        <v>12641</v>
      </c>
      <c r="RET1" s="5" t="s">
        <v>12642</v>
      </c>
      <c r="REU1" s="5" t="s">
        <v>12643</v>
      </c>
      <c r="REV1" s="5" t="s">
        <v>12644</v>
      </c>
      <c r="REW1" s="5" t="s">
        <v>12645</v>
      </c>
      <c r="REX1" s="5" t="s">
        <v>12646</v>
      </c>
      <c r="REY1" s="5" t="s">
        <v>12647</v>
      </c>
      <c r="REZ1" s="5" t="s">
        <v>12648</v>
      </c>
      <c r="RFA1" s="5" t="s">
        <v>12649</v>
      </c>
      <c r="RFB1" s="5" t="s">
        <v>12650</v>
      </c>
      <c r="RFC1" s="5" t="s">
        <v>12651</v>
      </c>
      <c r="RFD1" s="5" t="s">
        <v>12652</v>
      </c>
      <c r="RFE1" s="5" t="s">
        <v>12653</v>
      </c>
      <c r="RFF1" s="5" t="s">
        <v>12654</v>
      </c>
      <c r="RFG1" s="5" t="s">
        <v>12655</v>
      </c>
      <c r="RFH1" s="5" t="s">
        <v>12656</v>
      </c>
      <c r="RFI1" s="5" t="s">
        <v>12657</v>
      </c>
      <c r="RFJ1" s="5" t="s">
        <v>12658</v>
      </c>
      <c r="RFK1" s="5" t="s">
        <v>12659</v>
      </c>
      <c r="RFL1" s="5" t="s">
        <v>12660</v>
      </c>
      <c r="RFM1" s="5" t="s">
        <v>12661</v>
      </c>
      <c r="RFN1" s="5" t="s">
        <v>12662</v>
      </c>
      <c r="RFO1" s="5" t="s">
        <v>12663</v>
      </c>
      <c r="RFP1" s="5" t="s">
        <v>12664</v>
      </c>
      <c r="RFQ1" s="5" t="s">
        <v>12665</v>
      </c>
      <c r="RFR1" s="5" t="s">
        <v>12666</v>
      </c>
      <c r="RFS1" s="5" t="s">
        <v>12667</v>
      </c>
      <c r="RFT1" s="5" t="s">
        <v>12668</v>
      </c>
      <c r="RFU1" s="5" t="s">
        <v>12669</v>
      </c>
      <c r="RFV1" s="5" t="s">
        <v>12670</v>
      </c>
      <c r="RFW1" s="5" t="s">
        <v>12671</v>
      </c>
      <c r="RFX1" s="5" t="s">
        <v>12672</v>
      </c>
      <c r="RFY1" s="5" t="s">
        <v>12673</v>
      </c>
      <c r="RFZ1" s="5" t="s">
        <v>12674</v>
      </c>
      <c r="RGA1" s="5" t="s">
        <v>12675</v>
      </c>
      <c r="RGB1" s="5" t="s">
        <v>12676</v>
      </c>
      <c r="RGC1" s="5" t="s">
        <v>12677</v>
      </c>
      <c r="RGD1" s="5" t="s">
        <v>12678</v>
      </c>
      <c r="RGE1" s="5" t="s">
        <v>12679</v>
      </c>
      <c r="RGF1" s="5" t="s">
        <v>12680</v>
      </c>
      <c r="RGG1" s="5" t="s">
        <v>12681</v>
      </c>
      <c r="RGH1" s="5" t="s">
        <v>12682</v>
      </c>
      <c r="RGI1" s="5" t="s">
        <v>12683</v>
      </c>
      <c r="RGJ1" s="5" t="s">
        <v>12684</v>
      </c>
      <c r="RGK1" s="5" t="s">
        <v>12685</v>
      </c>
      <c r="RGL1" s="5" t="s">
        <v>12686</v>
      </c>
      <c r="RGM1" s="5" t="s">
        <v>12687</v>
      </c>
      <c r="RGN1" s="5" t="s">
        <v>12688</v>
      </c>
      <c r="RGO1" s="5" t="s">
        <v>12689</v>
      </c>
      <c r="RGP1" s="5" t="s">
        <v>12690</v>
      </c>
      <c r="RGQ1" s="5" t="s">
        <v>12691</v>
      </c>
      <c r="RGR1" s="5" t="s">
        <v>12692</v>
      </c>
      <c r="RGS1" s="5" t="s">
        <v>12693</v>
      </c>
      <c r="RGT1" s="5" t="s">
        <v>12694</v>
      </c>
      <c r="RGU1" s="5" t="s">
        <v>12695</v>
      </c>
      <c r="RGV1" s="5" t="s">
        <v>12696</v>
      </c>
      <c r="RGW1" s="5" t="s">
        <v>12697</v>
      </c>
      <c r="RGX1" s="5" t="s">
        <v>12698</v>
      </c>
      <c r="RGY1" s="5" t="s">
        <v>12699</v>
      </c>
      <c r="RGZ1" s="5" t="s">
        <v>12700</v>
      </c>
      <c r="RHA1" s="5" t="s">
        <v>12701</v>
      </c>
      <c r="RHB1" s="5" t="s">
        <v>12702</v>
      </c>
      <c r="RHC1" s="5" t="s">
        <v>12703</v>
      </c>
      <c r="RHD1" s="5" t="s">
        <v>12704</v>
      </c>
      <c r="RHE1" s="5" t="s">
        <v>12705</v>
      </c>
      <c r="RHF1" s="5" t="s">
        <v>12706</v>
      </c>
      <c r="RHG1" s="5" t="s">
        <v>12707</v>
      </c>
      <c r="RHH1" s="5" t="s">
        <v>12708</v>
      </c>
      <c r="RHI1" s="5" t="s">
        <v>12709</v>
      </c>
      <c r="RHJ1" s="5" t="s">
        <v>12710</v>
      </c>
      <c r="RHK1" s="5" t="s">
        <v>12711</v>
      </c>
      <c r="RHL1" s="5" t="s">
        <v>12712</v>
      </c>
      <c r="RHM1" s="5" t="s">
        <v>12713</v>
      </c>
      <c r="RHN1" s="5" t="s">
        <v>12714</v>
      </c>
      <c r="RHO1" s="5" t="s">
        <v>12715</v>
      </c>
      <c r="RHP1" s="5" t="s">
        <v>12716</v>
      </c>
      <c r="RHQ1" s="5" t="s">
        <v>12717</v>
      </c>
      <c r="RHR1" s="5" t="s">
        <v>12718</v>
      </c>
      <c r="RHS1" s="5" t="s">
        <v>12719</v>
      </c>
      <c r="RHT1" s="5" t="s">
        <v>12720</v>
      </c>
      <c r="RHU1" s="5" t="s">
        <v>12721</v>
      </c>
      <c r="RHV1" s="5" t="s">
        <v>12722</v>
      </c>
      <c r="RHW1" s="5" t="s">
        <v>12723</v>
      </c>
      <c r="RHX1" s="5" t="s">
        <v>12724</v>
      </c>
      <c r="RHY1" s="5" t="s">
        <v>12725</v>
      </c>
      <c r="RHZ1" s="5" t="s">
        <v>12726</v>
      </c>
      <c r="RIA1" s="5" t="s">
        <v>12727</v>
      </c>
      <c r="RIB1" s="5" t="s">
        <v>12728</v>
      </c>
      <c r="RIC1" s="5" t="s">
        <v>12729</v>
      </c>
      <c r="RID1" s="5" t="s">
        <v>12730</v>
      </c>
      <c r="RIE1" s="5" t="s">
        <v>12731</v>
      </c>
      <c r="RIF1" s="5" t="s">
        <v>12732</v>
      </c>
      <c r="RIG1" s="5" t="s">
        <v>12733</v>
      </c>
      <c r="RIH1" s="5" t="s">
        <v>12734</v>
      </c>
      <c r="RII1" s="5" t="s">
        <v>12735</v>
      </c>
      <c r="RIJ1" s="5" t="s">
        <v>12736</v>
      </c>
      <c r="RIK1" s="5" t="s">
        <v>12737</v>
      </c>
      <c r="RIL1" s="5" t="s">
        <v>12738</v>
      </c>
      <c r="RIM1" s="5" t="s">
        <v>12739</v>
      </c>
      <c r="RIN1" s="5" t="s">
        <v>12740</v>
      </c>
      <c r="RIO1" s="5" t="s">
        <v>12741</v>
      </c>
      <c r="RIP1" s="5" t="s">
        <v>12742</v>
      </c>
      <c r="RIQ1" s="5" t="s">
        <v>12743</v>
      </c>
      <c r="RIR1" s="5" t="s">
        <v>12744</v>
      </c>
      <c r="RIS1" s="5" t="s">
        <v>12745</v>
      </c>
      <c r="RIT1" s="5" t="s">
        <v>12746</v>
      </c>
      <c r="RIU1" s="5" t="s">
        <v>12747</v>
      </c>
      <c r="RIV1" s="5" t="s">
        <v>12748</v>
      </c>
      <c r="RIW1" s="5" t="s">
        <v>12749</v>
      </c>
      <c r="RIX1" s="5" t="s">
        <v>12750</v>
      </c>
      <c r="RIY1" s="5" t="s">
        <v>12751</v>
      </c>
      <c r="RIZ1" s="5" t="s">
        <v>12752</v>
      </c>
      <c r="RJA1" s="5" t="s">
        <v>12753</v>
      </c>
      <c r="RJB1" s="5" t="s">
        <v>12754</v>
      </c>
      <c r="RJC1" s="5" t="s">
        <v>12755</v>
      </c>
      <c r="RJD1" s="5" t="s">
        <v>12756</v>
      </c>
      <c r="RJE1" s="5" t="s">
        <v>12757</v>
      </c>
      <c r="RJF1" s="5" t="s">
        <v>12758</v>
      </c>
      <c r="RJG1" s="5" t="s">
        <v>12759</v>
      </c>
      <c r="RJH1" s="5" t="s">
        <v>12760</v>
      </c>
      <c r="RJI1" s="5" t="s">
        <v>12761</v>
      </c>
      <c r="RJJ1" s="5" t="s">
        <v>12762</v>
      </c>
      <c r="RJK1" s="5" t="s">
        <v>12763</v>
      </c>
      <c r="RJL1" s="5" t="s">
        <v>12764</v>
      </c>
      <c r="RJM1" s="5" t="s">
        <v>12765</v>
      </c>
      <c r="RJN1" s="5" t="s">
        <v>12766</v>
      </c>
      <c r="RJO1" s="5" t="s">
        <v>12767</v>
      </c>
      <c r="RJP1" s="5" t="s">
        <v>12768</v>
      </c>
      <c r="RJQ1" s="5" t="s">
        <v>12769</v>
      </c>
      <c r="RJR1" s="5" t="s">
        <v>12770</v>
      </c>
      <c r="RJS1" s="5" t="s">
        <v>12771</v>
      </c>
      <c r="RJT1" s="5" t="s">
        <v>12772</v>
      </c>
      <c r="RJU1" s="5" t="s">
        <v>12773</v>
      </c>
      <c r="RJV1" s="5" t="s">
        <v>12774</v>
      </c>
      <c r="RJW1" s="5" t="s">
        <v>12775</v>
      </c>
      <c r="RJX1" s="5" t="s">
        <v>12776</v>
      </c>
      <c r="RJY1" s="5" t="s">
        <v>12777</v>
      </c>
      <c r="RJZ1" s="5" t="s">
        <v>12778</v>
      </c>
      <c r="RKA1" s="5" t="s">
        <v>12779</v>
      </c>
      <c r="RKB1" s="5" t="s">
        <v>12780</v>
      </c>
      <c r="RKC1" s="5" t="s">
        <v>12781</v>
      </c>
      <c r="RKD1" s="5" t="s">
        <v>12782</v>
      </c>
      <c r="RKE1" s="5" t="s">
        <v>12783</v>
      </c>
      <c r="RKF1" s="5" t="s">
        <v>12784</v>
      </c>
      <c r="RKG1" s="5" t="s">
        <v>12785</v>
      </c>
      <c r="RKH1" s="5" t="s">
        <v>12786</v>
      </c>
      <c r="RKI1" s="5" t="s">
        <v>12787</v>
      </c>
      <c r="RKJ1" s="5" t="s">
        <v>12788</v>
      </c>
      <c r="RKK1" s="5" t="s">
        <v>12789</v>
      </c>
      <c r="RKL1" s="5" t="s">
        <v>12790</v>
      </c>
      <c r="RKM1" s="5" t="s">
        <v>12791</v>
      </c>
      <c r="RKN1" s="5" t="s">
        <v>12792</v>
      </c>
      <c r="RKO1" s="5" t="s">
        <v>12793</v>
      </c>
      <c r="RKP1" s="5" t="s">
        <v>12794</v>
      </c>
      <c r="RKQ1" s="5" t="s">
        <v>12795</v>
      </c>
      <c r="RKR1" s="5" t="s">
        <v>12796</v>
      </c>
      <c r="RKS1" s="5" t="s">
        <v>12797</v>
      </c>
      <c r="RKT1" s="5" t="s">
        <v>12798</v>
      </c>
      <c r="RKU1" s="5" t="s">
        <v>12799</v>
      </c>
      <c r="RKV1" s="5" t="s">
        <v>12800</v>
      </c>
      <c r="RKW1" s="5" t="s">
        <v>12801</v>
      </c>
      <c r="RKX1" s="5" t="s">
        <v>12802</v>
      </c>
      <c r="RKY1" s="5" t="s">
        <v>12803</v>
      </c>
      <c r="RKZ1" s="5" t="s">
        <v>12804</v>
      </c>
      <c r="RLA1" s="5" t="s">
        <v>12805</v>
      </c>
      <c r="RLB1" s="5" t="s">
        <v>12806</v>
      </c>
      <c r="RLC1" s="5" t="s">
        <v>12807</v>
      </c>
      <c r="RLD1" s="5" t="s">
        <v>12808</v>
      </c>
      <c r="RLE1" s="5" t="s">
        <v>12809</v>
      </c>
      <c r="RLF1" s="5" t="s">
        <v>12810</v>
      </c>
      <c r="RLG1" s="5" t="s">
        <v>12811</v>
      </c>
      <c r="RLH1" s="5" t="s">
        <v>12812</v>
      </c>
      <c r="RLI1" s="5" t="s">
        <v>12813</v>
      </c>
      <c r="RLJ1" s="5" t="s">
        <v>12814</v>
      </c>
      <c r="RLK1" s="5" t="s">
        <v>12815</v>
      </c>
      <c r="RLL1" s="5" t="s">
        <v>12816</v>
      </c>
      <c r="RLM1" s="5" t="s">
        <v>12817</v>
      </c>
      <c r="RLN1" s="5" t="s">
        <v>12818</v>
      </c>
      <c r="RLO1" s="5" t="s">
        <v>12819</v>
      </c>
      <c r="RLP1" s="5" t="s">
        <v>12820</v>
      </c>
      <c r="RLQ1" s="5" t="s">
        <v>12821</v>
      </c>
      <c r="RLR1" s="5" t="s">
        <v>12822</v>
      </c>
      <c r="RLS1" s="5" t="s">
        <v>12823</v>
      </c>
      <c r="RLT1" s="5" t="s">
        <v>12824</v>
      </c>
      <c r="RLU1" s="5" t="s">
        <v>12825</v>
      </c>
      <c r="RLV1" s="5" t="s">
        <v>12826</v>
      </c>
      <c r="RLW1" s="5" t="s">
        <v>12827</v>
      </c>
      <c r="RLX1" s="5" t="s">
        <v>12828</v>
      </c>
      <c r="RLY1" s="5" t="s">
        <v>12829</v>
      </c>
      <c r="RLZ1" s="5" t="s">
        <v>12830</v>
      </c>
      <c r="RMA1" s="5" t="s">
        <v>12831</v>
      </c>
      <c r="RMB1" s="5" t="s">
        <v>12832</v>
      </c>
      <c r="RMC1" s="5" t="s">
        <v>12833</v>
      </c>
      <c r="RMD1" s="5" t="s">
        <v>12834</v>
      </c>
      <c r="RME1" s="5" t="s">
        <v>12835</v>
      </c>
      <c r="RMF1" s="5" t="s">
        <v>12836</v>
      </c>
      <c r="RMG1" s="5" t="s">
        <v>12837</v>
      </c>
      <c r="RMH1" s="5" t="s">
        <v>12838</v>
      </c>
      <c r="RMI1" s="5" t="s">
        <v>12839</v>
      </c>
      <c r="RMJ1" s="5" t="s">
        <v>12840</v>
      </c>
      <c r="RMK1" s="5" t="s">
        <v>12841</v>
      </c>
      <c r="RML1" s="5" t="s">
        <v>12842</v>
      </c>
      <c r="RMM1" s="5" t="s">
        <v>12843</v>
      </c>
      <c r="RMN1" s="5" t="s">
        <v>12844</v>
      </c>
      <c r="RMO1" s="5" t="s">
        <v>12845</v>
      </c>
      <c r="RMP1" s="5" t="s">
        <v>12846</v>
      </c>
      <c r="RMQ1" s="5" t="s">
        <v>12847</v>
      </c>
      <c r="RMR1" s="5" t="s">
        <v>12848</v>
      </c>
      <c r="RMS1" s="5" t="s">
        <v>12849</v>
      </c>
      <c r="RMT1" s="5" t="s">
        <v>12850</v>
      </c>
      <c r="RMU1" s="5" t="s">
        <v>12851</v>
      </c>
      <c r="RMV1" s="5" t="s">
        <v>12852</v>
      </c>
      <c r="RMW1" s="5" t="s">
        <v>12853</v>
      </c>
      <c r="RMX1" s="5" t="s">
        <v>12854</v>
      </c>
      <c r="RMY1" s="5" t="s">
        <v>12855</v>
      </c>
      <c r="RMZ1" s="5" t="s">
        <v>12856</v>
      </c>
      <c r="RNA1" s="5" t="s">
        <v>12857</v>
      </c>
      <c r="RNB1" s="5" t="s">
        <v>12858</v>
      </c>
      <c r="RNC1" s="5" t="s">
        <v>12859</v>
      </c>
      <c r="RND1" s="5" t="s">
        <v>12860</v>
      </c>
      <c r="RNE1" s="5" t="s">
        <v>12861</v>
      </c>
      <c r="RNF1" s="5" t="s">
        <v>12862</v>
      </c>
      <c r="RNG1" s="5" t="s">
        <v>12863</v>
      </c>
      <c r="RNH1" s="5" t="s">
        <v>12864</v>
      </c>
      <c r="RNI1" s="5" t="s">
        <v>12865</v>
      </c>
      <c r="RNJ1" s="5" t="s">
        <v>12866</v>
      </c>
      <c r="RNK1" s="5" t="s">
        <v>12867</v>
      </c>
      <c r="RNL1" s="5" t="s">
        <v>12868</v>
      </c>
      <c r="RNM1" s="5" t="s">
        <v>12869</v>
      </c>
      <c r="RNN1" s="5" t="s">
        <v>12870</v>
      </c>
      <c r="RNO1" s="5" t="s">
        <v>12871</v>
      </c>
      <c r="RNP1" s="5" t="s">
        <v>12872</v>
      </c>
      <c r="RNQ1" s="5" t="s">
        <v>12873</v>
      </c>
      <c r="RNR1" s="5" t="s">
        <v>12874</v>
      </c>
      <c r="RNS1" s="5" t="s">
        <v>12875</v>
      </c>
      <c r="RNT1" s="5" t="s">
        <v>12876</v>
      </c>
      <c r="RNU1" s="5" t="s">
        <v>12877</v>
      </c>
      <c r="RNV1" s="5" t="s">
        <v>12878</v>
      </c>
      <c r="RNW1" s="5" t="s">
        <v>12879</v>
      </c>
      <c r="RNX1" s="5" t="s">
        <v>12880</v>
      </c>
      <c r="RNY1" s="5" t="s">
        <v>12881</v>
      </c>
      <c r="RNZ1" s="5" t="s">
        <v>12882</v>
      </c>
      <c r="ROA1" s="5" t="s">
        <v>12883</v>
      </c>
      <c r="ROB1" s="5" t="s">
        <v>12884</v>
      </c>
      <c r="ROC1" s="5" t="s">
        <v>12885</v>
      </c>
      <c r="ROD1" s="5" t="s">
        <v>12886</v>
      </c>
      <c r="ROE1" s="5" t="s">
        <v>12887</v>
      </c>
      <c r="ROF1" s="5" t="s">
        <v>12888</v>
      </c>
      <c r="ROG1" s="5" t="s">
        <v>12889</v>
      </c>
      <c r="ROH1" s="5" t="s">
        <v>12890</v>
      </c>
      <c r="ROI1" s="5" t="s">
        <v>12891</v>
      </c>
      <c r="ROJ1" s="5" t="s">
        <v>12892</v>
      </c>
      <c r="ROK1" s="5" t="s">
        <v>12893</v>
      </c>
      <c r="ROL1" s="5" t="s">
        <v>12894</v>
      </c>
      <c r="ROM1" s="5" t="s">
        <v>12895</v>
      </c>
      <c r="RON1" s="5" t="s">
        <v>12896</v>
      </c>
      <c r="ROO1" s="5" t="s">
        <v>12897</v>
      </c>
      <c r="ROP1" s="5" t="s">
        <v>12898</v>
      </c>
      <c r="ROQ1" s="5" t="s">
        <v>12899</v>
      </c>
      <c r="ROR1" s="5" t="s">
        <v>12900</v>
      </c>
      <c r="ROS1" s="5" t="s">
        <v>12901</v>
      </c>
      <c r="ROT1" s="5" t="s">
        <v>12902</v>
      </c>
      <c r="ROU1" s="5" t="s">
        <v>12903</v>
      </c>
      <c r="ROV1" s="5" t="s">
        <v>12904</v>
      </c>
      <c r="ROW1" s="5" t="s">
        <v>12905</v>
      </c>
      <c r="ROX1" s="5" t="s">
        <v>12906</v>
      </c>
      <c r="ROY1" s="5" t="s">
        <v>12907</v>
      </c>
      <c r="ROZ1" s="5" t="s">
        <v>12908</v>
      </c>
      <c r="RPA1" s="5" t="s">
        <v>12909</v>
      </c>
      <c r="RPB1" s="5" t="s">
        <v>12910</v>
      </c>
      <c r="RPC1" s="5" t="s">
        <v>12911</v>
      </c>
      <c r="RPD1" s="5" t="s">
        <v>12912</v>
      </c>
      <c r="RPE1" s="5" t="s">
        <v>12913</v>
      </c>
      <c r="RPF1" s="5" t="s">
        <v>12914</v>
      </c>
      <c r="RPG1" s="5" t="s">
        <v>12915</v>
      </c>
      <c r="RPH1" s="5" t="s">
        <v>12916</v>
      </c>
      <c r="RPI1" s="5" t="s">
        <v>12917</v>
      </c>
      <c r="RPJ1" s="5" t="s">
        <v>12918</v>
      </c>
      <c r="RPK1" s="5" t="s">
        <v>12919</v>
      </c>
      <c r="RPL1" s="5" t="s">
        <v>12920</v>
      </c>
      <c r="RPM1" s="5" t="s">
        <v>12921</v>
      </c>
      <c r="RPN1" s="5" t="s">
        <v>12922</v>
      </c>
      <c r="RPO1" s="5" t="s">
        <v>12923</v>
      </c>
      <c r="RPP1" s="5" t="s">
        <v>12924</v>
      </c>
      <c r="RPQ1" s="5" t="s">
        <v>12925</v>
      </c>
      <c r="RPR1" s="5" t="s">
        <v>12926</v>
      </c>
      <c r="RPS1" s="5" t="s">
        <v>12927</v>
      </c>
      <c r="RPT1" s="5" t="s">
        <v>12928</v>
      </c>
      <c r="RPU1" s="5" t="s">
        <v>12929</v>
      </c>
      <c r="RPV1" s="5" t="s">
        <v>12930</v>
      </c>
      <c r="RPW1" s="5" t="s">
        <v>12931</v>
      </c>
      <c r="RPX1" s="5" t="s">
        <v>12932</v>
      </c>
      <c r="RPY1" s="5" t="s">
        <v>12933</v>
      </c>
      <c r="RPZ1" s="5" t="s">
        <v>12934</v>
      </c>
      <c r="RQA1" s="5" t="s">
        <v>12935</v>
      </c>
      <c r="RQB1" s="5" t="s">
        <v>12936</v>
      </c>
      <c r="RQC1" s="5" t="s">
        <v>12937</v>
      </c>
      <c r="RQD1" s="5" t="s">
        <v>12938</v>
      </c>
      <c r="RQE1" s="5" t="s">
        <v>12939</v>
      </c>
      <c r="RQF1" s="5" t="s">
        <v>12940</v>
      </c>
      <c r="RQG1" s="5" t="s">
        <v>12941</v>
      </c>
      <c r="RQH1" s="5" t="s">
        <v>12942</v>
      </c>
      <c r="RQI1" s="5" t="s">
        <v>12943</v>
      </c>
      <c r="RQJ1" s="5" t="s">
        <v>12944</v>
      </c>
      <c r="RQK1" s="5" t="s">
        <v>12945</v>
      </c>
      <c r="RQL1" s="5" t="s">
        <v>12946</v>
      </c>
      <c r="RQM1" s="5" t="s">
        <v>12947</v>
      </c>
      <c r="RQN1" s="5" t="s">
        <v>12948</v>
      </c>
      <c r="RQO1" s="5" t="s">
        <v>12949</v>
      </c>
      <c r="RQP1" s="5" t="s">
        <v>12950</v>
      </c>
      <c r="RQQ1" s="5" t="s">
        <v>12951</v>
      </c>
      <c r="RQR1" s="5" t="s">
        <v>12952</v>
      </c>
      <c r="RQS1" s="5" t="s">
        <v>12953</v>
      </c>
      <c r="RQT1" s="5" t="s">
        <v>12954</v>
      </c>
      <c r="RQU1" s="5" t="s">
        <v>12955</v>
      </c>
      <c r="RQV1" s="5" t="s">
        <v>12956</v>
      </c>
      <c r="RQW1" s="5" t="s">
        <v>12957</v>
      </c>
      <c r="RQX1" s="5" t="s">
        <v>12958</v>
      </c>
      <c r="RQY1" s="5" t="s">
        <v>12959</v>
      </c>
      <c r="RQZ1" s="5" t="s">
        <v>12960</v>
      </c>
      <c r="RRA1" s="5" t="s">
        <v>12961</v>
      </c>
      <c r="RRB1" s="5" t="s">
        <v>12962</v>
      </c>
      <c r="RRC1" s="5" t="s">
        <v>12963</v>
      </c>
      <c r="RRD1" s="5" t="s">
        <v>12964</v>
      </c>
      <c r="RRE1" s="5" t="s">
        <v>12965</v>
      </c>
      <c r="RRF1" s="5" t="s">
        <v>12966</v>
      </c>
      <c r="RRG1" s="5" t="s">
        <v>12967</v>
      </c>
      <c r="RRH1" s="5" t="s">
        <v>12968</v>
      </c>
      <c r="RRI1" s="5" t="s">
        <v>12969</v>
      </c>
      <c r="RRJ1" s="5" t="s">
        <v>12970</v>
      </c>
      <c r="RRK1" s="5" t="s">
        <v>12971</v>
      </c>
      <c r="RRL1" s="5" t="s">
        <v>12972</v>
      </c>
      <c r="RRM1" s="5" t="s">
        <v>12973</v>
      </c>
      <c r="RRN1" s="5" t="s">
        <v>12974</v>
      </c>
      <c r="RRO1" s="5" t="s">
        <v>12975</v>
      </c>
      <c r="RRP1" s="5" t="s">
        <v>12976</v>
      </c>
      <c r="RRQ1" s="5" t="s">
        <v>12977</v>
      </c>
      <c r="RRR1" s="5" t="s">
        <v>12978</v>
      </c>
      <c r="RRS1" s="5" t="s">
        <v>12979</v>
      </c>
      <c r="RRT1" s="5" t="s">
        <v>12980</v>
      </c>
      <c r="RRU1" s="5" t="s">
        <v>12981</v>
      </c>
      <c r="RRV1" s="5" t="s">
        <v>12982</v>
      </c>
      <c r="RRW1" s="5" t="s">
        <v>12983</v>
      </c>
      <c r="RRX1" s="5" t="s">
        <v>12984</v>
      </c>
      <c r="RRY1" s="5" t="s">
        <v>12985</v>
      </c>
      <c r="RRZ1" s="5" t="s">
        <v>12986</v>
      </c>
      <c r="RSA1" s="5" t="s">
        <v>12987</v>
      </c>
      <c r="RSB1" s="5" t="s">
        <v>12988</v>
      </c>
      <c r="RSC1" s="5" t="s">
        <v>12989</v>
      </c>
      <c r="RSD1" s="5" t="s">
        <v>12990</v>
      </c>
      <c r="RSE1" s="5" t="s">
        <v>12991</v>
      </c>
      <c r="RSF1" s="5" t="s">
        <v>12992</v>
      </c>
      <c r="RSG1" s="5" t="s">
        <v>12993</v>
      </c>
      <c r="RSH1" s="5" t="s">
        <v>12994</v>
      </c>
      <c r="RSI1" s="5" t="s">
        <v>12995</v>
      </c>
      <c r="RSJ1" s="5" t="s">
        <v>12996</v>
      </c>
      <c r="RSK1" s="5" t="s">
        <v>12997</v>
      </c>
      <c r="RSL1" s="5" t="s">
        <v>12998</v>
      </c>
      <c r="RSM1" s="5" t="s">
        <v>12999</v>
      </c>
      <c r="RSN1" s="5" t="s">
        <v>13000</v>
      </c>
      <c r="RSO1" s="5" t="s">
        <v>13001</v>
      </c>
      <c r="RSP1" s="5" t="s">
        <v>13002</v>
      </c>
      <c r="RSQ1" s="5" t="s">
        <v>13003</v>
      </c>
      <c r="RSR1" s="5" t="s">
        <v>13004</v>
      </c>
      <c r="RSS1" s="5" t="s">
        <v>13005</v>
      </c>
      <c r="RST1" s="5" t="s">
        <v>13006</v>
      </c>
      <c r="RSU1" s="5" t="s">
        <v>13007</v>
      </c>
      <c r="RSV1" s="5" t="s">
        <v>13008</v>
      </c>
      <c r="RSW1" s="5" t="s">
        <v>13009</v>
      </c>
      <c r="RSX1" s="5" t="s">
        <v>13010</v>
      </c>
      <c r="RSY1" s="5" t="s">
        <v>13011</v>
      </c>
      <c r="RSZ1" s="5" t="s">
        <v>13012</v>
      </c>
      <c r="RTA1" s="5" t="s">
        <v>13013</v>
      </c>
      <c r="RTB1" s="5" t="s">
        <v>13014</v>
      </c>
      <c r="RTC1" s="5" t="s">
        <v>13015</v>
      </c>
      <c r="RTD1" s="5" t="s">
        <v>13016</v>
      </c>
      <c r="RTE1" s="5" t="s">
        <v>13017</v>
      </c>
      <c r="RTF1" s="5" t="s">
        <v>13018</v>
      </c>
      <c r="RTG1" s="5" t="s">
        <v>13019</v>
      </c>
      <c r="RTH1" s="5" t="s">
        <v>13020</v>
      </c>
      <c r="RTI1" s="5" t="s">
        <v>13021</v>
      </c>
      <c r="RTJ1" s="5" t="s">
        <v>13022</v>
      </c>
      <c r="RTK1" s="5" t="s">
        <v>13023</v>
      </c>
      <c r="RTL1" s="5" t="s">
        <v>13024</v>
      </c>
      <c r="RTM1" s="5" t="s">
        <v>13025</v>
      </c>
      <c r="RTN1" s="5" t="s">
        <v>13026</v>
      </c>
      <c r="RTO1" s="5" t="s">
        <v>13027</v>
      </c>
      <c r="RTP1" s="5" t="s">
        <v>13028</v>
      </c>
      <c r="RTQ1" s="5" t="s">
        <v>13029</v>
      </c>
      <c r="RTR1" s="5" t="s">
        <v>13030</v>
      </c>
      <c r="RTS1" s="5" t="s">
        <v>13031</v>
      </c>
      <c r="RTT1" s="5" t="s">
        <v>13032</v>
      </c>
      <c r="RTU1" s="5" t="s">
        <v>13033</v>
      </c>
      <c r="RTV1" s="5" t="s">
        <v>13034</v>
      </c>
      <c r="RTW1" s="5" t="s">
        <v>13035</v>
      </c>
      <c r="RTX1" s="5" t="s">
        <v>13036</v>
      </c>
      <c r="RTY1" s="5" t="s">
        <v>13037</v>
      </c>
      <c r="RTZ1" s="5" t="s">
        <v>13038</v>
      </c>
      <c r="RUA1" s="5" t="s">
        <v>13039</v>
      </c>
      <c r="RUB1" s="5" t="s">
        <v>13040</v>
      </c>
      <c r="RUC1" s="5" t="s">
        <v>13041</v>
      </c>
      <c r="RUD1" s="5" t="s">
        <v>13042</v>
      </c>
      <c r="RUE1" s="5" t="s">
        <v>13043</v>
      </c>
      <c r="RUF1" s="5" t="s">
        <v>13044</v>
      </c>
      <c r="RUG1" s="5" t="s">
        <v>13045</v>
      </c>
      <c r="RUH1" s="5" t="s">
        <v>13046</v>
      </c>
      <c r="RUI1" s="5" t="s">
        <v>13047</v>
      </c>
      <c r="RUJ1" s="5" t="s">
        <v>13048</v>
      </c>
      <c r="RUK1" s="5" t="s">
        <v>13049</v>
      </c>
      <c r="RUL1" s="5" t="s">
        <v>13050</v>
      </c>
      <c r="RUM1" s="5" t="s">
        <v>13051</v>
      </c>
      <c r="RUN1" s="5" t="s">
        <v>13052</v>
      </c>
      <c r="RUO1" s="5" t="s">
        <v>13053</v>
      </c>
      <c r="RUP1" s="5" t="s">
        <v>13054</v>
      </c>
      <c r="RUQ1" s="5" t="s">
        <v>13055</v>
      </c>
      <c r="RUR1" s="5" t="s">
        <v>13056</v>
      </c>
      <c r="RUS1" s="5" t="s">
        <v>13057</v>
      </c>
      <c r="RUT1" s="5" t="s">
        <v>13058</v>
      </c>
      <c r="RUU1" s="5" t="s">
        <v>13059</v>
      </c>
      <c r="RUV1" s="5" t="s">
        <v>13060</v>
      </c>
      <c r="RUW1" s="5" t="s">
        <v>13061</v>
      </c>
      <c r="RUX1" s="5" t="s">
        <v>13062</v>
      </c>
      <c r="RUY1" s="5" t="s">
        <v>13063</v>
      </c>
      <c r="RUZ1" s="5" t="s">
        <v>13064</v>
      </c>
      <c r="RVA1" s="5" t="s">
        <v>13065</v>
      </c>
      <c r="RVB1" s="5" t="s">
        <v>13066</v>
      </c>
      <c r="RVC1" s="5" t="s">
        <v>13067</v>
      </c>
      <c r="RVD1" s="5" t="s">
        <v>13068</v>
      </c>
      <c r="RVE1" s="5" t="s">
        <v>13069</v>
      </c>
      <c r="RVF1" s="5" t="s">
        <v>13070</v>
      </c>
      <c r="RVG1" s="5" t="s">
        <v>13071</v>
      </c>
      <c r="RVH1" s="5" t="s">
        <v>13072</v>
      </c>
      <c r="RVI1" s="5" t="s">
        <v>13073</v>
      </c>
      <c r="RVJ1" s="5" t="s">
        <v>13074</v>
      </c>
      <c r="RVK1" s="5" t="s">
        <v>13075</v>
      </c>
      <c r="RVL1" s="5" t="s">
        <v>13076</v>
      </c>
      <c r="RVM1" s="5" t="s">
        <v>13077</v>
      </c>
      <c r="RVN1" s="5" t="s">
        <v>13078</v>
      </c>
      <c r="RVO1" s="5" t="s">
        <v>13079</v>
      </c>
      <c r="RVP1" s="5" t="s">
        <v>13080</v>
      </c>
      <c r="RVQ1" s="5" t="s">
        <v>13081</v>
      </c>
      <c r="RVR1" s="5" t="s">
        <v>13082</v>
      </c>
      <c r="RVS1" s="5" t="s">
        <v>13083</v>
      </c>
      <c r="RVT1" s="5" t="s">
        <v>13084</v>
      </c>
      <c r="RVU1" s="5" t="s">
        <v>13085</v>
      </c>
      <c r="RVV1" s="5" t="s">
        <v>13086</v>
      </c>
      <c r="RVW1" s="5" t="s">
        <v>13087</v>
      </c>
      <c r="RVX1" s="5" t="s">
        <v>13088</v>
      </c>
      <c r="RVY1" s="5" t="s">
        <v>13089</v>
      </c>
      <c r="RVZ1" s="5" t="s">
        <v>13090</v>
      </c>
      <c r="RWA1" s="5" t="s">
        <v>13091</v>
      </c>
      <c r="RWB1" s="5" t="s">
        <v>13092</v>
      </c>
      <c r="RWC1" s="5" t="s">
        <v>13093</v>
      </c>
      <c r="RWD1" s="5" t="s">
        <v>13094</v>
      </c>
      <c r="RWE1" s="5" t="s">
        <v>13095</v>
      </c>
      <c r="RWF1" s="5" t="s">
        <v>13096</v>
      </c>
      <c r="RWG1" s="5" t="s">
        <v>13097</v>
      </c>
      <c r="RWH1" s="5" t="s">
        <v>13098</v>
      </c>
      <c r="RWI1" s="5" t="s">
        <v>13099</v>
      </c>
      <c r="RWJ1" s="5" t="s">
        <v>13100</v>
      </c>
      <c r="RWK1" s="5" t="s">
        <v>13101</v>
      </c>
      <c r="RWL1" s="5" t="s">
        <v>13102</v>
      </c>
      <c r="RWM1" s="5" t="s">
        <v>13103</v>
      </c>
      <c r="RWN1" s="5" t="s">
        <v>13104</v>
      </c>
      <c r="RWO1" s="5" t="s">
        <v>13105</v>
      </c>
      <c r="RWP1" s="5" t="s">
        <v>13106</v>
      </c>
      <c r="RWQ1" s="5" t="s">
        <v>13107</v>
      </c>
      <c r="RWR1" s="5" t="s">
        <v>13108</v>
      </c>
      <c r="RWS1" s="5" t="s">
        <v>13109</v>
      </c>
      <c r="RWT1" s="5" t="s">
        <v>13110</v>
      </c>
      <c r="RWU1" s="5" t="s">
        <v>13111</v>
      </c>
      <c r="RWV1" s="5" t="s">
        <v>13112</v>
      </c>
      <c r="RWW1" s="5" t="s">
        <v>13113</v>
      </c>
      <c r="RWX1" s="5" t="s">
        <v>13114</v>
      </c>
      <c r="RWY1" s="5" t="s">
        <v>13115</v>
      </c>
      <c r="RWZ1" s="5" t="s">
        <v>13116</v>
      </c>
      <c r="RXA1" s="5" t="s">
        <v>13117</v>
      </c>
      <c r="RXB1" s="5" t="s">
        <v>13118</v>
      </c>
      <c r="RXC1" s="5" t="s">
        <v>13119</v>
      </c>
      <c r="RXD1" s="5" t="s">
        <v>13120</v>
      </c>
      <c r="RXE1" s="5" t="s">
        <v>13121</v>
      </c>
      <c r="RXF1" s="5" t="s">
        <v>13122</v>
      </c>
      <c r="RXG1" s="5" t="s">
        <v>13123</v>
      </c>
      <c r="RXH1" s="5" t="s">
        <v>13124</v>
      </c>
      <c r="RXI1" s="5" t="s">
        <v>13125</v>
      </c>
      <c r="RXJ1" s="5" t="s">
        <v>13126</v>
      </c>
      <c r="RXK1" s="5" t="s">
        <v>13127</v>
      </c>
      <c r="RXL1" s="5" t="s">
        <v>13128</v>
      </c>
      <c r="RXM1" s="5" t="s">
        <v>13129</v>
      </c>
      <c r="RXN1" s="5" t="s">
        <v>13130</v>
      </c>
      <c r="RXO1" s="5" t="s">
        <v>13131</v>
      </c>
      <c r="RXP1" s="5" t="s">
        <v>13132</v>
      </c>
      <c r="RXQ1" s="5" t="s">
        <v>13133</v>
      </c>
      <c r="RXR1" s="5" t="s">
        <v>13134</v>
      </c>
      <c r="RXS1" s="5" t="s">
        <v>13135</v>
      </c>
      <c r="RXT1" s="5" t="s">
        <v>13136</v>
      </c>
      <c r="RXU1" s="5" t="s">
        <v>13137</v>
      </c>
      <c r="RXV1" s="5" t="s">
        <v>13138</v>
      </c>
      <c r="RXW1" s="5" t="s">
        <v>13139</v>
      </c>
      <c r="RXX1" s="5" t="s">
        <v>13140</v>
      </c>
      <c r="RXY1" s="5" t="s">
        <v>13141</v>
      </c>
      <c r="RXZ1" s="5" t="s">
        <v>13142</v>
      </c>
      <c r="RYA1" s="5" t="s">
        <v>13143</v>
      </c>
      <c r="RYB1" s="5" t="s">
        <v>13144</v>
      </c>
      <c r="RYC1" s="5" t="s">
        <v>13145</v>
      </c>
      <c r="RYD1" s="5" t="s">
        <v>13146</v>
      </c>
      <c r="RYE1" s="5" t="s">
        <v>13147</v>
      </c>
      <c r="RYF1" s="5" t="s">
        <v>13148</v>
      </c>
      <c r="RYG1" s="5" t="s">
        <v>13149</v>
      </c>
      <c r="RYH1" s="5" t="s">
        <v>13150</v>
      </c>
      <c r="RYI1" s="5" t="s">
        <v>13151</v>
      </c>
      <c r="RYJ1" s="5" t="s">
        <v>13152</v>
      </c>
      <c r="RYK1" s="5" t="s">
        <v>13153</v>
      </c>
      <c r="RYL1" s="5" t="s">
        <v>13154</v>
      </c>
      <c r="RYM1" s="5" t="s">
        <v>13155</v>
      </c>
      <c r="RYN1" s="5" t="s">
        <v>13156</v>
      </c>
      <c r="RYO1" s="5" t="s">
        <v>13157</v>
      </c>
      <c r="RYP1" s="5" t="s">
        <v>13158</v>
      </c>
      <c r="RYQ1" s="5" t="s">
        <v>13159</v>
      </c>
      <c r="RYR1" s="5" t="s">
        <v>13160</v>
      </c>
      <c r="RYS1" s="5" t="s">
        <v>13161</v>
      </c>
      <c r="RYT1" s="5" t="s">
        <v>13162</v>
      </c>
      <c r="RYU1" s="5" t="s">
        <v>13163</v>
      </c>
      <c r="RYV1" s="5" t="s">
        <v>13164</v>
      </c>
      <c r="RYW1" s="5" t="s">
        <v>13165</v>
      </c>
      <c r="RYX1" s="5" t="s">
        <v>13166</v>
      </c>
      <c r="RYY1" s="5" t="s">
        <v>13167</v>
      </c>
      <c r="RYZ1" s="5" t="s">
        <v>13168</v>
      </c>
      <c r="RZA1" s="5" t="s">
        <v>13169</v>
      </c>
      <c r="RZB1" s="5" t="s">
        <v>13170</v>
      </c>
      <c r="RZC1" s="5" t="s">
        <v>13171</v>
      </c>
      <c r="RZD1" s="5" t="s">
        <v>13172</v>
      </c>
      <c r="RZE1" s="5" t="s">
        <v>13173</v>
      </c>
      <c r="RZF1" s="5" t="s">
        <v>13174</v>
      </c>
      <c r="RZG1" s="5" t="s">
        <v>13175</v>
      </c>
      <c r="RZH1" s="5" t="s">
        <v>13176</v>
      </c>
      <c r="RZI1" s="5" t="s">
        <v>13177</v>
      </c>
      <c r="RZJ1" s="5" t="s">
        <v>13178</v>
      </c>
      <c r="RZK1" s="5" t="s">
        <v>13179</v>
      </c>
      <c r="RZL1" s="5" t="s">
        <v>13180</v>
      </c>
      <c r="RZM1" s="5" t="s">
        <v>13181</v>
      </c>
      <c r="RZN1" s="5" t="s">
        <v>13182</v>
      </c>
      <c r="RZO1" s="5" t="s">
        <v>13183</v>
      </c>
      <c r="RZP1" s="5" t="s">
        <v>13184</v>
      </c>
      <c r="RZQ1" s="5" t="s">
        <v>13185</v>
      </c>
      <c r="RZR1" s="5" t="s">
        <v>13186</v>
      </c>
      <c r="RZS1" s="5" t="s">
        <v>13187</v>
      </c>
      <c r="RZT1" s="5" t="s">
        <v>13188</v>
      </c>
      <c r="RZU1" s="5" t="s">
        <v>13189</v>
      </c>
      <c r="RZV1" s="5" t="s">
        <v>13190</v>
      </c>
      <c r="RZW1" s="5" t="s">
        <v>13191</v>
      </c>
      <c r="RZX1" s="5" t="s">
        <v>13192</v>
      </c>
      <c r="RZY1" s="5" t="s">
        <v>13193</v>
      </c>
      <c r="RZZ1" s="5" t="s">
        <v>13194</v>
      </c>
      <c r="SAA1" s="5" t="s">
        <v>13195</v>
      </c>
      <c r="SAB1" s="5" t="s">
        <v>13196</v>
      </c>
      <c r="SAC1" s="5" t="s">
        <v>13197</v>
      </c>
      <c r="SAD1" s="5" t="s">
        <v>13198</v>
      </c>
      <c r="SAE1" s="5" t="s">
        <v>13199</v>
      </c>
      <c r="SAF1" s="5" t="s">
        <v>13200</v>
      </c>
      <c r="SAG1" s="5" t="s">
        <v>13201</v>
      </c>
      <c r="SAH1" s="5" t="s">
        <v>13202</v>
      </c>
      <c r="SAI1" s="5" t="s">
        <v>13203</v>
      </c>
      <c r="SAJ1" s="5" t="s">
        <v>13204</v>
      </c>
      <c r="SAK1" s="5" t="s">
        <v>13205</v>
      </c>
      <c r="SAL1" s="5" t="s">
        <v>13206</v>
      </c>
      <c r="SAM1" s="5" t="s">
        <v>13207</v>
      </c>
      <c r="SAN1" s="5" t="s">
        <v>13208</v>
      </c>
      <c r="SAO1" s="5" t="s">
        <v>13209</v>
      </c>
      <c r="SAP1" s="5" t="s">
        <v>13210</v>
      </c>
      <c r="SAQ1" s="5" t="s">
        <v>13211</v>
      </c>
      <c r="SAR1" s="5" t="s">
        <v>13212</v>
      </c>
      <c r="SAS1" s="5" t="s">
        <v>13213</v>
      </c>
      <c r="SAT1" s="5" t="s">
        <v>13214</v>
      </c>
      <c r="SAU1" s="5" t="s">
        <v>13215</v>
      </c>
      <c r="SAV1" s="5" t="s">
        <v>13216</v>
      </c>
      <c r="SAW1" s="5" t="s">
        <v>13217</v>
      </c>
      <c r="SAX1" s="5" t="s">
        <v>13218</v>
      </c>
      <c r="SAY1" s="5" t="s">
        <v>13219</v>
      </c>
      <c r="SAZ1" s="5" t="s">
        <v>13220</v>
      </c>
      <c r="SBA1" s="5" t="s">
        <v>13221</v>
      </c>
      <c r="SBB1" s="5" t="s">
        <v>13222</v>
      </c>
      <c r="SBC1" s="5" t="s">
        <v>13223</v>
      </c>
      <c r="SBD1" s="5" t="s">
        <v>13224</v>
      </c>
      <c r="SBE1" s="5" t="s">
        <v>13225</v>
      </c>
      <c r="SBF1" s="5" t="s">
        <v>13226</v>
      </c>
      <c r="SBG1" s="5" t="s">
        <v>13227</v>
      </c>
      <c r="SBH1" s="5" t="s">
        <v>13228</v>
      </c>
      <c r="SBI1" s="5" t="s">
        <v>13229</v>
      </c>
      <c r="SBJ1" s="5" t="s">
        <v>13230</v>
      </c>
      <c r="SBK1" s="5" t="s">
        <v>13231</v>
      </c>
      <c r="SBL1" s="5" t="s">
        <v>13232</v>
      </c>
      <c r="SBM1" s="5" t="s">
        <v>13233</v>
      </c>
      <c r="SBN1" s="5" t="s">
        <v>13234</v>
      </c>
      <c r="SBO1" s="5" t="s">
        <v>13235</v>
      </c>
      <c r="SBP1" s="5" t="s">
        <v>13236</v>
      </c>
      <c r="SBQ1" s="5" t="s">
        <v>13237</v>
      </c>
      <c r="SBR1" s="5" t="s">
        <v>13238</v>
      </c>
      <c r="SBS1" s="5" t="s">
        <v>13239</v>
      </c>
      <c r="SBT1" s="5" t="s">
        <v>13240</v>
      </c>
      <c r="SBU1" s="5" t="s">
        <v>13241</v>
      </c>
      <c r="SBV1" s="5" t="s">
        <v>13242</v>
      </c>
      <c r="SBW1" s="5" t="s">
        <v>13243</v>
      </c>
      <c r="SBX1" s="5" t="s">
        <v>13244</v>
      </c>
      <c r="SBY1" s="5" t="s">
        <v>13245</v>
      </c>
      <c r="SBZ1" s="5" t="s">
        <v>13246</v>
      </c>
      <c r="SCA1" s="5" t="s">
        <v>13247</v>
      </c>
      <c r="SCB1" s="5" t="s">
        <v>13248</v>
      </c>
      <c r="SCC1" s="5" t="s">
        <v>13249</v>
      </c>
      <c r="SCD1" s="5" t="s">
        <v>13250</v>
      </c>
      <c r="SCE1" s="5" t="s">
        <v>13251</v>
      </c>
      <c r="SCF1" s="5" t="s">
        <v>13252</v>
      </c>
      <c r="SCG1" s="5" t="s">
        <v>13253</v>
      </c>
      <c r="SCH1" s="5" t="s">
        <v>13254</v>
      </c>
      <c r="SCI1" s="5" t="s">
        <v>13255</v>
      </c>
      <c r="SCJ1" s="5" t="s">
        <v>13256</v>
      </c>
      <c r="SCK1" s="5" t="s">
        <v>13257</v>
      </c>
      <c r="SCL1" s="5" t="s">
        <v>13258</v>
      </c>
      <c r="SCM1" s="5" t="s">
        <v>13259</v>
      </c>
      <c r="SCN1" s="5" t="s">
        <v>13260</v>
      </c>
      <c r="SCO1" s="5" t="s">
        <v>13261</v>
      </c>
      <c r="SCP1" s="5" t="s">
        <v>13262</v>
      </c>
      <c r="SCQ1" s="5" t="s">
        <v>13263</v>
      </c>
      <c r="SCR1" s="5" t="s">
        <v>13264</v>
      </c>
      <c r="SCS1" s="5" t="s">
        <v>13265</v>
      </c>
      <c r="SCT1" s="5" t="s">
        <v>13266</v>
      </c>
      <c r="SCU1" s="5" t="s">
        <v>13267</v>
      </c>
      <c r="SCV1" s="5" t="s">
        <v>13268</v>
      </c>
      <c r="SCW1" s="5" t="s">
        <v>13269</v>
      </c>
      <c r="SCX1" s="5" t="s">
        <v>13270</v>
      </c>
      <c r="SCY1" s="5" t="s">
        <v>13271</v>
      </c>
      <c r="SCZ1" s="5" t="s">
        <v>13272</v>
      </c>
      <c r="SDA1" s="5" t="s">
        <v>13273</v>
      </c>
      <c r="SDB1" s="5" t="s">
        <v>13274</v>
      </c>
      <c r="SDC1" s="5" t="s">
        <v>13275</v>
      </c>
      <c r="SDD1" s="5" t="s">
        <v>13276</v>
      </c>
      <c r="SDE1" s="5" t="s">
        <v>13277</v>
      </c>
      <c r="SDF1" s="5" t="s">
        <v>13278</v>
      </c>
      <c r="SDG1" s="5" t="s">
        <v>13279</v>
      </c>
      <c r="SDH1" s="5" t="s">
        <v>13280</v>
      </c>
      <c r="SDI1" s="5" t="s">
        <v>13281</v>
      </c>
      <c r="SDJ1" s="5" t="s">
        <v>13282</v>
      </c>
      <c r="SDK1" s="5" t="s">
        <v>13283</v>
      </c>
      <c r="SDL1" s="5" t="s">
        <v>13284</v>
      </c>
      <c r="SDM1" s="5" t="s">
        <v>13285</v>
      </c>
      <c r="SDN1" s="5" t="s">
        <v>13286</v>
      </c>
      <c r="SDO1" s="5" t="s">
        <v>13287</v>
      </c>
      <c r="SDP1" s="5" t="s">
        <v>13288</v>
      </c>
      <c r="SDQ1" s="5" t="s">
        <v>13289</v>
      </c>
      <c r="SDR1" s="5" t="s">
        <v>13290</v>
      </c>
      <c r="SDS1" s="5" t="s">
        <v>13291</v>
      </c>
      <c r="SDT1" s="5" t="s">
        <v>13292</v>
      </c>
      <c r="SDU1" s="5" t="s">
        <v>13293</v>
      </c>
      <c r="SDV1" s="5" t="s">
        <v>13294</v>
      </c>
      <c r="SDW1" s="5" t="s">
        <v>13295</v>
      </c>
      <c r="SDX1" s="5" t="s">
        <v>13296</v>
      </c>
      <c r="SDY1" s="5" t="s">
        <v>13297</v>
      </c>
      <c r="SDZ1" s="5" t="s">
        <v>13298</v>
      </c>
      <c r="SEA1" s="5" t="s">
        <v>13299</v>
      </c>
      <c r="SEB1" s="5" t="s">
        <v>13300</v>
      </c>
      <c r="SEC1" s="5" t="s">
        <v>13301</v>
      </c>
      <c r="SED1" s="5" t="s">
        <v>13302</v>
      </c>
      <c r="SEE1" s="5" t="s">
        <v>13303</v>
      </c>
      <c r="SEF1" s="5" t="s">
        <v>13304</v>
      </c>
      <c r="SEG1" s="5" t="s">
        <v>13305</v>
      </c>
      <c r="SEH1" s="5" t="s">
        <v>13306</v>
      </c>
      <c r="SEI1" s="5" t="s">
        <v>13307</v>
      </c>
      <c r="SEJ1" s="5" t="s">
        <v>13308</v>
      </c>
      <c r="SEK1" s="5" t="s">
        <v>13309</v>
      </c>
      <c r="SEL1" s="5" t="s">
        <v>13310</v>
      </c>
      <c r="SEM1" s="5" t="s">
        <v>13311</v>
      </c>
      <c r="SEN1" s="5" t="s">
        <v>13312</v>
      </c>
      <c r="SEO1" s="5" t="s">
        <v>13313</v>
      </c>
      <c r="SEP1" s="5" t="s">
        <v>13314</v>
      </c>
      <c r="SEQ1" s="5" t="s">
        <v>13315</v>
      </c>
      <c r="SER1" s="5" t="s">
        <v>13316</v>
      </c>
      <c r="SES1" s="5" t="s">
        <v>13317</v>
      </c>
      <c r="SET1" s="5" t="s">
        <v>13318</v>
      </c>
      <c r="SEU1" s="5" t="s">
        <v>13319</v>
      </c>
      <c r="SEV1" s="5" t="s">
        <v>13320</v>
      </c>
      <c r="SEW1" s="5" t="s">
        <v>13321</v>
      </c>
      <c r="SEX1" s="5" t="s">
        <v>13322</v>
      </c>
      <c r="SEY1" s="5" t="s">
        <v>13323</v>
      </c>
      <c r="SEZ1" s="5" t="s">
        <v>13324</v>
      </c>
      <c r="SFA1" s="5" t="s">
        <v>13325</v>
      </c>
      <c r="SFB1" s="5" t="s">
        <v>13326</v>
      </c>
      <c r="SFC1" s="5" t="s">
        <v>13327</v>
      </c>
      <c r="SFD1" s="5" t="s">
        <v>13328</v>
      </c>
      <c r="SFE1" s="5" t="s">
        <v>13329</v>
      </c>
      <c r="SFF1" s="5" t="s">
        <v>13330</v>
      </c>
      <c r="SFG1" s="5" t="s">
        <v>13331</v>
      </c>
      <c r="SFH1" s="5" t="s">
        <v>13332</v>
      </c>
      <c r="SFI1" s="5" t="s">
        <v>13333</v>
      </c>
      <c r="SFJ1" s="5" t="s">
        <v>13334</v>
      </c>
      <c r="SFK1" s="5" t="s">
        <v>13335</v>
      </c>
      <c r="SFL1" s="5" t="s">
        <v>13336</v>
      </c>
      <c r="SFM1" s="5" t="s">
        <v>13337</v>
      </c>
      <c r="SFN1" s="5" t="s">
        <v>13338</v>
      </c>
      <c r="SFO1" s="5" t="s">
        <v>13339</v>
      </c>
      <c r="SFP1" s="5" t="s">
        <v>13340</v>
      </c>
      <c r="SFQ1" s="5" t="s">
        <v>13341</v>
      </c>
      <c r="SFR1" s="5" t="s">
        <v>13342</v>
      </c>
      <c r="SFS1" s="5" t="s">
        <v>13343</v>
      </c>
      <c r="SFT1" s="5" t="s">
        <v>13344</v>
      </c>
      <c r="SFU1" s="5" t="s">
        <v>13345</v>
      </c>
      <c r="SFV1" s="5" t="s">
        <v>13346</v>
      </c>
      <c r="SFW1" s="5" t="s">
        <v>13347</v>
      </c>
      <c r="SFX1" s="5" t="s">
        <v>13348</v>
      </c>
      <c r="SFY1" s="5" t="s">
        <v>13349</v>
      </c>
      <c r="SFZ1" s="5" t="s">
        <v>13350</v>
      </c>
      <c r="SGA1" s="5" t="s">
        <v>13351</v>
      </c>
      <c r="SGB1" s="5" t="s">
        <v>13352</v>
      </c>
      <c r="SGC1" s="5" t="s">
        <v>13353</v>
      </c>
      <c r="SGD1" s="5" t="s">
        <v>13354</v>
      </c>
      <c r="SGE1" s="5" t="s">
        <v>13355</v>
      </c>
      <c r="SGF1" s="5" t="s">
        <v>13356</v>
      </c>
      <c r="SGG1" s="5" t="s">
        <v>13357</v>
      </c>
      <c r="SGH1" s="5" t="s">
        <v>13358</v>
      </c>
      <c r="SGI1" s="5" t="s">
        <v>13359</v>
      </c>
      <c r="SGJ1" s="5" t="s">
        <v>13360</v>
      </c>
      <c r="SGK1" s="5" t="s">
        <v>13361</v>
      </c>
      <c r="SGL1" s="5" t="s">
        <v>13362</v>
      </c>
      <c r="SGM1" s="5" t="s">
        <v>13363</v>
      </c>
      <c r="SGN1" s="5" t="s">
        <v>13364</v>
      </c>
      <c r="SGO1" s="5" t="s">
        <v>13365</v>
      </c>
      <c r="SGP1" s="5" t="s">
        <v>13366</v>
      </c>
      <c r="SGQ1" s="5" t="s">
        <v>13367</v>
      </c>
      <c r="SGR1" s="5" t="s">
        <v>13368</v>
      </c>
      <c r="SGS1" s="5" t="s">
        <v>13369</v>
      </c>
      <c r="SGT1" s="5" t="s">
        <v>13370</v>
      </c>
      <c r="SGU1" s="5" t="s">
        <v>13371</v>
      </c>
      <c r="SGV1" s="5" t="s">
        <v>13372</v>
      </c>
      <c r="SGW1" s="5" t="s">
        <v>13373</v>
      </c>
      <c r="SGX1" s="5" t="s">
        <v>13374</v>
      </c>
      <c r="SGY1" s="5" t="s">
        <v>13375</v>
      </c>
      <c r="SGZ1" s="5" t="s">
        <v>13376</v>
      </c>
      <c r="SHA1" s="5" t="s">
        <v>13377</v>
      </c>
      <c r="SHB1" s="5" t="s">
        <v>13378</v>
      </c>
      <c r="SHC1" s="5" t="s">
        <v>13379</v>
      </c>
      <c r="SHD1" s="5" t="s">
        <v>13380</v>
      </c>
      <c r="SHE1" s="5" t="s">
        <v>13381</v>
      </c>
      <c r="SHF1" s="5" t="s">
        <v>13382</v>
      </c>
      <c r="SHG1" s="5" t="s">
        <v>13383</v>
      </c>
      <c r="SHH1" s="5" t="s">
        <v>13384</v>
      </c>
      <c r="SHI1" s="5" t="s">
        <v>13385</v>
      </c>
      <c r="SHJ1" s="5" t="s">
        <v>13386</v>
      </c>
      <c r="SHK1" s="5" t="s">
        <v>13387</v>
      </c>
      <c r="SHL1" s="5" t="s">
        <v>13388</v>
      </c>
      <c r="SHM1" s="5" t="s">
        <v>13389</v>
      </c>
      <c r="SHN1" s="5" t="s">
        <v>13390</v>
      </c>
      <c r="SHO1" s="5" t="s">
        <v>13391</v>
      </c>
      <c r="SHP1" s="5" t="s">
        <v>13392</v>
      </c>
      <c r="SHQ1" s="5" t="s">
        <v>13393</v>
      </c>
      <c r="SHR1" s="5" t="s">
        <v>13394</v>
      </c>
      <c r="SHS1" s="5" t="s">
        <v>13395</v>
      </c>
      <c r="SHT1" s="5" t="s">
        <v>13396</v>
      </c>
      <c r="SHU1" s="5" t="s">
        <v>13397</v>
      </c>
      <c r="SHV1" s="5" t="s">
        <v>13398</v>
      </c>
      <c r="SHW1" s="5" t="s">
        <v>13399</v>
      </c>
      <c r="SHX1" s="5" t="s">
        <v>13400</v>
      </c>
      <c r="SHY1" s="5" t="s">
        <v>13401</v>
      </c>
      <c r="SHZ1" s="5" t="s">
        <v>13402</v>
      </c>
      <c r="SIA1" s="5" t="s">
        <v>13403</v>
      </c>
      <c r="SIB1" s="5" t="s">
        <v>13404</v>
      </c>
      <c r="SIC1" s="5" t="s">
        <v>13405</v>
      </c>
      <c r="SID1" s="5" t="s">
        <v>13406</v>
      </c>
      <c r="SIE1" s="5" t="s">
        <v>13407</v>
      </c>
      <c r="SIF1" s="5" t="s">
        <v>13408</v>
      </c>
      <c r="SIG1" s="5" t="s">
        <v>13409</v>
      </c>
      <c r="SIH1" s="5" t="s">
        <v>13410</v>
      </c>
      <c r="SII1" s="5" t="s">
        <v>13411</v>
      </c>
      <c r="SIJ1" s="5" t="s">
        <v>13412</v>
      </c>
      <c r="SIK1" s="5" t="s">
        <v>13413</v>
      </c>
      <c r="SIL1" s="5" t="s">
        <v>13414</v>
      </c>
      <c r="SIM1" s="5" t="s">
        <v>13415</v>
      </c>
      <c r="SIN1" s="5" t="s">
        <v>13416</v>
      </c>
      <c r="SIO1" s="5" t="s">
        <v>13417</v>
      </c>
      <c r="SIP1" s="5" t="s">
        <v>13418</v>
      </c>
      <c r="SIQ1" s="5" t="s">
        <v>13419</v>
      </c>
      <c r="SIR1" s="5" t="s">
        <v>13420</v>
      </c>
      <c r="SIS1" s="5" t="s">
        <v>13421</v>
      </c>
      <c r="SIT1" s="5" t="s">
        <v>13422</v>
      </c>
      <c r="SIU1" s="5" t="s">
        <v>13423</v>
      </c>
      <c r="SIV1" s="5" t="s">
        <v>13424</v>
      </c>
      <c r="SIW1" s="5" t="s">
        <v>13425</v>
      </c>
      <c r="SIX1" s="5" t="s">
        <v>13426</v>
      </c>
      <c r="SIY1" s="5" t="s">
        <v>13427</v>
      </c>
      <c r="SIZ1" s="5" t="s">
        <v>13428</v>
      </c>
      <c r="SJA1" s="5" t="s">
        <v>13429</v>
      </c>
      <c r="SJB1" s="5" t="s">
        <v>13430</v>
      </c>
      <c r="SJC1" s="5" t="s">
        <v>13431</v>
      </c>
      <c r="SJD1" s="5" t="s">
        <v>13432</v>
      </c>
      <c r="SJE1" s="5" t="s">
        <v>13433</v>
      </c>
      <c r="SJF1" s="5" t="s">
        <v>13434</v>
      </c>
      <c r="SJG1" s="5" t="s">
        <v>13435</v>
      </c>
      <c r="SJH1" s="5" t="s">
        <v>13436</v>
      </c>
      <c r="SJI1" s="5" t="s">
        <v>13437</v>
      </c>
      <c r="SJJ1" s="5" t="s">
        <v>13438</v>
      </c>
      <c r="SJK1" s="5" t="s">
        <v>13439</v>
      </c>
      <c r="SJL1" s="5" t="s">
        <v>13440</v>
      </c>
      <c r="SJM1" s="5" t="s">
        <v>13441</v>
      </c>
      <c r="SJN1" s="5" t="s">
        <v>13442</v>
      </c>
      <c r="SJO1" s="5" t="s">
        <v>13443</v>
      </c>
      <c r="SJP1" s="5" t="s">
        <v>13444</v>
      </c>
      <c r="SJQ1" s="5" t="s">
        <v>13445</v>
      </c>
      <c r="SJR1" s="5" t="s">
        <v>13446</v>
      </c>
      <c r="SJS1" s="5" t="s">
        <v>13447</v>
      </c>
      <c r="SJT1" s="5" t="s">
        <v>13448</v>
      </c>
      <c r="SJU1" s="5" t="s">
        <v>13449</v>
      </c>
      <c r="SJV1" s="5" t="s">
        <v>13450</v>
      </c>
      <c r="SJW1" s="5" t="s">
        <v>13451</v>
      </c>
      <c r="SJX1" s="5" t="s">
        <v>13452</v>
      </c>
      <c r="SJY1" s="5" t="s">
        <v>13453</v>
      </c>
      <c r="SJZ1" s="5" t="s">
        <v>13454</v>
      </c>
      <c r="SKA1" s="5" t="s">
        <v>13455</v>
      </c>
      <c r="SKB1" s="5" t="s">
        <v>13456</v>
      </c>
      <c r="SKC1" s="5" t="s">
        <v>13457</v>
      </c>
      <c r="SKD1" s="5" t="s">
        <v>13458</v>
      </c>
      <c r="SKE1" s="5" t="s">
        <v>13459</v>
      </c>
      <c r="SKF1" s="5" t="s">
        <v>13460</v>
      </c>
      <c r="SKG1" s="5" t="s">
        <v>13461</v>
      </c>
      <c r="SKH1" s="5" t="s">
        <v>13462</v>
      </c>
      <c r="SKI1" s="5" t="s">
        <v>13463</v>
      </c>
      <c r="SKJ1" s="5" t="s">
        <v>13464</v>
      </c>
      <c r="SKK1" s="5" t="s">
        <v>13465</v>
      </c>
      <c r="SKL1" s="5" t="s">
        <v>13466</v>
      </c>
      <c r="SKM1" s="5" t="s">
        <v>13467</v>
      </c>
      <c r="SKN1" s="5" t="s">
        <v>13468</v>
      </c>
      <c r="SKO1" s="5" t="s">
        <v>13469</v>
      </c>
      <c r="SKP1" s="5" t="s">
        <v>13470</v>
      </c>
      <c r="SKQ1" s="5" t="s">
        <v>13471</v>
      </c>
      <c r="SKR1" s="5" t="s">
        <v>13472</v>
      </c>
      <c r="SKS1" s="5" t="s">
        <v>13473</v>
      </c>
      <c r="SKT1" s="5" t="s">
        <v>13474</v>
      </c>
      <c r="SKU1" s="5" t="s">
        <v>13475</v>
      </c>
      <c r="SKV1" s="5" t="s">
        <v>13476</v>
      </c>
      <c r="SKW1" s="5" t="s">
        <v>13477</v>
      </c>
      <c r="SKX1" s="5" t="s">
        <v>13478</v>
      </c>
      <c r="SKY1" s="5" t="s">
        <v>13479</v>
      </c>
      <c r="SKZ1" s="5" t="s">
        <v>13480</v>
      </c>
      <c r="SLA1" s="5" t="s">
        <v>13481</v>
      </c>
      <c r="SLB1" s="5" t="s">
        <v>13482</v>
      </c>
      <c r="SLC1" s="5" t="s">
        <v>13483</v>
      </c>
      <c r="SLD1" s="5" t="s">
        <v>13484</v>
      </c>
      <c r="SLE1" s="5" t="s">
        <v>13485</v>
      </c>
      <c r="SLF1" s="5" t="s">
        <v>13486</v>
      </c>
      <c r="SLG1" s="5" t="s">
        <v>13487</v>
      </c>
      <c r="SLH1" s="5" t="s">
        <v>13488</v>
      </c>
      <c r="SLI1" s="5" t="s">
        <v>13489</v>
      </c>
      <c r="SLJ1" s="5" t="s">
        <v>13490</v>
      </c>
      <c r="SLK1" s="5" t="s">
        <v>13491</v>
      </c>
      <c r="SLL1" s="5" t="s">
        <v>13492</v>
      </c>
      <c r="SLM1" s="5" t="s">
        <v>13493</v>
      </c>
      <c r="SLN1" s="5" t="s">
        <v>13494</v>
      </c>
      <c r="SLO1" s="5" t="s">
        <v>13495</v>
      </c>
      <c r="SLP1" s="5" t="s">
        <v>13496</v>
      </c>
      <c r="SLQ1" s="5" t="s">
        <v>13497</v>
      </c>
      <c r="SLR1" s="5" t="s">
        <v>13498</v>
      </c>
      <c r="SLS1" s="5" t="s">
        <v>13499</v>
      </c>
      <c r="SLT1" s="5" t="s">
        <v>13500</v>
      </c>
      <c r="SLU1" s="5" t="s">
        <v>13501</v>
      </c>
      <c r="SLV1" s="5" t="s">
        <v>13502</v>
      </c>
      <c r="SLW1" s="5" t="s">
        <v>13503</v>
      </c>
      <c r="SLX1" s="5" t="s">
        <v>13504</v>
      </c>
      <c r="SLY1" s="5" t="s">
        <v>13505</v>
      </c>
      <c r="SLZ1" s="5" t="s">
        <v>13506</v>
      </c>
      <c r="SMA1" s="5" t="s">
        <v>13507</v>
      </c>
      <c r="SMB1" s="5" t="s">
        <v>13508</v>
      </c>
      <c r="SMC1" s="5" t="s">
        <v>13509</v>
      </c>
      <c r="SMD1" s="5" t="s">
        <v>13510</v>
      </c>
      <c r="SME1" s="5" t="s">
        <v>13511</v>
      </c>
      <c r="SMF1" s="5" t="s">
        <v>13512</v>
      </c>
      <c r="SMG1" s="5" t="s">
        <v>13513</v>
      </c>
      <c r="SMH1" s="5" t="s">
        <v>13514</v>
      </c>
      <c r="SMI1" s="5" t="s">
        <v>13515</v>
      </c>
      <c r="SMJ1" s="5" t="s">
        <v>13516</v>
      </c>
      <c r="SMK1" s="5" t="s">
        <v>13517</v>
      </c>
      <c r="SML1" s="5" t="s">
        <v>13518</v>
      </c>
      <c r="SMM1" s="5" t="s">
        <v>13519</v>
      </c>
      <c r="SMN1" s="5" t="s">
        <v>13520</v>
      </c>
      <c r="SMO1" s="5" t="s">
        <v>13521</v>
      </c>
      <c r="SMP1" s="5" t="s">
        <v>13522</v>
      </c>
      <c r="SMQ1" s="5" t="s">
        <v>13523</v>
      </c>
      <c r="SMR1" s="5" t="s">
        <v>13524</v>
      </c>
      <c r="SMS1" s="5" t="s">
        <v>13525</v>
      </c>
      <c r="SMT1" s="5" t="s">
        <v>13526</v>
      </c>
      <c r="SMU1" s="5" t="s">
        <v>13527</v>
      </c>
      <c r="SMV1" s="5" t="s">
        <v>13528</v>
      </c>
      <c r="SMW1" s="5" t="s">
        <v>13529</v>
      </c>
      <c r="SMX1" s="5" t="s">
        <v>13530</v>
      </c>
      <c r="SMY1" s="5" t="s">
        <v>13531</v>
      </c>
      <c r="SMZ1" s="5" t="s">
        <v>13532</v>
      </c>
      <c r="SNA1" s="5" t="s">
        <v>13533</v>
      </c>
      <c r="SNB1" s="5" t="s">
        <v>13534</v>
      </c>
      <c r="SNC1" s="5" t="s">
        <v>13535</v>
      </c>
      <c r="SND1" s="5" t="s">
        <v>13536</v>
      </c>
      <c r="SNE1" s="5" t="s">
        <v>13537</v>
      </c>
      <c r="SNF1" s="5" t="s">
        <v>13538</v>
      </c>
      <c r="SNG1" s="5" t="s">
        <v>13539</v>
      </c>
      <c r="SNH1" s="5" t="s">
        <v>13540</v>
      </c>
      <c r="SNI1" s="5" t="s">
        <v>13541</v>
      </c>
      <c r="SNJ1" s="5" t="s">
        <v>13542</v>
      </c>
      <c r="SNK1" s="5" t="s">
        <v>13543</v>
      </c>
      <c r="SNL1" s="5" t="s">
        <v>13544</v>
      </c>
      <c r="SNM1" s="5" t="s">
        <v>13545</v>
      </c>
      <c r="SNN1" s="5" t="s">
        <v>13546</v>
      </c>
      <c r="SNO1" s="5" t="s">
        <v>13547</v>
      </c>
      <c r="SNP1" s="5" t="s">
        <v>13548</v>
      </c>
      <c r="SNQ1" s="5" t="s">
        <v>13549</v>
      </c>
      <c r="SNR1" s="5" t="s">
        <v>13550</v>
      </c>
      <c r="SNS1" s="5" t="s">
        <v>13551</v>
      </c>
      <c r="SNT1" s="5" t="s">
        <v>13552</v>
      </c>
      <c r="SNU1" s="5" t="s">
        <v>13553</v>
      </c>
      <c r="SNV1" s="5" t="s">
        <v>13554</v>
      </c>
      <c r="SNW1" s="5" t="s">
        <v>13555</v>
      </c>
      <c r="SNX1" s="5" t="s">
        <v>13556</v>
      </c>
      <c r="SNY1" s="5" t="s">
        <v>13557</v>
      </c>
      <c r="SNZ1" s="5" t="s">
        <v>13558</v>
      </c>
      <c r="SOA1" s="5" t="s">
        <v>13559</v>
      </c>
      <c r="SOB1" s="5" t="s">
        <v>13560</v>
      </c>
      <c r="SOC1" s="5" t="s">
        <v>13561</v>
      </c>
      <c r="SOD1" s="5" t="s">
        <v>13562</v>
      </c>
      <c r="SOE1" s="5" t="s">
        <v>13563</v>
      </c>
      <c r="SOF1" s="5" t="s">
        <v>13564</v>
      </c>
      <c r="SOG1" s="5" t="s">
        <v>13565</v>
      </c>
      <c r="SOH1" s="5" t="s">
        <v>13566</v>
      </c>
      <c r="SOI1" s="5" t="s">
        <v>13567</v>
      </c>
      <c r="SOJ1" s="5" t="s">
        <v>13568</v>
      </c>
      <c r="SOK1" s="5" t="s">
        <v>13569</v>
      </c>
      <c r="SOL1" s="5" t="s">
        <v>13570</v>
      </c>
      <c r="SOM1" s="5" t="s">
        <v>13571</v>
      </c>
      <c r="SON1" s="5" t="s">
        <v>13572</v>
      </c>
      <c r="SOO1" s="5" t="s">
        <v>13573</v>
      </c>
      <c r="SOP1" s="5" t="s">
        <v>13574</v>
      </c>
      <c r="SOQ1" s="5" t="s">
        <v>13575</v>
      </c>
      <c r="SOR1" s="5" t="s">
        <v>13576</v>
      </c>
      <c r="SOS1" s="5" t="s">
        <v>13577</v>
      </c>
      <c r="SOT1" s="5" t="s">
        <v>13578</v>
      </c>
      <c r="SOU1" s="5" t="s">
        <v>13579</v>
      </c>
      <c r="SOV1" s="5" t="s">
        <v>13580</v>
      </c>
      <c r="SOW1" s="5" t="s">
        <v>13581</v>
      </c>
      <c r="SOX1" s="5" t="s">
        <v>13582</v>
      </c>
      <c r="SOY1" s="5" t="s">
        <v>13583</v>
      </c>
      <c r="SOZ1" s="5" t="s">
        <v>13584</v>
      </c>
      <c r="SPA1" s="5" t="s">
        <v>13585</v>
      </c>
      <c r="SPB1" s="5" t="s">
        <v>13586</v>
      </c>
      <c r="SPC1" s="5" t="s">
        <v>13587</v>
      </c>
      <c r="SPD1" s="5" t="s">
        <v>13588</v>
      </c>
      <c r="SPE1" s="5" t="s">
        <v>13589</v>
      </c>
      <c r="SPF1" s="5" t="s">
        <v>13590</v>
      </c>
      <c r="SPG1" s="5" t="s">
        <v>13591</v>
      </c>
      <c r="SPH1" s="5" t="s">
        <v>13592</v>
      </c>
      <c r="SPI1" s="5" t="s">
        <v>13593</v>
      </c>
      <c r="SPJ1" s="5" t="s">
        <v>13594</v>
      </c>
      <c r="SPK1" s="5" t="s">
        <v>13595</v>
      </c>
      <c r="SPL1" s="5" t="s">
        <v>13596</v>
      </c>
      <c r="SPM1" s="5" t="s">
        <v>13597</v>
      </c>
      <c r="SPN1" s="5" t="s">
        <v>13598</v>
      </c>
      <c r="SPO1" s="5" t="s">
        <v>13599</v>
      </c>
      <c r="SPP1" s="5" t="s">
        <v>13600</v>
      </c>
      <c r="SPQ1" s="5" t="s">
        <v>13601</v>
      </c>
      <c r="SPR1" s="5" t="s">
        <v>13602</v>
      </c>
      <c r="SPS1" s="5" t="s">
        <v>13603</v>
      </c>
      <c r="SPT1" s="5" t="s">
        <v>13604</v>
      </c>
      <c r="SPU1" s="5" t="s">
        <v>13605</v>
      </c>
      <c r="SPV1" s="5" t="s">
        <v>13606</v>
      </c>
      <c r="SPW1" s="5" t="s">
        <v>13607</v>
      </c>
      <c r="SPX1" s="5" t="s">
        <v>13608</v>
      </c>
      <c r="SPY1" s="5" t="s">
        <v>13609</v>
      </c>
      <c r="SPZ1" s="5" t="s">
        <v>13610</v>
      </c>
      <c r="SQA1" s="5" t="s">
        <v>13611</v>
      </c>
      <c r="SQB1" s="5" t="s">
        <v>13612</v>
      </c>
      <c r="SQC1" s="5" t="s">
        <v>13613</v>
      </c>
      <c r="SQD1" s="5" t="s">
        <v>13614</v>
      </c>
      <c r="SQE1" s="5" t="s">
        <v>13615</v>
      </c>
      <c r="SQF1" s="5" t="s">
        <v>13616</v>
      </c>
      <c r="SQG1" s="5" t="s">
        <v>13617</v>
      </c>
      <c r="SQH1" s="5" t="s">
        <v>13618</v>
      </c>
      <c r="SQI1" s="5" t="s">
        <v>13619</v>
      </c>
      <c r="SQJ1" s="5" t="s">
        <v>13620</v>
      </c>
      <c r="SQK1" s="5" t="s">
        <v>13621</v>
      </c>
      <c r="SQL1" s="5" t="s">
        <v>13622</v>
      </c>
      <c r="SQM1" s="5" t="s">
        <v>13623</v>
      </c>
      <c r="SQN1" s="5" t="s">
        <v>13624</v>
      </c>
      <c r="SQO1" s="5" t="s">
        <v>13625</v>
      </c>
      <c r="SQP1" s="5" t="s">
        <v>13626</v>
      </c>
      <c r="SQQ1" s="5" t="s">
        <v>13627</v>
      </c>
      <c r="SQR1" s="5" t="s">
        <v>13628</v>
      </c>
      <c r="SQS1" s="5" t="s">
        <v>13629</v>
      </c>
      <c r="SQT1" s="5" t="s">
        <v>13630</v>
      </c>
      <c r="SQU1" s="5" t="s">
        <v>13631</v>
      </c>
      <c r="SQV1" s="5" t="s">
        <v>13632</v>
      </c>
      <c r="SQW1" s="5" t="s">
        <v>13633</v>
      </c>
      <c r="SQX1" s="5" t="s">
        <v>13634</v>
      </c>
      <c r="SQY1" s="5" t="s">
        <v>13635</v>
      </c>
      <c r="SQZ1" s="5" t="s">
        <v>13636</v>
      </c>
      <c r="SRA1" s="5" t="s">
        <v>13637</v>
      </c>
      <c r="SRB1" s="5" t="s">
        <v>13638</v>
      </c>
      <c r="SRC1" s="5" t="s">
        <v>13639</v>
      </c>
      <c r="SRD1" s="5" t="s">
        <v>13640</v>
      </c>
      <c r="SRE1" s="5" t="s">
        <v>13641</v>
      </c>
      <c r="SRF1" s="5" t="s">
        <v>13642</v>
      </c>
      <c r="SRG1" s="5" t="s">
        <v>13643</v>
      </c>
      <c r="SRH1" s="5" t="s">
        <v>13644</v>
      </c>
      <c r="SRI1" s="5" t="s">
        <v>13645</v>
      </c>
      <c r="SRJ1" s="5" t="s">
        <v>13646</v>
      </c>
      <c r="SRK1" s="5" t="s">
        <v>13647</v>
      </c>
      <c r="SRL1" s="5" t="s">
        <v>13648</v>
      </c>
      <c r="SRM1" s="5" t="s">
        <v>13649</v>
      </c>
      <c r="SRN1" s="5" t="s">
        <v>13650</v>
      </c>
      <c r="SRO1" s="5" t="s">
        <v>13651</v>
      </c>
      <c r="SRP1" s="5" t="s">
        <v>13652</v>
      </c>
      <c r="SRQ1" s="5" t="s">
        <v>13653</v>
      </c>
      <c r="SRR1" s="5" t="s">
        <v>13654</v>
      </c>
      <c r="SRS1" s="5" t="s">
        <v>13655</v>
      </c>
      <c r="SRT1" s="5" t="s">
        <v>13656</v>
      </c>
      <c r="SRU1" s="5" t="s">
        <v>13657</v>
      </c>
      <c r="SRV1" s="5" t="s">
        <v>13658</v>
      </c>
      <c r="SRW1" s="5" t="s">
        <v>13659</v>
      </c>
      <c r="SRX1" s="5" t="s">
        <v>13660</v>
      </c>
      <c r="SRY1" s="5" t="s">
        <v>13661</v>
      </c>
      <c r="SRZ1" s="5" t="s">
        <v>13662</v>
      </c>
      <c r="SSA1" s="5" t="s">
        <v>13663</v>
      </c>
      <c r="SSB1" s="5" t="s">
        <v>13664</v>
      </c>
      <c r="SSC1" s="5" t="s">
        <v>13665</v>
      </c>
      <c r="SSD1" s="5" t="s">
        <v>13666</v>
      </c>
      <c r="SSE1" s="5" t="s">
        <v>13667</v>
      </c>
      <c r="SSF1" s="5" t="s">
        <v>13668</v>
      </c>
      <c r="SSG1" s="5" t="s">
        <v>13669</v>
      </c>
      <c r="SSH1" s="5" t="s">
        <v>13670</v>
      </c>
      <c r="SSI1" s="5" t="s">
        <v>13671</v>
      </c>
      <c r="SSJ1" s="5" t="s">
        <v>13672</v>
      </c>
      <c r="SSK1" s="5" t="s">
        <v>13673</v>
      </c>
      <c r="SSL1" s="5" t="s">
        <v>13674</v>
      </c>
      <c r="SSM1" s="5" t="s">
        <v>13675</v>
      </c>
      <c r="SSN1" s="5" t="s">
        <v>13676</v>
      </c>
      <c r="SSO1" s="5" t="s">
        <v>13677</v>
      </c>
      <c r="SSP1" s="5" t="s">
        <v>13678</v>
      </c>
      <c r="SSQ1" s="5" t="s">
        <v>13679</v>
      </c>
      <c r="SSR1" s="5" t="s">
        <v>13680</v>
      </c>
      <c r="SSS1" s="5" t="s">
        <v>13681</v>
      </c>
      <c r="SST1" s="5" t="s">
        <v>13682</v>
      </c>
      <c r="SSU1" s="5" t="s">
        <v>13683</v>
      </c>
      <c r="SSV1" s="5" t="s">
        <v>13684</v>
      </c>
      <c r="SSW1" s="5" t="s">
        <v>13685</v>
      </c>
      <c r="SSX1" s="5" t="s">
        <v>13686</v>
      </c>
      <c r="SSY1" s="5" t="s">
        <v>13687</v>
      </c>
      <c r="SSZ1" s="5" t="s">
        <v>13688</v>
      </c>
      <c r="STA1" s="5" t="s">
        <v>13689</v>
      </c>
      <c r="STB1" s="5" t="s">
        <v>13690</v>
      </c>
      <c r="STC1" s="5" t="s">
        <v>13691</v>
      </c>
      <c r="STD1" s="5" t="s">
        <v>13692</v>
      </c>
      <c r="STE1" s="5" t="s">
        <v>13693</v>
      </c>
      <c r="STF1" s="5" t="s">
        <v>13694</v>
      </c>
      <c r="STG1" s="5" t="s">
        <v>13695</v>
      </c>
      <c r="STH1" s="5" t="s">
        <v>13696</v>
      </c>
      <c r="STI1" s="5" t="s">
        <v>13697</v>
      </c>
      <c r="STJ1" s="5" t="s">
        <v>13698</v>
      </c>
      <c r="STK1" s="5" t="s">
        <v>13699</v>
      </c>
      <c r="STL1" s="5" t="s">
        <v>13700</v>
      </c>
      <c r="STM1" s="5" t="s">
        <v>13701</v>
      </c>
      <c r="STN1" s="5" t="s">
        <v>13702</v>
      </c>
      <c r="STO1" s="5" t="s">
        <v>13703</v>
      </c>
      <c r="STP1" s="5" t="s">
        <v>13704</v>
      </c>
      <c r="STQ1" s="5" t="s">
        <v>13705</v>
      </c>
      <c r="STR1" s="5" t="s">
        <v>13706</v>
      </c>
      <c r="STS1" s="5" t="s">
        <v>13707</v>
      </c>
      <c r="STT1" s="5" t="s">
        <v>13708</v>
      </c>
      <c r="STU1" s="5" t="s">
        <v>13709</v>
      </c>
      <c r="STV1" s="5" t="s">
        <v>13710</v>
      </c>
      <c r="STW1" s="5" t="s">
        <v>13711</v>
      </c>
      <c r="STX1" s="5" t="s">
        <v>13712</v>
      </c>
      <c r="STY1" s="5" t="s">
        <v>13713</v>
      </c>
      <c r="STZ1" s="5" t="s">
        <v>13714</v>
      </c>
      <c r="SUA1" s="5" t="s">
        <v>13715</v>
      </c>
      <c r="SUB1" s="5" t="s">
        <v>13716</v>
      </c>
      <c r="SUC1" s="5" t="s">
        <v>13717</v>
      </c>
      <c r="SUD1" s="5" t="s">
        <v>13718</v>
      </c>
      <c r="SUE1" s="5" t="s">
        <v>13719</v>
      </c>
      <c r="SUF1" s="5" t="s">
        <v>13720</v>
      </c>
      <c r="SUG1" s="5" t="s">
        <v>13721</v>
      </c>
      <c r="SUH1" s="5" t="s">
        <v>13722</v>
      </c>
      <c r="SUI1" s="5" t="s">
        <v>13723</v>
      </c>
      <c r="SUJ1" s="5" t="s">
        <v>13724</v>
      </c>
      <c r="SUK1" s="5" t="s">
        <v>13725</v>
      </c>
      <c r="SUL1" s="5" t="s">
        <v>13726</v>
      </c>
      <c r="SUM1" s="5" t="s">
        <v>13727</v>
      </c>
      <c r="SUN1" s="5" t="s">
        <v>13728</v>
      </c>
      <c r="SUO1" s="5" t="s">
        <v>13729</v>
      </c>
      <c r="SUP1" s="5" t="s">
        <v>13730</v>
      </c>
      <c r="SUQ1" s="5" t="s">
        <v>13731</v>
      </c>
      <c r="SUR1" s="5" t="s">
        <v>13732</v>
      </c>
      <c r="SUS1" s="5" t="s">
        <v>13733</v>
      </c>
      <c r="SUT1" s="5" t="s">
        <v>13734</v>
      </c>
      <c r="SUU1" s="5" t="s">
        <v>13735</v>
      </c>
      <c r="SUV1" s="5" t="s">
        <v>13736</v>
      </c>
      <c r="SUW1" s="5" t="s">
        <v>13737</v>
      </c>
      <c r="SUX1" s="5" t="s">
        <v>13738</v>
      </c>
      <c r="SUY1" s="5" t="s">
        <v>13739</v>
      </c>
      <c r="SUZ1" s="5" t="s">
        <v>13740</v>
      </c>
      <c r="SVA1" s="5" t="s">
        <v>13741</v>
      </c>
      <c r="SVB1" s="5" t="s">
        <v>13742</v>
      </c>
      <c r="SVC1" s="5" t="s">
        <v>13743</v>
      </c>
      <c r="SVD1" s="5" t="s">
        <v>13744</v>
      </c>
      <c r="SVE1" s="5" t="s">
        <v>13745</v>
      </c>
      <c r="SVF1" s="5" t="s">
        <v>13746</v>
      </c>
      <c r="SVG1" s="5" t="s">
        <v>13747</v>
      </c>
      <c r="SVH1" s="5" t="s">
        <v>13748</v>
      </c>
      <c r="SVI1" s="5" t="s">
        <v>13749</v>
      </c>
      <c r="SVJ1" s="5" t="s">
        <v>13750</v>
      </c>
      <c r="SVK1" s="5" t="s">
        <v>13751</v>
      </c>
      <c r="SVL1" s="5" t="s">
        <v>13752</v>
      </c>
      <c r="SVM1" s="5" t="s">
        <v>13753</v>
      </c>
      <c r="SVN1" s="5" t="s">
        <v>13754</v>
      </c>
      <c r="SVO1" s="5" t="s">
        <v>13755</v>
      </c>
      <c r="SVP1" s="5" t="s">
        <v>13756</v>
      </c>
      <c r="SVQ1" s="5" t="s">
        <v>13757</v>
      </c>
      <c r="SVR1" s="5" t="s">
        <v>13758</v>
      </c>
      <c r="SVS1" s="5" t="s">
        <v>13759</v>
      </c>
      <c r="SVT1" s="5" t="s">
        <v>13760</v>
      </c>
      <c r="SVU1" s="5" t="s">
        <v>13761</v>
      </c>
      <c r="SVV1" s="5" t="s">
        <v>13762</v>
      </c>
      <c r="SVW1" s="5" t="s">
        <v>13763</v>
      </c>
      <c r="SVX1" s="5" t="s">
        <v>13764</v>
      </c>
      <c r="SVY1" s="5" t="s">
        <v>13765</v>
      </c>
      <c r="SVZ1" s="5" t="s">
        <v>13766</v>
      </c>
      <c r="SWA1" s="5" t="s">
        <v>13767</v>
      </c>
      <c r="SWB1" s="5" t="s">
        <v>13768</v>
      </c>
      <c r="SWC1" s="5" t="s">
        <v>13769</v>
      </c>
      <c r="SWD1" s="5" t="s">
        <v>13770</v>
      </c>
      <c r="SWE1" s="5" t="s">
        <v>13771</v>
      </c>
      <c r="SWF1" s="5" t="s">
        <v>13772</v>
      </c>
      <c r="SWG1" s="5" t="s">
        <v>13773</v>
      </c>
      <c r="SWH1" s="5" t="s">
        <v>13774</v>
      </c>
      <c r="SWI1" s="5" t="s">
        <v>13775</v>
      </c>
      <c r="SWJ1" s="5" t="s">
        <v>13776</v>
      </c>
      <c r="SWK1" s="5" t="s">
        <v>13777</v>
      </c>
      <c r="SWL1" s="5" t="s">
        <v>13778</v>
      </c>
      <c r="SWM1" s="5" t="s">
        <v>13779</v>
      </c>
      <c r="SWN1" s="5" t="s">
        <v>13780</v>
      </c>
      <c r="SWO1" s="5" t="s">
        <v>13781</v>
      </c>
      <c r="SWP1" s="5" t="s">
        <v>13782</v>
      </c>
      <c r="SWQ1" s="5" t="s">
        <v>13783</v>
      </c>
      <c r="SWR1" s="5" t="s">
        <v>13784</v>
      </c>
      <c r="SWS1" s="5" t="s">
        <v>13785</v>
      </c>
      <c r="SWT1" s="5" t="s">
        <v>13786</v>
      </c>
      <c r="SWU1" s="5" t="s">
        <v>13787</v>
      </c>
      <c r="SWV1" s="5" t="s">
        <v>13788</v>
      </c>
      <c r="SWW1" s="5" t="s">
        <v>13789</v>
      </c>
      <c r="SWX1" s="5" t="s">
        <v>13790</v>
      </c>
      <c r="SWY1" s="5" t="s">
        <v>13791</v>
      </c>
      <c r="SWZ1" s="5" t="s">
        <v>13792</v>
      </c>
      <c r="SXA1" s="5" t="s">
        <v>13793</v>
      </c>
      <c r="SXB1" s="5" t="s">
        <v>13794</v>
      </c>
      <c r="SXC1" s="5" t="s">
        <v>13795</v>
      </c>
      <c r="SXD1" s="5" t="s">
        <v>13796</v>
      </c>
      <c r="SXE1" s="5" t="s">
        <v>13797</v>
      </c>
      <c r="SXF1" s="5" t="s">
        <v>13798</v>
      </c>
      <c r="SXG1" s="5" t="s">
        <v>13799</v>
      </c>
      <c r="SXH1" s="5" t="s">
        <v>13800</v>
      </c>
      <c r="SXI1" s="5" t="s">
        <v>13801</v>
      </c>
      <c r="SXJ1" s="5" t="s">
        <v>13802</v>
      </c>
      <c r="SXK1" s="5" t="s">
        <v>13803</v>
      </c>
      <c r="SXL1" s="5" t="s">
        <v>13804</v>
      </c>
      <c r="SXM1" s="5" t="s">
        <v>13805</v>
      </c>
      <c r="SXN1" s="5" t="s">
        <v>13806</v>
      </c>
      <c r="SXO1" s="5" t="s">
        <v>13807</v>
      </c>
      <c r="SXP1" s="5" t="s">
        <v>13808</v>
      </c>
      <c r="SXQ1" s="5" t="s">
        <v>13809</v>
      </c>
      <c r="SXR1" s="5" t="s">
        <v>13810</v>
      </c>
      <c r="SXS1" s="5" t="s">
        <v>13811</v>
      </c>
      <c r="SXT1" s="5" t="s">
        <v>13812</v>
      </c>
      <c r="SXU1" s="5" t="s">
        <v>13813</v>
      </c>
      <c r="SXV1" s="5" t="s">
        <v>13814</v>
      </c>
      <c r="SXW1" s="5" t="s">
        <v>13815</v>
      </c>
      <c r="SXX1" s="5" t="s">
        <v>13816</v>
      </c>
      <c r="SXY1" s="5" t="s">
        <v>13817</v>
      </c>
      <c r="SXZ1" s="5" t="s">
        <v>13818</v>
      </c>
      <c r="SYA1" s="5" t="s">
        <v>13819</v>
      </c>
      <c r="SYB1" s="5" t="s">
        <v>13820</v>
      </c>
      <c r="SYC1" s="5" t="s">
        <v>13821</v>
      </c>
      <c r="SYD1" s="5" t="s">
        <v>13822</v>
      </c>
      <c r="SYE1" s="5" t="s">
        <v>13823</v>
      </c>
      <c r="SYF1" s="5" t="s">
        <v>13824</v>
      </c>
      <c r="SYG1" s="5" t="s">
        <v>13825</v>
      </c>
      <c r="SYH1" s="5" t="s">
        <v>13826</v>
      </c>
      <c r="SYI1" s="5" t="s">
        <v>13827</v>
      </c>
      <c r="SYJ1" s="5" t="s">
        <v>13828</v>
      </c>
      <c r="SYK1" s="5" t="s">
        <v>13829</v>
      </c>
      <c r="SYL1" s="5" t="s">
        <v>13830</v>
      </c>
      <c r="SYM1" s="5" t="s">
        <v>13831</v>
      </c>
      <c r="SYN1" s="5" t="s">
        <v>13832</v>
      </c>
      <c r="SYO1" s="5" t="s">
        <v>13833</v>
      </c>
      <c r="SYP1" s="5" t="s">
        <v>13834</v>
      </c>
      <c r="SYQ1" s="5" t="s">
        <v>13835</v>
      </c>
      <c r="SYR1" s="5" t="s">
        <v>13836</v>
      </c>
      <c r="SYS1" s="5" t="s">
        <v>13837</v>
      </c>
      <c r="SYT1" s="5" t="s">
        <v>13838</v>
      </c>
      <c r="SYU1" s="5" t="s">
        <v>13839</v>
      </c>
      <c r="SYV1" s="5" t="s">
        <v>13840</v>
      </c>
      <c r="SYW1" s="5" t="s">
        <v>13841</v>
      </c>
      <c r="SYX1" s="5" t="s">
        <v>13842</v>
      </c>
      <c r="SYY1" s="5" t="s">
        <v>13843</v>
      </c>
      <c r="SYZ1" s="5" t="s">
        <v>13844</v>
      </c>
      <c r="SZA1" s="5" t="s">
        <v>13845</v>
      </c>
      <c r="SZB1" s="5" t="s">
        <v>13846</v>
      </c>
      <c r="SZC1" s="5" t="s">
        <v>13847</v>
      </c>
      <c r="SZD1" s="5" t="s">
        <v>13848</v>
      </c>
      <c r="SZE1" s="5" t="s">
        <v>13849</v>
      </c>
      <c r="SZF1" s="5" t="s">
        <v>13850</v>
      </c>
      <c r="SZG1" s="5" t="s">
        <v>13851</v>
      </c>
      <c r="SZH1" s="5" t="s">
        <v>13852</v>
      </c>
      <c r="SZI1" s="5" t="s">
        <v>13853</v>
      </c>
      <c r="SZJ1" s="5" t="s">
        <v>13854</v>
      </c>
      <c r="SZK1" s="5" t="s">
        <v>13855</v>
      </c>
      <c r="SZL1" s="5" t="s">
        <v>13856</v>
      </c>
      <c r="SZM1" s="5" t="s">
        <v>13857</v>
      </c>
      <c r="SZN1" s="5" t="s">
        <v>13858</v>
      </c>
      <c r="SZO1" s="5" t="s">
        <v>13859</v>
      </c>
      <c r="SZP1" s="5" t="s">
        <v>13860</v>
      </c>
      <c r="SZQ1" s="5" t="s">
        <v>13861</v>
      </c>
      <c r="SZR1" s="5" t="s">
        <v>13862</v>
      </c>
      <c r="SZS1" s="5" t="s">
        <v>13863</v>
      </c>
      <c r="SZT1" s="5" t="s">
        <v>13864</v>
      </c>
      <c r="SZU1" s="5" t="s">
        <v>13865</v>
      </c>
      <c r="SZV1" s="5" t="s">
        <v>13866</v>
      </c>
      <c r="SZW1" s="5" t="s">
        <v>13867</v>
      </c>
      <c r="SZX1" s="5" t="s">
        <v>13868</v>
      </c>
      <c r="SZY1" s="5" t="s">
        <v>13869</v>
      </c>
      <c r="SZZ1" s="5" t="s">
        <v>13870</v>
      </c>
      <c r="TAA1" s="5" t="s">
        <v>13871</v>
      </c>
      <c r="TAB1" s="5" t="s">
        <v>13872</v>
      </c>
      <c r="TAC1" s="5" t="s">
        <v>13873</v>
      </c>
      <c r="TAD1" s="5" t="s">
        <v>13874</v>
      </c>
      <c r="TAE1" s="5" t="s">
        <v>13875</v>
      </c>
      <c r="TAF1" s="5" t="s">
        <v>13876</v>
      </c>
      <c r="TAG1" s="5" t="s">
        <v>13877</v>
      </c>
      <c r="TAH1" s="5" t="s">
        <v>13878</v>
      </c>
      <c r="TAI1" s="5" t="s">
        <v>13879</v>
      </c>
      <c r="TAJ1" s="5" t="s">
        <v>13880</v>
      </c>
      <c r="TAK1" s="5" t="s">
        <v>13881</v>
      </c>
      <c r="TAL1" s="5" t="s">
        <v>13882</v>
      </c>
      <c r="TAM1" s="5" t="s">
        <v>13883</v>
      </c>
      <c r="TAN1" s="5" t="s">
        <v>13884</v>
      </c>
      <c r="TAO1" s="5" t="s">
        <v>13885</v>
      </c>
      <c r="TAP1" s="5" t="s">
        <v>13886</v>
      </c>
      <c r="TAQ1" s="5" t="s">
        <v>13887</v>
      </c>
      <c r="TAR1" s="5" t="s">
        <v>13888</v>
      </c>
      <c r="TAS1" s="5" t="s">
        <v>13889</v>
      </c>
      <c r="TAT1" s="5" t="s">
        <v>13890</v>
      </c>
      <c r="TAU1" s="5" t="s">
        <v>13891</v>
      </c>
      <c r="TAV1" s="5" t="s">
        <v>13892</v>
      </c>
      <c r="TAW1" s="5" t="s">
        <v>13893</v>
      </c>
      <c r="TAX1" s="5" t="s">
        <v>13894</v>
      </c>
      <c r="TAY1" s="5" t="s">
        <v>13895</v>
      </c>
      <c r="TAZ1" s="5" t="s">
        <v>13896</v>
      </c>
      <c r="TBA1" s="5" t="s">
        <v>13897</v>
      </c>
      <c r="TBB1" s="5" t="s">
        <v>13898</v>
      </c>
      <c r="TBC1" s="5" t="s">
        <v>13899</v>
      </c>
      <c r="TBD1" s="5" t="s">
        <v>13900</v>
      </c>
      <c r="TBE1" s="5" t="s">
        <v>13901</v>
      </c>
      <c r="TBF1" s="5" t="s">
        <v>13902</v>
      </c>
      <c r="TBG1" s="5" t="s">
        <v>13903</v>
      </c>
      <c r="TBH1" s="5" t="s">
        <v>13904</v>
      </c>
      <c r="TBI1" s="5" t="s">
        <v>13905</v>
      </c>
      <c r="TBJ1" s="5" t="s">
        <v>13906</v>
      </c>
      <c r="TBK1" s="5" t="s">
        <v>13907</v>
      </c>
      <c r="TBL1" s="5" t="s">
        <v>13908</v>
      </c>
      <c r="TBM1" s="5" t="s">
        <v>13909</v>
      </c>
      <c r="TBN1" s="5" t="s">
        <v>13910</v>
      </c>
      <c r="TBO1" s="5" t="s">
        <v>13911</v>
      </c>
      <c r="TBP1" s="5" t="s">
        <v>13912</v>
      </c>
      <c r="TBQ1" s="5" t="s">
        <v>13913</v>
      </c>
      <c r="TBR1" s="5" t="s">
        <v>13914</v>
      </c>
      <c r="TBS1" s="5" t="s">
        <v>13915</v>
      </c>
      <c r="TBT1" s="5" t="s">
        <v>13916</v>
      </c>
      <c r="TBU1" s="5" t="s">
        <v>13917</v>
      </c>
      <c r="TBV1" s="5" t="s">
        <v>13918</v>
      </c>
      <c r="TBW1" s="5" t="s">
        <v>13919</v>
      </c>
      <c r="TBX1" s="5" t="s">
        <v>13920</v>
      </c>
      <c r="TBY1" s="5" t="s">
        <v>13921</v>
      </c>
      <c r="TBZ1" s="5" t="s">
        <v>13922</v>
      </c>
      <c r="TCA1" s="5" t="s">
        <v>13923</v>
      </c>
      <c r="TCB1" s="5" t="s">
        <v>13924</v>
      </c>
      <c r="TCC1" s="5" t="s">
        <v>13925</v>
      </c>
      <c r="TCD1" s="5" t="s">
        <v>13926</v>
      </c>
      <c r="TCE1" s="5" t="s">
        <v>13927</v>
      </c>
      <c r="TCF1" s="5" t="s">
        <v>13928</v>
      </c>
      <c r="TCG1" s="5" t="s">
        <v>13929</v>
      </c>
      <c r="TCH1" s="5" t="s">
        <v>13930</v>
      </c>
      <c r="TCI1" s="5" t="s">
        <v>13931</v>
      </c>
      <c r="TCJ1" s="5" t="s">
        <v>13932</v>
      </c>
      <c r="TCK1" s="5" t="s">
        <v>13933</v>
      </c>
      <c r="TCL1" s="5" t="s">
        <v>13934</v>
      </c>
      <c r="TCM1" s="5" t="s">
        <v>13935</v>
      </c>
      <c r="TCN1" s="5" t="s">
        <v>13936</v>
      </c>
      <c r="TCO1" s="5" t="s">
        <v>13937</v>
      </c>
      <c r="TCP1" s="5" t="s">
        <v>13938</v>
      </c>
      <c r="TCQ1" s="5" t="s">
        <v>13939</v>
      </c>
      <c r="TCR1" s="5" t="s">
        <v>13940</v>
      </c>
      <c r="TCS1" s="5" t="s">
        <v>13941</v>
      </c>
      <c r="TCT1" s="5" t="s">
        <v>13942</v>
      </c>
      <c r="TCU1" s="5" t="s">
        <v>13943</v>
      </c>
      <c r="TCV1" s="5" t="s">
        <v>13944</v>
      </c>
      <c r="TCW1" s="5" t="s">
        <v>13945</v>
      </c>
      <c r="TCX1" s="5" t="s">
        <v>13946</v>
      </c>
      <c r="TCY1" s="5" t="s">
        <v>13947</v>
      </c>
      <c r="TCZ1" s="5" t="s">
        <v>13948</v>
      </c>
      <c r="TDA1" s="5" t="s">
        <v>13949</v>
      </c>
      <c r="TDB1" s="5" t="s">
        <v>13950</v>
      </c>
      <c r="TDC1" s="5" t="s">
        <v>13951</v>
      </c>
      <c r="TDD1" s="5" t="s">
        <v>13952</v>
      </c>
      <c r="TDE1" s="5" t="s">
        <v>13953</v>
      </c>
      <c r="TDF1" s="5" t="s">
        <v>13954</v>
      </c>
      <c r="TDG1" s="5" t="s">
        <v>13955</v>
      </c>
      <c r="TDH1" s="5" t="s">
        <v>13956</v>
      </c>
      <c r="TDI1" s="5" t="s">
        <v>13957</v>
      </c>
      <c r="TDJ1" s="5" t="s">
        <v>13958</v>
      </c>
      <c r="TDK1" s="5" t="s">
        <v>13959</v>
      </c>
      <c r="TDL1" s="5" t="s">
        <v>13960</v>
      </c>
      <c r="TDM1" s="5" t="s">
        <v>13961</v>
      </c>
      <c r="TDN1" s="5" t="s">
        <v>13962</v>
      </c>
      <c r="TDO1" s="5" t="s">
        <v>13963</v>
      </c>
      <c r="TDP1" s="5" t="s">
        <v>13964</v>
      </c>
      <c r="TDQ1" s="5" t="s">
        <v>13965</v>
      </c>
      <c r="TDR1" s="5" t="s">
        <v>13966</v>
      </c>
      <c r="TDS1" s="5" t="s">
        <v>13967</v>
      </c>
      <c r="TDT1" s="5" t="s">
        <v>13968</v>
      </c>
      <c r="TDU1" s="5" t="s">
        <v>13969</v>
      </c>
      <c r="TDV1" s="5" t="s">
        <v>13970</v>
      </c>
      <c r="TDW1" s="5" t="s">
        <v>13971</v>
      </c>
      <c r="TDX1" s="5" t="s">
        <v>13972</v>
      </c>
      <c r="TDY1" s="5" t="s">
        <v>13973</v>
      </c>
      <c r="TDZ1" s="5" t="s">
        <v>13974</v>
      </c>
      <c r="TEA1" s="5" t="s">
        <v>13975</v>
      </c>
      <c r="TEB1" s="5" t="s">
        <v>13976</v>
      </c>
      <c r="TEC1" s="5" t="s">
        <v>13977</v>
      </c>
      <c r="TED1" s="5" t="s">
        <v>13978</v>
      </c>
      <c r="TEE1" s="5" t="s">
        <v>13979</v>
      </c>
      <c r="TEF1" s="5" t="s">
        <v>13980</v>
      </c>
      <c r="TEG1" s="5" t="s">
        <v>13981</v>
      </c>
      <c r="TEH1" s="5" t="s">
        <v>13982</v>
      </c>
      <c r="TEI1" s="5" t="s">
        <v>13983</v>
      </c>
      <c r="TEJ1" s="5" t="s">
        <v>13984</v>
      </c>
      <c r="TEK1" s="5" t="s">
        <v>13985</v>
      </c>
      <c r="TEL1" s="5" t="s">
        <v>13986</v>
      </c>
      <c r="TEM1" s="5" t="s">
        <v>13987</v>
      </c>
      <c r="TEN1" s="5" t="s">
        <v>13988</v>
      </c>
      <c r="TEO1" s="5" t="s">
        <v>13989</v>
      </c>
      <c r="TEP1" s="5" t="s">
        <v>13990</v>
      </c>
      <c r="TEQ1" s="5" t="s">
        <v>13991</v>
      </c>
      <c r="TER1" s="5" t="s">
        <v>13992</v>
      </c>
      <c r="TES1" s="5" t="s">
        <v>13993</v>
      </c>
      <c r="TET1" s="5" t="s">
        <v>13994</v>
      </c>
      <c r="TEU1" s="5" t="s">
        <v>13995</v>
      </c>
      <c r="TEV1" s="5" t="s">
        <v>13996</v>
      </c>
      <c r="TEW1" s="5" t="s">
        <v>13997</v>
      </c>
      <c r="TEX1" s="5" t="s">
        <v>13998</v>
      </c>
      <c r="TEY1" s="5" t="s">
        <v>13999</v>
      </c>
      <c r="TEZ1" s="5" t="s">
        <v>14000</v>
      </c>
      <c r="TFA1" s="5" t="s">
        <v>14001</v>
      </c>
      <c r="TFB1" s="5" t="s">
        <v>14002</v>
      </c>
      <c r="TFC1" s="5" t="s">
        <v>14003</v>
      </c>
      <c r="TFD1" s="5" t="s">
        <v>14004</v>
      </c>
      <c r="TFE1" s="5" t="s">
        <v>14005</v>
      </c>
      <c r="TFF1" s="5" t="s">
        <v>14006</v>
      </c>
      <c r="TFG1" s="5" t="s">
        <v>14007</v>
      </c>
      <c r="TFH1" s="5" t="s">
        <v>14008</v>
      </c>
      <c r="TFI1" s="5" t="s">
        <v>14009</v>
      </c>
      <c r="TFJ1" s="5" t="s">
        <v>14010</v>
      </c>
      <c r="TFK1" s="5" t="s">
        <v>14011</v>
      </c>
      <c r="TFL1" s="5" t="s">
        <v>14012</v>
      </c>
      <c r="TFM1" s="5" t="s">
        <v>14013</v>
      </c>
      <c r="TFN1" s="5" t="s">
        <v>14014</v>
      </c>
      <c r="TFO1" s="5" t="s">
        <v>14015</v>
      </c>
      <c r="TFP1" s="5" t="s">
        <v>14016</v>
      </c>
      <c r="TFQ1" s="5" t="s">
        <v>14017</v>
      </c>
      <c r="TFR1" s="5" t="s">
        <v>14018</v>
      </c>
      <c r="TFS1" s="5" t="s">
        <v>14019</v>
      </c>
      <c r="TFT1" s="5" t="s">
        <v>14020</v>
      </c>
      <c r="TFU1" s="5" t="s">
        <v>14021</v>
      </c>
      <c r="TFV1" s="5" t="s">
        <v>14022</v>
      </c>
      <c r="TFW1" s="5" t="s">
        <v>14023</v>
      </c>
      <c r="TFX1" s="5" t="s">
        <v>14024</v>
      </c>
      <c r="TFY1" s="5" t="s">
        <v>14025</v>
      </c>
      <c r="TFZ1" s="5" t="s">
        <v>14026</v>
      </c>
      <c r="TGA1" s="5" t="s">
        <v>14027</v>
      </c>
      <c r="TGB1" s="5" t="s">
        <v>14028</v>
      </c>
      <c r="TGC1" s="5" t="s">
        <v>14029</v>
      </c>
      <c r="TGD1" s="5" t="s">
        <v>14030</v>
      </c>
      <c r="TGE1" s="5" t="s">
        <v>14031</v>
      </c>
      <c r="TGF1" s="5" t="s">
        <v>14032</v>
      </c>
      <c r="TGG1" s="5" t="s">
        <v>14033</v>
      </c>
      <c r="TGH1" s="5" t="s">
        <v>14034</v>
      </c>
      <c r="TGI1" s="5" t="s">
        <v>14035</v>
      </c>
      <c r="TGJ1" s="5" t="s">
        <v>14036</v>
      </c>
      <c r="TGK1" s="5" t="s">
        <v>14037</v>
      </c>
      <c r="TGL1" s="5" t="s">
        <v>14038</v>
      </c>
      <c r="TGM1" s="5" t="s">
        <v>14039</v>
      </c>
      <c r="TGN1" s="5" t="s">
        <v>14040</v>
      </c>
      <c r="TGO1" s="5" t="s">
        <v>14041</v>
      </c>
      <c r="TGP1" s="5" t="s">
        <v>14042</v>
      </c>
      <c r="TGQ1" s="5" t="s">
        <v>14043</v>
      </c>
      <c r="TGR1" s="5" t="s">
        <v>14044</v>
      </c>
      <c r="TGS1" s="5" t="s">
        <v>14045</v>
      </c>
      <c r="TGT1" s="5" t="s">
        <v>14046</v>
      </c>
      <c r="TGU1" s="5" t="s">
        <v>14047</v>
      </c>
      <c r="TGV1" s="5" t="s">
        <v>14048</v>
      </c>
      <c r="TGW1" s="5" t="s">
        <v>14049</v>
      </c>
      <c r="TGX1" s="5" t="s">
        <v>14050</v>
      </c>
      <c r="TGY1" s="5" t="s">
        <v>14051</v>
      </c>
      <c r="TGZ1" s="5" t="s">
        <v>14052</v>
      </c>
      <c r="THA1" s="5" t="s">
        <v>14053</v>
      </c>
      <c r="THB1" s="5" t="s">
        <v>14054</v>
      </c>
      <c r="THC1" s="5" t="s">
        <v>14055</v>
      </c>
      <c r="THD1" s="5" t="s">
        <v>14056</v>
      </c>
      <c r="THE1" s="5" t="s">
        <v>14057</v>
      </c>
      <c r="THF1" s="5" t="s">
        <v>14058</v>
      </c>
      <c r="THG1" s="5" t="s">
        <v>14059</v>
      </c>
      <c r="THH1" s="5" t="s">
        <v>14060</v>
      </c>
      <c r="THI1" s="5" t="s">
        <v>14061</v>
      </c>
      <c r="THJ1" s="5" t="s">
        <v>14062</v>
      </c>
      <c r="THK1" s="5" t="s">
        <v>14063</v>
      </c>
      <c r="THL1" s="5" t="s">
        <v>14064</v>
      </c>
      <c r="THM1" s="5" t="s">
        <v>14065</v>
      </c>
      <c r="THN1" s="5" t="s">
        <v>14066</v>
      </c>
      <c r="THO1" s="5" t="s">
        <v>14067</v>
      </c>
      <c r="THP1" s="5" t="s">
        <v>14068</v>
      </c>
      <c r="THQ1" s="5" t="s">
        <v>14069</v>
      </c>
      <c r="THR1" s="5" t="s">
        <v>14070</v>
      </c>
      <c r="THS1" s="5" t="s">
        <v>14071</v>
      </c>
      <c r="THT1" s="5" t="s">
        <v>14072</v>
      </c>
      <c r="THU1" s="5" t="s">
        <v>14073</v>
      </c>
      <c r="THV1" s="5" t="s">
        <v>14074</v>
      </c>
      <c r="THW1" s="5" t="s">
        <v>14075</v>
      </c>
      <c r="THX1" s="5" t="s">
        <v>14076</v>
      </c>
      <c r="THY1" s="5" t="s">
        <v>14077</v>
      </c>
      <c r="THZ1" s="5" t="s">
        <v>14078</v>
      </c>
      <c r="TIA1" s="5" t="s">
        <v>14079</v>
      </c>
      <c r="TIB1" s="5" t="s">
        <v>14080</v>
      </c>
      <c r="TIC1" s="5" t="s">
        <v>14081</v>
      </c>
      <c r="TID1" s="5" t="s">
        <v>14082</v>
      </c>
      <c r="TIE1" s="5" t="s">
        <v>14083</v>
      </c>
      <c r="TIF1" s="5" t="s">
        <v>14084</v>
      </c>
      <c r="TIG1" s="5" t="s">
        <v>14085</v>
      </c>
      <c r="TIH1" s="5" t="s">
        <v>14086</v>
      </c>
      <c r="TII1" s="5" t="s">
        <v>14087</v>
      </c>
      <c r="TIJ1" s="5" t="s">
        <v>14088</v>
      </c>
      <c r="TIK1" s="5" t="s">
        <v>14089</v>
      </c>
      <c r="TIL1" s="5" t="s">
        <v>14090</v>
      </c>
      <c r="TIM1" s="5" t="s">
        <v>14091</v>
      </c>
      <c r="TIN1" s="5" t="s">
        <v>14092</v>
      </c>
      <c r="TIO1" s="5" t="s">
        <v>14093</v>
      </c>
      <c r="TIP1" s="5" t="s">
        <v>14094</v>
      </c>
      <c r="TIQ1" s="5" t="s">
        <v>14095</v>
      </c>
      <c r="TIR1" s="5" t="s">
        <v>14096</v>
      </c>
      <c r="TIS1" s="5" t="s">
        <v>14097</v>
      </c>
      <c r="TIT1" s="5" t="s">
        <v>14098</v>
      </c>
      <c r="TIU1" s="5" t="s">
        <v>14099</v>
      </c>
      <c r="TIV1" s="5" t="s">
        <v>14100</v>
      </c>
      <c r="TIW1" s="5" t="s">
        <v>14101</v>
      </c>
      <c r="TIX1" s="5" t="s">
        <v>14102</v>
      </c>
      <c r="TIY1" s="5" t="s">
        <v>14103</v>
      </c>
      <c r="TIZ1" s="5" t="s">
        <v>14104</v>
      </c>
      <c r="TJA1" s="5" t="s">
        <v>14105</v>
      </c>
      <c r="TJB1" s="5" t="s">
        <v>14106</v>
      </c>
      <c r="TJC1" s="5" t="s">
        <v>14107</v>
      </c>
      <c r="TJD1" s="5" t="s">
        <v>14108</v>
      </c>
      <c r="TJE1" s="5" t="s">
        <v>14109</v>
      </c>
      <c r="TJF1" s="5" t="s">
        <v>14110</v>
      </c>
      <c r="TJG1" s="5" t="s">
        <v>14111</v>
      </c>
      <c r="TJH1" s="5" t="s">
        <v>14112</v>
      </c>
      <c r="TJI1" s="5" t="s">
        <v>14113</v>
      </c>
      <c r="TJJ1" s="5" t="s">
        <v>14114</v>
      </c>
      <c r="TJK1" s="5" t="s">
        <v>14115</v>
      </c>
      <c r="TJL1" s="5" t="s">
        <v>14116</v>
      </c>
      <c r="TJM1" s="5" t="s">
        <v>14117</v>
      </c>
      <c r="TJN1" s="5" t="s">
        <v>14118</v>
      </c>
      <c r="TJO1" s="5" t="s">
        <v>14119</v>
      </c>
      <c r="TJP1" s="5" t="s">
        <v>14120</v>
      </c>
      <c r="TJQ1" s="5" t="s">
        <v>14121</v>
      </c>
      <c r="TJR1" s="5" t="s">
        <v>14122</v>
      </c>
      <c r="TJS1" s="5" t="s">
        <v>14123</v>
      </c>
      <c r="TJT1" s="5" t="s">
        <v>14124</v>
      </c>
      <c r="TJU1" s="5" t="s">
        <v>14125</v>
      </c>
      <c r="TJV1" s="5" t="s">
        <v>14126</v>
      </c>
      <c r="TJW1" s="5" t="s">
        <v>14127</v>
      </c>
      <c r="TJX1" s="5" t="s">
        <v>14128</v>
      </c>
      <c r="TJY1" s="5" t="s">
        <v>14129</v>
      </c>
      <c r="TJZ1" s="5" t="s">
        <v>14130</v>
      </c>
      <c r="TKA1" s="5" t="s">
        <v>14131</v>
      </c>
      <c r="TKB1" s="5" t="s">
        <v>14132</v>
      </c>
      <c r="TKC1" s="5" t="s">
        <v>14133</v>
      </c>
      <c r="TKD1" s="5" t="s">
        <v>14134</v>
      </c>
      <c r="TKE1" s="5" t="s">
        <v>14135</v>
      </c>
      <c r="TKF1" s="5" t="s">
        <v>14136</v>
      </c>
      <c r="TKG1" s="5" t="s">
        <v>14137</v>
      </c>
      <c r="TKH1" s="5" t="s">
        <v>14138</v>
      </c>
      <c r="TKI1" s="5" t="s">
        <v>14139</v>
      </c>
      <c r="TKJ1" s="5" t="s">
        <v>14140</v>
      </c>
      <c r="TKK1" s="5" t="s">
        <v>14141</v>
      </c>
      <c r="TKL1" s="5" t="s">
        <v>14142</v>
      </c>
      <c r="TKM1" s="5" t="s">
        <v>14143</v>
      </c>
      <c r="TKN1" s="5" t="s">
        <v>14144</v>
      </c>
      <c r="TKO1" s="5" t="s">
        <v>14145</v>
      </c>
      <c r="TKP1" s="5" t="s">
        <v>14146</v>
      </c>
      <c r="TKQ1" s="5" t="s">
        <v>14147</v>
      </c>
      <c r="TKR1" s="5" t="s">
        <v>14148</v>
      </c>
      <c r="TKS1" s="5" t="s">
        <v>14149</v>
      </c>
      <c r="TKT1" s="5" t="s">
        <v>14150</v>
      </c>
      <c r="TKU1" s="5" t="s">
        <v>14151</v>
      </c>
      <c r="TKV1" s="5" t="s">
        <v>14152</v>
      </c>
      <c r="TKW1" s="5" t="s">
        <v>14153</v>
      </c>
      <c r="TKX1" s="5" t="s">
        <v>14154</v>
      </c>
      <c r="TKY1" s="5" t="s">
        <v>14155</v>
      </c>
      <c r="TKZ1" s="5" t="s">
        <v>14156</v>
      </c>
      <c r="TLA1" s="5" t="s">
        <v>14157</v>
      </c>
      <c r="TLB1" s="5" t="s">
        <v>14158</v>
      </c>
      <c r="TLC1" s="5" t="s">
        <v>14159</v>
      </c>
      <c r="TLD1" s="5" t="s">
        <v>14160</v>
      </c>
      <c r="TLE1" s="5" t="s">
        <v>14161</v>
      </c>
      <c r="TLF1" s="5" t="s">
        <v>14162</v>
      </c>
      <c r="TLG1" s="5" t="s">
        <v>14163</v>
      </c>
      <c r="TLH1" s="5" t="s">
        <v>14164</v>
      </c>
      <c r="TLI1" s="5" t="s">
        <v>14165</v>
      </c>
      <c r="TLJ1" s="5" t="s">
        <v>14166</v>
      </c>
      <c r="TLK1" s="5" t="s">
        <v>14167</v>
      </c>
      <c r="TLL1" s="5" t="s">
        <v>14168</v>
      </c>
      <c r="TLM1" s="5" t="s">
        <v>14169</v>
      </c>
      <c r="TLN1" s="5" t="s">
        <v>14170</v>
      </c>
      <c r="TLO1" s="5" t="s">
        <v>14171</v>
      </c>
      <c r="TLP1" s="5" t="s">
        <v>14172</v>
      </c>
      <c r="TLQ1" s="5" t="s">
        <v>14173</v>
      </c>
      <c r="TLR1" s="5" t="s">
        <v>14174</v>
      </c>
      <c r="TLS1" s="5" t="s">
        <v>14175</v>
      </c>
      <c r="TLT1" s="5" t="s">
        <v>14176</v>
      </c>
      <c r="TLU1" s="5" t="s">
        <v>14177</v>
      </c>
      <c r="TLV1" s="5" t="s">
        <v>14178</v>
      </c>
      <c r="TLW1" s="5" t="s">
        <v>14179</v>
      </c>
      <c r="TLX1" s="5" t="s">
        <v>14180</v>
      </c>
      <c r="TLY1" s="5" t="s">
        <v>14181</v>
      </c>
      <c r="TLZ1" s="5" t="s">
        <v>14182</v>
      </c>
      <c r="TMA1" s="5" t="s">
        <v>14183</v>
      </c>
      <c r="TMB1" s="5" t="s">
        <v>14184</v>
      </c>
      <c r="TMC1" s="5" t="s">
        <v>14185</v>
      </c>
      <c r="TMD1" s="5" t="s">
        <v>14186</v>
      </c>
      <c r="TME1" s="5" t="s">
        <v>14187</v>
      </c>
      <c r="TMF1" s="5" t="s">
        <v>14188</v>
      </c>
      <c r="TMG1" s="5" t="s">
        <v>14189</v>
      </c>
      <c r="TMH1" s="5" t="s">
        <v>14190</v>
      </c>
      <c r="TMI1" s="5" t="s">
        <v>14191</v>
      </c>
      <c r="TMJ1" s="5" t="s">
        <v>14192</v>
      </c>
      <c r="TMK1" s="5" t="s">
        <v>14193</v>
      </c>
      <c r="TML1" s="5" t="s">
        <v>14194</v>
      </c>
      <c r="TMM1" s="5" t="s">
        <v>14195</v>
      </c>
      <c r="TMN1" s="5" t="s">
        <v>14196</v>
      </c>
      <c r="TMO1" s="5" t="s">
        <v>14197</v>
      </c>
      <c r="TMP1" s="5" t="s">
        <v>14198</v>
      </c>
      <c r="TMQ1" s="5" t="s">
        <v>14199</v>
      </c>
      <c r="TMR1" s="5" t="s">
        <v>14200</v>
      </c>
      <c r="TMS1" s="5" t="s">
        <v>14201</v>
      </c>
      <c r="TMT1" s="5" t="s">
        <v>14202</v>
      </c>
      <c r="TMU1" s="5" t="s">
        <v>14203</v>
      </c>
      <c r="TMV1" s="5" t="s">
        <v>14204</v>
      </c>
      <c r="TMW1" s="5" t="s">
        <v>14205</v>
      </c>
      <c r="TMX1" s="5" t="s">
        <v>14206</v>
      </c>
      <c r="TMY1" s="5" t="s">
        <v>14207</v>
      </c>
      <c r="TMZ1" s="5" t="s">
        <v>14208</v>
      </c>
      <c r="TNA1" s="5" t="s">
        <v>14209</v>
      </c>
      <c r="TNB1" s="5" t="s">
        <v>14210</v>
      </c>
      <c r="TNC1" s="5" t="s">
        <v>14211</v>
      </c>
      <c r="TND1" s="5" t="s">
        <v>14212</v>
      </c>
      <c r="TNE1" s="5" t="s">
        <v>14213</v>
      </c>
      <c r="TNF1" s="5" t="s">
        <v>14214</v>
      </c>
      <c r="TNG1" s="5" t="s">
        <v>14215</v>
      </c>
      <c r="TNH1" s="5" t="s">
        <v>14216</v>
      </c>
      <c r="TNI1" s="5" t="s">
        <v>14217</v>
      </c>
      <c r="TNJ1" s="5" t="s">
        <v>14218</v>
      </c>
      <c r="TNK1" s="5" t="s">
        <v>14219</v>
      </c>
      <c r="TNL1" s="5" t="s">
        <v>14220</v>
      </c>
      <c r="TNM1" s="5" t="s">
        <v>14221</v>
      </c>
      <c r="TNN1" s="5" t="s">
        <v>14222</v>
      </c>
      <c r="TNO1" s="5" t="s">
        <v>14223</v>
      </c>
      <c r="TNP1" s="5" t="s">
        <v>14224</v>
      </c>
      <c r="TNQ1" s="5" t="s">
        <v>14225</v>
      </c>
      <c r="TNR1" s="5" t="s">
        <v>14226</v>
      </c>
      <c r="TNS1" s="5" t="s">
        <v>14227</v>
      </c>
      <c r="TNT1" s="5" t="s">
        <v>14228</v>
      </c>
      <c r="TNU1" s="5" t="s">
        <v>14229</v>
      </c>
      <c r="TNV1" s="5" t="s">
        <v>14230</v>
      </c>
      <c r="TNW1" s="5" t="s">
        <v>14231</v>
      </c>
      <c r="TNX1" s="5" t="s">
        <v>14232</v>
      </c>
      <c r="TNY1" s="5" t="s">
        <v>14233</v>
      </c>
      <c r="TNZ1" s="5" t="s">
        <v>14234</v>
      </c>
      <c r="TOA1" s="5" t="s">
        <v>14235</v>
      </c>
      <c r="TOB1" s="5" t="s">
        <v>14236</v>
      </c>
      <c r="TOC1" s="5" t="s">
        <v>14237</v>
      </c>
      <c r="TOD1" s="5" t="s">
        <v>14238</v>
      </c>
      <c r="TOE1" s="5" t="s">
        <v>14239</v>
      </c>
      <c r="TOF1" s="5" t="s">
        <v>14240</v>
      </c>
      <c r="TOG1" s="5" t="s">
        <v>14241</v>
      </c>
      <c r="TOH1" s="5" t="s">
        <v>14242</v>
      </c>
      <c r="TOI1" s="5" t="s">
        <v>14243</v>
      </c>
      <c r="TOJ1" s="5" t="s">
        <v>14244</v>
      </c>
      <c r="TOK1" s="5" t="s">
        <v>14245</v>
      </c>
      <c r="TOL1" s="5" t="s">
        <v>14246</v>
      </c>
      <c r="TOM1" s="5" t="s">
        <v>14247</v>
      </c>
      <c r="TON1" s="5" t="s">
        <v>14248</v>
      </c>
      <c r="TOO1" s="5" t="s">
        <v>14249</v>
      </c>
      <c r="TOP1" s="5" t="s">
        <v>14250</v>
      </c>
      <c r="TOQ1" s="5" t="s">
        <v>14251</v>
      </c>
      <c r="TOR1" s="5" t="s">
        <v>14252</v>
      </c>
      <c r="TOS1" s="5" t="s">
        <v>14253</v>
      </c>
      <c r="TOT1" s="5" t="s">
        <v>14254</v>
      </c>
      <c r="TOU1" s="5" t="s">
        <v>14255</v>
      </c>
      <c r="TOV1" s="5" t="s">
        <v>14256</v>
      </c>
      <c r="TOW1" s="5" t="s">
        <v>14257</v>
      </c>
      <c r="TOX1" s="5" t="s">
        <v>14258</v>
      </c>
      <c r="TOY1" s="5" t="s">
        <v>14259</v>
      </c>
      <c r="TOZ1" s="5" t="s">
        <v>14260</v>
      </c>
      <c r="TPA1" s="5" t="s">
        <v>14261</v>
      </c>
      <c r="TPB1" s="5" t="s">
        <v>14262</v>
      </c>
      <c r="TPC1" s="5" t="s">
        <v>14263</v>
      </c>
      <c r="TPD1" s="5" t="s">
        <v>14264</v>
      </c>
      <c r="TPE1" s="5" t="s">
        <v>14265</v>
      </c>
      <c r="TPF1" s="5" t="s">
        <v>14266</v>
      </c>
      <c r="TPG1" s="5" t="s">
        <v>14267</v>
      </c>
      <c r="TPH1" s="5" t="s">
        <v>14268</v>
      </c>
      <c r="TPI1" s="5" t="s">
        <v>14269</v>
      </c>
      <c r="TPJ1" s="5" t="s">
        <v>14270</v>
      </c>
      <c r="TPK1" s="5" t="s">
        <v>14271</v>
      </c>
      <c r="TPL1" s="5" t="s">
        <v>14272</v>
      </c>
      <c r="TPM1" s="5" t="s">
        <v>14273</v>
      </c>
      <c r="TPN1" s="5" t="s">
        <v>14274</v>
      </c>
      <c r="TPO1" s="5" t="s">
        <v>14275</v>
      </c>
      <c r="TPP1" s="5" t="s">
        <v>14276</v>
      </c>
      <c r="TPQ1" s="5" t="s">
        <v>14277</v>
      </c>
      <c r="TPR1" s="5" t="s">
        <v>14278</v>
      </c>
      <c r="TPS1" s="5" t="s">
        <v>14279</v>
      </c>
      <c r="TPT1" s="5" t="s">
        <v>14280</v>
      </c>
      <c r="TPU1" s="5" t="s">
        <v>14281</v>
      </c>
      <c r="TPV1" s="5" t="s">
        <v>14282</v>
      </c>
      <c r="TPW1" s="5" t="s">
        <v>14283</v>
      </c>
      <c r="TPX1" s="5" t="s">
        <v>14284</v>
      </c>
      <c r="TPY1" s="5" t="s">
        <v>14285</v>
      </c>
      <c r="TPZ1" s="5" t="s">
        <v>14286</v>
      </c>
      <c r="TQA1" s="5" t="s">
        <v>14287</v>
      </c>
      <c r="TQB1" s="5" t="s">
        <v>14288</v>
      </c>
      <c r="TQC1" s="5" t="s">
        <v>14289</v>
      </c>
      <c r="TQD1" s="5" t="s">
        <v>14290</v>
      </c>
      <c r="TQE1" s="5" t="s">
        <v>14291</v>
      </c>
      <c r="TQF1" s="5" t="s">
        <v>14292</v>
      </c>
      <c r="TQG1" s="5" t="s">
        <v>14293</v>
      </c>
      <c r="TQH1" s="5" t="s">
        <v>14294</v>
      </c>
      <c r="TQI1" s="5" t="s">
        <v>14295</v>
      </c>
      <c r="TQJ1" s="5" t="s">
        <v>14296</v>
      </c>
      <c r="TQK1" s="5" t="s">
        <v>14297</v>
      </c>
      <c r="TQL1" s="5" t="s">
        <v>14298</v>
      </c>
      <c r="TQM1" s="5" t="s">
        <v>14299</v>
      </c>
      <c r="TQN1" s="5" t="s">
        <v>14300</v>
      </c>
      <c r="TQO1" s="5" t="s">
        <v>14301</v>
      </c>
      <c r="TQP1" s="5" t="s">
        <v>14302</v>
      </c>
      <c r="TQQ1" s="5" t="s">
        <v>14303</v>
      </c>
      <c r="TQR1" s="5" t="s">
        <v>14304</v>
      </c>
      <c r="TQS1" s="5" t="s">
        <v>14305</v>
      </c>
      <c r="TQT1" s="5" t="s">
        <v>14306</v>
      </c>
      <c r="TQU1" s="5" t="s">
        <v>14307</v>
      </c>
      <c r="TQV1" s="5" t="s">
        <v>14308</v>
      </c>
      <c r="TQW1" s="5" t="s">
        <v>14309</v>
      </c>
      <c r="TQX1" s="5" t="s">
        <v>14310</v>
      </c>
      <c r="TQY1" s="5" t="s">
        <v>14311</v>
      </c>
      <c r="TQZ1" s="5" t="s">
        <v>14312</v>
      </c>
      <c r="TRA1" s="5" t="s">
        <v>14313</v>
      </c>
      <c r="TRB1" s="5" t="s">
        <v>14314</v>
      </c>
      <c r="TRC1" s="5" t="s">
        <v>14315</v>
      </c>
      <c r="TRD1" s="5" t="s">
        <v>14316</v>
      </c>
      <c r="TRE1" s="5" t="s">
        <v>14317</v>
      </c>
      <c r="TRF1" s="5" t="s">
        <v>14318</v>
      </c>
      <c r="TRG1" s="5" t="s">
        <v>14319</v>
      </c>
      <c r="TRH1" s="5" t="s">
        <v>14320</v>
      </c>
      <c r="TRI1" s="5" t="s">
        <v>14321</v>
      </c>
      <c r="TRJ1" s="5" t="s">
        <v>14322</v>
      </c>
      <c r="TRK1" s="5" t="s">
        <v>14323</v>
      </c>
      <c r="TRL1" s="5" t="s">
        <v>14324</v>
      </c>
      <c r="TRM1" s="5" t="s">
        <v>14325</v>
      </c>
      <c r="TRN1" s="5" t="s">
        <v>14326</v>
      </c>
      <c r="TRO1" s="5" t="s">
        <v>14327</v>
      </c>
      <c r="TRP1" s="5" t="s">
        <v>14328</v>
      </c>
      <c r="TRQ1" s="5" t="s">
        <v>14329</v>
      </c>
      <c r="TRR1" s="5" t="s">
        <v>14330</v>
      </c>
      <c r="TRS1" s="5" t="s">
        <v>14331</v>
      </c>
      <c r="TRT1" s="5" t="s">
        <v>14332</v>
      </c>
      <c r="TRU1" s="5" t="s">
        <v>14333</v>
      </c>
      <c r="TRV1" s="5" t="s">
        <v>14334</v>
      </c>
      <c r="TRW1" s="5" t="s">
        <v>14335</v>
      </c>
      <c r="TRX1" s="5" t="s">
        <v>14336</v>
      </c>
      <c r="TRY1" s="5" t="s">
        <v>14337</v>
      </c>
      <c r="TRZ1" s="5" t="s">
        <v>14338</v>
      </c>
      <c r="TSA1" s="5" t="s">
        <v>14339</v>
      </c>
      <c r="TSB1" s="5" t="s">
        <v>14340</v>
      </c>
      <c r="TSC1" s="5" t="s">
        <v>14341</v>
      </c>
      <c r="TSD1" s="5" t="s">
        <v>14342</v>
      </c>
      <c r="TSE1" s="5" t="s">
        <v>14343</v>
      </c>
      <c r="TSF1" s="5" t="s">
        <v>14344</v>
      </c>
      <c r="TSG1" s="5" t="s">
        <v>14345</v>
      </c>
      <c r="TSH1" s="5" t="s">
        <v>14346</v>
      </c>
      <c r="TSI1" s="5" t="s">
        <v>14347</v>
      </c>
      <c r="TSJ1" s="5" t="s">
        <v>14348</v>
      </c>
      <c r="TSK1" s="5" t="s">
        <v>14349</v>
      </c>
      <c r="TSL1" s="5" t="s">
        <v>14350</v>
      </c>
      <c r="TSM1" s="5" t="s">
        <v>14351</v>
      </c>
      <c r="TSN1" s="5" t="s">
        <v>14352</v>
      </c>
      <c r="TSO1" s="5" t="s">
        <v>14353</v>
      </c>
      <c r="TSP1" s="5" t="s">
        <v>14354</v>
      </c>
      <c r="TSQ1" s="5" t="s">
        <v>14355</v>
      </c>
      <c r="TSR1" s="5" t="s">
        <v>14356</v>
      </c>
      <c r="TSS1" s="5" t="s">
        <v>14357</v>
      </c>
      <c r="TST1" s="5" t="s">
        <v>14358</v>
      </c>
      <c r="TSU1" s="5" t="s">
        <v>14359</v>
      </c>
      <c r="TSV1" s="5" t="s">
        <v>14360</v>
      </c>
      <c r="TSW1" s="5" t="s">
        <v>14361</v>
      </c>
      <c r="TSX1" s="5" t="s">
        <v>14362</v>
      </c>
      <c r="TSY1" s="5" t="s">
        <v>14363</v>
      </c>
      <c r="TSZ1" s="5" t="s">
        <v>14364</v>
      </c>
      <c r="TTA1" s="5" t="s">
        <v>14365</v>
      </c>
      <c r="TTB1" s="5" t="s">
        <v>14366</v>
      </c>
      <c r="TTC1" s="5" t="s">
        <v>14367</v>
      </c>
      <c r="TTD1" s="5" t="s">
        <v>14368</v>
      </c>
      <c r="TTE1" s="5" t="s">
        <v>14369</v>
      </c>
      <c r="TTF1" s="5" t="s">
        <v>14370</v>
      </c>
      <c r="TTG1" s="5" t="s">
        <v>14371</v>
      </c>
      <c r="TTH1" s="5" t="s">
        <v>14372</v>
      </c>
      <c r="TTI1" s="5" t="s">
        <v>14373</v>
      </c>
      <c r="TTJ1" s="5" t="s">
        <v>14374</v>
      </c>
      <c r="TTK1" s="5" t="s">
        <v>14375</v>
      </c>
      <c r="TTL1" s="5" t="s">
        <v>14376</v>
      </c>
      <c r="TTM1" s="5" t="s">
        <v>14377</v>
      </c>
      <c r="TTN1" s="5" t="s">
        <v>14378</v>
      </c>
      <c r="TTO1" s="5" t="s">
        <v>14379</v>
      </c>
      <c r="TTP1" s="5" t="s">
        <v>14380</v>
      </c>
      <c r="TTQ1" s="5" t="s">
        <v>14381</v>
      </c>
      <c r="TTR1" s="5" t="s">
        <v>14382</v>
      </c>
      <c r="TTS1" s="5" t="s">
        <v>14383</v>
      </c>
      <c r="TTT1" s="5" t="s">
        <v>14384</v>
      </c>
      <c r="TTU1" s="5" t="s">
        <v>14385</v>
      </c>
      <c r="TTV1" s="5" t="s">
        <v>14386</v>
      </c>
      <c r="TTW1" s="5" t="s">
        <v>14387</v>
      </c>
      <c r="TTX1" s="5" t="s">
        <v>14388</v>
      </c>
      <c r="TTY1" s="5" t="s">
        <v>14389</v>
      </c>
      <c r="TTZ1" s="5" t="s">
        <v>14390</v>
      </c>
      <c r="TUA1" s="5" t="s">
        <v>14391</v>
      </c>
      <c r="TUB1" s="5" t="s">
        <v>14392</v>
      </c>
      <c r="TUC1" s="5" t="s">
        <v>14393</v>
      </c>
      <c r="TUD1" s="5" t="s">
        <v>14394</v>
      </c>
      <c r="TUE1" s="5" t="s">
        <v>14395</v>
      </c>
      <c r="TUF1" s="5" t="s">
        <v>14396</v>
      </c>
      <c r="TUG1" s="5" t="s">
        <v>14397</v>
      </c>
      <c r="TUH1" s="5" t="s">
        <v>14398</v>
      </c>
      <c r="TUI1" s="5" t="s">
        <v>14399</v>
      </c>
      <c r="TUJ1" s="5" t="s">
        <v>14400</v>
      </c>
      <c r="TUK1" s="5" t="s">
        <v>14401</v>
      </c>
      <c r="TUL1" s="5" t="s">
        <v>14402</v>
      </c>
      <c r="TUM1" s="5" t="s">
        <v>14403</v>
      </c>
      <c r="TUN1" s="5" t="s">
        <v>14404</v>
      </c>
      <c r="TUO1" s="5" t="s">
        <v>14405</v>
      </c>
      <c r="TUP1" s="5" t="s">
        <v>14406</v>
      </c>
      <c r="TUQ1" s="5" t="s">
        <v>14407</v>
      </c>
      <c r="TUR1" s="5" t="s">
        <v>14408</v>
      </c>
      <c r="TUS1" s="5" t="s">
        <v>14409</v>
      </c>
      <c r="TUT1" s="5" t="s">
        <v>14410</v>
      </c>
      <c r="TUU1" s="5" t="s">
        <v>14411</v>
      </c>
      <c r="TUV1" s="5" t="s">
        <v>14412</v>
      </c>
      <c r="TUW1" s="5" t="s">
        <v>14413</v>
      </c>
      <c r="TUX1" s="5" t="s">
        <v>14414</v>
      </c>
      <c r="TUY1" s="5" t="s">
        <v>14415</v>
      </c>
      <c r="TUZ1" s="5" t="s">
        <v>14416</v>
      </c>
      <c r="TVA1" s="5" t="s">
        <v>14417</v>
      </c>
      <c r="TVB1" s="5" t="s">
        <v>14418</v>
      </c>
      <c r="TVC1" s="5" t="s">
        <v>14419</v>
      </c>
      <c r="TVD1" s="5" t="s">
        <v>14420</v>
      </c>
      <c r="TVE1" s="5" t="s">
        <v>14421</v>
      </c>
      <c r="TVF1" s="5" t="s">
        <v>14422</v>
      </c>
      <c r="TVG1" s="5" t="s">
        <v>14423</v>
      </c>
      <c r="TVH1" s="5" t="s">
        <v>14424</v>
      </c>
      <c r="TVI1" s="5" t="s">
        <v>14425</v>
      </c>
      <c r="TVJ1" s="5" t="s">
        <v>14426</v>
      </c>
      <c r="TVK1" s="5" t="s">
        <v>14427</v>
      </c>
      <c r="TVL1" s="5" t="s">
        <v>14428</v>
      </c>
      <c r="TVM1" s="5" t="s">
        <v>14429</v>
      </c>
      <c r="TVN1" s="5" t="s">
        <v>14430</v>
      </c>
      <c r="TVO1" s="5" t="s">
        <v>14431</v>
      </c>
      <c r="TVP1" s="5" t="s">
        <v>14432</v>
      </c>
      <c r="TVQ1" s="5" t="s">
        <v>14433</v>
      </c>
      <c r="TVR1" s="5" t="s">
        <v>14434</v>
      </c>
      <c r="TVS1" s="5" t="s">
        <v>14435</v>
      </c>
      <c r="TVT1" s="5" t="s">
        <v>14436</v>
      </c>
      <c r="TVU1" s="5" t="s">
        <v>14437</v>
      </c>
      <c r="TVV1" s="5" t="s">
        <v>14438</v>
      </c>
      <c r="TVW1" s="5" t="s">
        <v>14439</v>
      </c>
      <c r="TVX1" s="5" t="s">
        <v>14440</v>
      </c>
      <c r="TVY1" s="5" t="s">
        <v>14441</v>
      </c>
      <c r="TVZ1" s="5" t="s">
        <v>14442</v>
      </c>
      <c r="TWA1" s="5" t="s">
        <v>14443</v>
      </c>
      <c r="TWB1" s="5" t="s">
        <v>14444</v>
      </c>
      <c r="TWC1" s="5" t="s">
        <v>14445</v>
      </c>
      <c r="TWD1" s="5" t="s">
        <v>14446</v>
      </c>
      <c r="TWE1" s="5" t="s">
        <v>14447</v>
      </c>
      <c r="TWF1" s="5" t="s">
        <v>14448</v>
      </c>
      <c r="TWG1" s="5" t="s">
        <v>14449</v>
      </c>
      <c r="TWH1" s="5" t="s">
        <v>14450</v>
      </c>
      <c r="TWI1" s="5" t="s">
        <v>14451</v>
      </c>
      <c r="TWJ1" s="5" t="s">
        <v>14452</v>
      </c>
      <c r="TWK1" s="5" t="s">
        <v>14453</v>
      </c>
      <c r="TWL1" s="5" t="s">
        <v>14454</v>
      </c>
      <c r="TWM1" s="5" t="s">
        <v>14455</v>
      </c>
      <c r="TWN1" s="5" t="s">
        <v>14456</v>
      </c>
      <c r="TWO1" s="5" t="s">
        <v>14457</v>
      </c>
      <c r="TWP1" s="5" t="s">
        <v>14458</v>
      </c>
      <c r="TWQ1" s="5" t="s">
        <v>14459</v>
      </c>
      <c r="TWR1" s="5" t="s">
        <v>14460</v>
      </c>
      <c r="TWS1" s="5" t="s">
        <v>14461</v>
      </c>
      <c r="TWT1" s="5" t="s">
        <v>14462</v>
      </c>
      <c r="TWU1" s="5" t="s">
        <v>14463</v>
      </c>
      <c r="TWV1" s="5" t="s">
        <v>14464</v>
      </c>
      <c r="TWW1" s="5" t="s">
        <v>14465</v>
      </c>
      <c r="TWX1" s="5" t="s">
        <v>14466</v>
      </c>
      <c r="TWY1" s="5" t="s">
        <v>14467</v>
      </c>
      <c r="TWZ1" s="5" t="s">
        <v>14468</v>
      </c>
      <c r="TXA1" s="5" t="s">
        <v>14469</v>
      </c>
      <c r="TXB1" s="5" t="s">
        <v>14470</v>
      </c>
      <c r="TXC1" s="5" t="s">
        <v>14471</v>
      </c>
      <c r="TXD1" s="5" t="s">
        <v>14472</v>
      </c>
      <c r="TXE1" s="5" t="s">
        <v>14473</v>
      </c>
      <c r="TXF1" s="5" t="s">
        <v>14474</v>
      </c>
      <c r="TXG1" s="5" t="s">
        <v>14475</v>
      </c>
      <c r="TXH1" s="5" t="s">
        <v>14476</v>
      </c>
      <c r="TXI1" s="5" t="s">
        <v>14477</v>
      </c>
      <c r="TXJ1" s="5" t="s">
        <v>14478</v>
      </c>
      <c r="TXK1" s="5" t="s">
        <v>14479</v>
      </c>
      <c r="TXL1" s="5" t="s">
        <v>14480</v>
      </c>
      <c r="TXM1" s="5" t="s">
        <v>14481</v>
      </c>
      <c r="TXN1" s="5" t="s">
        <v>14482</v>
      </c>
      <c r="TXO1" s="5" t="s">
        <v>14483</v>
      </c>
      <c r="TXP1" s="5" t="s">
        <v>14484</v>
      </c>
      <c r="TXQ1" s="5" t="s">
        <v>14485</v>
      </c>
      <c r="TXR1" s="5" t="s">
        <v>14486</v>
      </c>
      <c r="TXS1" s="5" t="s">
        <v>14487</v>
      </c>
      <c r="TXT1" s="5" t="s">
        <v>14488</v>
      </c>
      <c r="TXU1" s="5" t="s">
        <v>14489</v>
      </c>
      <c r="TXV1" s="5" t="s">
        <v>14490</v>
      </c>
      <c r="TXW1" s="5" t="s">
        <v>14491</v>
      </c>
      <c r="TXX1" s="5" t="s">
        <v>14492</v>
      </c>
      <c r="TXY1" s="5" t="s">
        <v>14493</v>
      </c>
      <c r="TXZ1" s="5" t="s">
        <v>14494</v>
      </c>
      <c r="TYA1" s="5" t="s">
        <v>14495</v>
      </c>
      <c r="TYB1" s="5" t="s">
        <v>14496</v>
      </c>
      <c r="TYC1" s="5" t="s">
        <v>14497</v>
      </c>
      <c r="TYD1" s="5" t="s">
        <v>14498</v>
      </c>
      <c r="TYE1" s="5" t="s">
        <v>14499</v>
      </c>
      <c r="TYF1" s="5" t="s">
        <v>14500</v>
      </c>
      <c r="TYG1" s="5" t="s">
        <v>14501</v>
      </c>
      <c r="TYH1" s="5" t="s">
        <v>14502</v>
      </c>
      <c r="TYI1" s="5" t="s">
        <v>14503</v>
      </c>
      <c r="TYJ1" s="5" t="s">
        <v>14504</v>
      </c>
      <c r="TYK1" s="5" t="s">
        <v>14505</v>
      </c>
      <c r="TYL1" s="5" t="s">
        <v>14506</v>
      </c>
      <c r="TYM1" s="5" t="s">
        <v>14507</v>
      </c>
      <c r="TYN1" s="5" t="s">
        <v>14508</v>
      </c>
      <c r="TYO1" s="5" t="s">
        <v>14509</v>
      </c>
      <c r="TYP1" s="5" t="s">
        <v>14510</v>
      </c>
      <c r="TYQ1" s="5" t="s">
        <v>14511</v>
      </c>
      <c r="TYR1" s="5" t="s">
        <v>14512</v>
      </c>
      <c r="TYS1" s="5" t="s">
        <v>14513</v>
      </c>
      <c r="TYT1" s="5" t="s">
        <v>14514</v>
      </c>
      <c r="TYU1" s="5" t="s">
        <v>14515</v>
      </c>
      <c r="TYV1" s="5" t="s">
        <v>14516</v>
      </c>
      <c r="TYW1" s="5" t="s">
        <v>14517</v>
      </c>
      <c r="TYX1" s="5" t="s">
        <v>14518</v>
      </c>
      <c r="TYY1" s="5" t="s">
        <v>14519</v>
      </c>
      <c r="TYZ1" s="5" t="s">
        <v>14520</v>
      </c>
      <c r="TZA1" s="5" t="s">
        <v>14521</v>
      </c>
      <c r="TZB1" s="5" t="s">
        <v>14522</v>
      </c>
      <c r="TZC1" s="5" t="s">
        <v>14523</v>
      </c>
      <c r="TZD1" s="5" t="s">
        <v>14524</v>
      </c>
      <c r="TZE1" s="5" t="s">
        <v>14525</v>
      </c>
      <c r="TZF1" s="5" t="s">
        <v>14526</v>
      </c>
      <c r="TZG1" s="5" t="s">
        <v>14527</v>
      </c>
      <c r="TZH1" s="5" t="s">
        <v>14528</v>
      </c>
      <c r="TZI1" s="5" t="s">
        <v>14529</v>
      </c>
      <c r="TZJ1" s="5" t="s">
        <v>14530</v>
      </c>
      <c r="TZK1" s="5" t="s">
        <v>14531</v>
      </c>
      <c r="TZL1" s="5" t="s">
        <v>14532</v>
      </c>
      <c r="TZM1" s="5" t="s">
        <v>14533</v>
      </c>
      <c r="TZN1" s="5" t="s">
        <v>14534</v>
      </c>
      <c r="TZO1" s="5" t="s">
        <v>14535</v>
      </c>
      <c r="TZP1" s="5" t="s">
        <v>14536</v>
      </c>
      <c r="TZQ1" s="5" t="s">
        <v>14537</v>
      </c>
      <c r="TZR1" s="5" t="s">
        <v>14538</v>
      </c>
      <c r="TZS1" s="5" t="s">
        <v>14539</v>
      </c>
      <c r="TZT1" s="5" t="s">
        <v>14540</v>
      </c>
      <c r="TZU1" s="5" t="s">
        <v>14541</v>
      </c>
      <c r="TZV1" s="5" t="s">
        <v>14542</v>
      </c>
      <c r="TZW1" s="5" t="s">
        <v>14543</v>
      </c>
      <c r="TZX1" s="5" t="s">
        <v>14544</v>
      </c>
      <c r="TZY1" s="5" t="s">
        <v>14545</v>
      </c>
      <c r="TZZ1" s="5" t="s">
        <v>14546</v>
      </c>
      <c r="UAA1" s="5" t="s">
        <v>14547</v>
      </c>
      <c r="UAB1" s="5" t="s">
        <v>14548</v>
      </c>
      <c r="UAC1" s="5" t="s">
        <v>14549</v>
      </c>
      <c r="UAD1" s="5" t="s">
        <v>14550</v>
      </c>
      <c r="UAE1" s="5" t="s">
        <v>14551</v>
      </c>
      <c r="UAF1" s="5" t="s">
        <v>14552</v>
      </c>
      <c r="UAG1" s="5" t="s">
        <v>14553</v>
      </c>
      <c r="UAH1" s="5" t="s">
        <v>14554</v>
      </c>
      <c r="UAI1" s="5" t="s">
        <v>14555</v>
      </c>
      <c r="UAJ1" s="5" t="s">
        <v>14556</v>
      </c>
      <c r="UAK1" s="5" t="s">
        <v>14557</v>
      </c>
      <c r="UAL1" s="5" t="s">
        <v>14558</v>
      </c>
      <c r="UAM1" s="5" t="s">
        <v>14559</v>
      </c>
      <c r="UAN1" s="5" t="s">
        <v>14560</v>
      </c>
      <c r="UAO1" s="5" t="s">
        <v>14561</v>
      </c>
      <c r="UAP1" s="5" t="s">
        <v>14562</v>
      </c>
      <c r="UAQ1" s="5" t="s">
        <v>14563</v>
      </c>
      <c r="UAR1" s="5" t="s">
        <v>14564</v>
      </c>
      <c r="UAS1" s="5" t="s">
        <v>14565</v>
      </c>
      <c r="UAT1" s="5" t="s">
        <v>14566</v>
      </c>
      <c r="UAU1" s="5" t="s">
        <v>14567</v>
      </c>
      <c r="UAV1" s="5" t="s">
        <v>14568</v>
      </c>
      <c r="UAW1" s="5" t="s">
        <v>14569</v>
      </c>
      <c r="UAX1" s="5" t="s">
        <v>14570</v>
      </c>
      <c r="UAY1" s="5" t="s">
        <v>14571</v>
      </c>
      <c r="UAZ1" s="5" t="s">
        <v>14572</v>
      </c>
      <c r="UBA1" s="5" t="s">
        <v>14573</v>
      </c>
      <c r="UBB1" s="5" t="s">
        <v>14574</v>
      </c>
      <c r="UBC1" s="5" t="s">
        <v>14575</v>
      </c>
      <c r="UBD1" s="5" t="s">
        <v>14576</v>
      </c>
      <c r="UBE1" s="5" t="s">
        <v>14577</v>
      </c>
      <c r="UBF1" s="5" t="s">
        <v>14578</v>
      </c>
      <c r="UBG1" s="5" t="s">
        <v>14579</v>
      </c>
      <c r="UBH1" s="5" t="s">
        <v>14580</v>
      </c>
      <c r="UBI1" s="5" t="s">
        <v>14581</v>
      </c>
      <c r="UBJ1" s="5" t="s">
        <v>14582</v>
      </c>
      <c r="UBK1" s="5" t="s">
        <v>14583</v>
      </c>
      <c r="UBL1" s="5" t="s">
        <v>14584</v>
      </c>
      <c r="UBM1" s="5" t="s">
        <v>14585</v>
      </c>
      <c r="UBN1" s="5" t="s">
        <v>14586</v>
      </c>
      <c r="UBO1" s="5" t="s">
        <v>14587</v>
      </c>
      <c r="UBP1" s="5" t="s">
        <v>14588</v>
      </c>
      <c r="UBQ1" s="5" t="s">
        <v>14589</v>
      </c>
      <c r="UBR1" s="5" t="s">
        <v>14590</v>
      </c>
      <c r="UBS1" s="5" t="s">
        <v>14591</v>
      </c>
      <c r="UBT1" s="5" t="s">
        <v>14592</v>
      </c>
      <c r="UBU1" s="5" t="s">
        <v>14593</v>
      </c>
      <c r="UBV1" s="5" t="s">
        <v>14594</v>
      </c>
      <c r="UBW1" s="5" t="s">
        <v>14595</v>
      </c>
      <c r="UBX1" s="5" t="s">
        <v>14596</v>
      </c>
      <c r="UBY1" s="5" t="s">
        <v>14597</v>
      </c>
      <c r="UBZ1" s="5" t="s">
        <v>14598</v>
      </c>
      <c r="UCA1" s="5" t="s">
        <v>14599</v>
      </c>
      <c r="UCB1" s="5" t="s">
        <v>14600</v>
      </c>
      <c r="UCC1" s="5" t="s">
        <v>14601</v>
      </c>
      <c r="UCD1" s="5" t="s">
        <v>14602</v>
      </c>
      <c r="UCE1" s="5" t="s">
        <v>14603</v>
      </c>
      <c r="UCF1" s="5" t="s">
        <v>14604</v>
      </c>
      <c r="UCG1" s="5" t="s">
        <v>14605</v>
      </c>
      <c r="UCH1" s="5" t="s">
        <v>14606</v>
      </c>
      <c r="UCI1" s="5" t="s">
        <v>14607</v>
      </c>
      <c r="UCJ1" s="5" t="s">
        <v>14608</v>
      </c>
      <c r="UCK1" s="5" t="s">
        <v>14609</v>
      </c>
      <c r="UCL1" s="5" t="s">
        <v>14610</v>
      </c>
      <c r="UCM1" s="5" t="s">
        <v>14611</v>
      </c>
      <c r="UCN1" s="5" t="s">
        <v>14612</v>
      </c>
      <c r="UCO1" s="5" t="s">
        <v>14613</v>
      </c>
      <c r="UCP1" s="5" t="s">
        <v>14614</v>
      </c>
      <c r="UCQ1" s="5" t="s">
        <v>14615</v>
      </c>
      <c r="UCR1" s="5" t="s">
        <v>14616</v>
      </c>
      <c r="UCS1" s="5" t="s">
        <v>14617</v>
      </c>
      <c r="UCT1" s="5" t="s">
        <v>14618</v>
      </c>
      <c r="UCU1" s="5" t="s">
        <v>14619</v>
      </c>
      <c r="UCV1" s="5" t="s">
        <v>14620</v>
      </c>
      <c r="UCW1" s="5" t="s">
        <v>14621</v>
      </c>
      <c r="UCX1" s="5" t="s">
        <v>14622</v>
      </c>
      <c r="UCY1" s="5" t="s">
        <v>14623</v>
      </c>
      <c r="UCZ1" s="5" t="s">
        <v>14624</v>
      </c>
      <c r="UDA1" s="5" t="s">
        <v>14625</v>
      </c>
      <c r="UDB1" s="5" t="s">
        <v>14626</v>
      </c>
      <c r="UDC1" s="5" t="s">
        <v>14627</v>
      </c>
      <c r="UDD1" s="5" t="s">
        <v>14628</v>
      </c>
      <c r="UDE1" s="5" t="s">
        <v>14629</v>
      </c>
      <c r="UDF1" s="5" t="s">
        <v>14630</v>
      </c>
      <c r="UDG1" s="5" t="s">
        <v>14631</v>
      </c>
      <c r="UDH1" s="5" t="s">
        <v>14632</v>
      </c>
      <c r="UDI1" s="5" t="s">
        <v>14633</v>
      </c>
      <c r="UDJ1" s="5" t="s">
        <v>14634</v>
      </c>
      <c r="UDK1" s="5" t="s">
        <v>14635</v>
      </c>
      <c r="UDL1" s="5" t="s">
        <v>14636</v>
      </c>
      <c r="UDM1" s="5" t="s">
        <v>14637</v>
      </c>
      <c r="UDN1" s="5" t="s">
        <v>14638</v>
      </c>
      <c r="UDO1" s="5" t="s">
        <v>14639</v>
      </c>
      <c r="UDP1" s="5" t="s">
        <v>14640</v>
      </c>
      <c r="UDQ1" s="5" t="s">
        <v>14641</v>
      </c>
      <c r="UDR1" s="5" t="s">
        <v>14642</v>
      </c>
      <c r="UDS1" s="5" t="s">
        <v>14643</v>
      </c>
      <c r="UDT1" s="5" t="s">
        <v>14644</v>
      </c>
      <c r="UDU1" s="5" t="s">
        <v>14645</v>
      </c>
      <c r="UDV1" s="5" t="s">
        <v>14646</v>
      </c>
      <c r="UDW1" s="5" t="s">
        <v>14647</v>
      </c>
      <c r="UDX1" s="5" t="s">
        <v>14648</v>
      </c>
      <c r="UDY1" s="5" t="s">
        <v>14649</v>
      </c>
      <c r="UDZ1" s="5" t="s">
        <v>14650</v>
      </c>
      <c r="UEA1" s="5" t="s">
        <v>14651</v>
      </c>
      <c r="UEB1" s="5" t="s">
        <v>14652</v>
      </c>
      <c r="UEC1" s="5" t="s">
        <v>14653</v>
      </c>
      <c r="UED1" s="5" t="s">
        <v>14654</v>
      </c>
      <c r="UEE1" s="5" t="s">
        <v>14655</v>
      </c>
      <c r="UEF1" s="5" t="s">
        <v>14656</v>
      </c>
      <c r="UEG1" s="5" t="s">
        <v>14657</v>
      </c>
      <c r="UEH1" s="5" t="s">
        <v>14658</v>
      </c>
      <c r="UEI1" s="5" t="s">
        <v>14659</v>
      </c>
      <c r="UEJ1" s="5" t="s">
        <v>14660</v>
      </c>
      <c r="UEK1" s="5" t="s">
        <v>14661</v>
      </c>
      <c r="UEL1" s="5" t="s">
        <v>14662</v>
      </c>
      <c r="UEM1" s="5" t="s">
        <v>14663</v>
      </c>
      <c r="UEN1" s="5" t="s">
        <v>14664</v>
      </c>
      <c r="UEO1" s="5" t="s">
        <v>14665</v>
      </c>
      <c r="UEP1" s="5" t="s">
        <v>14666</v>
      </c>
      <c r="UEQ1" s="5" t="s">
        <v>14667</v>
      </c>
      <c r="UER1" s="5" t="s">
        <v>14668</v>
      </c>
      <c r="UES1" s="5" t="s">
        <v>14669</v>
      </c>
      <c r="UET1" s="5" t="s">
        <v>14670</v>
      </c>
      <c r="UEU1" s="5" t="s">
        <v>14671</v>
      </c>
      <c r="UEV1" s="5" t="s">
        <v>14672</v>
      </c>
      <c r="UEW1" s="5" t="s">
        <v>14673</v>
      </c>
      <c r="UEX1" s="5" t="s">
        <v>14674</v>
      </c>
      <c r="UEY1" s="5" t="s">
        <v>14675</v>
      </c>
      <c r="UEZ1" s="5" t="s">
        <v>14676</v>
      </c>
      <c r="UFA1" s="5" t="s">
        <v>14677</v>
      </c>
      <c r="UFB1" s="5" t="s">
        <v>14678</v>
      </c>
      <c r="UFC1" s="5" t="s">
        <v>14679</v>
      </c>
      <c r="UFD1" s="5" t="s">
        <v>14680</v>
      </c>
      <c r="UFE1" s="5" t="s">
        <v>14681</v>
      </c>
      <c r="UFF1" s="5" t="s">
        <v>14682</v>
      </c>
      <c r="UFG1" s="5" t="s">
        <v>14683</v>
      </c>
      <c r="UFH1" s="5" t="s">
        <v>14684</v>
      </c>
      <c r="UFI1" s="5" t="s">
        <v>14685</v>
      </c>
      <c r="UFJ1" s="5" t="s">
        <v>14686</v>
      </c>
      <c r="UFK1" s="5" t="s">
        <v>14687</v>
      </c>
      <c r="UFL1" s="5" t="s">
        <v>14688</v>
      </c>
      <c r="UFM1" s="5" t="s">
        <v>14689</v>
      </c>
      <c r="UFN1" s="5" t="s">
        <v>14690</v>
      </c>
      <c r="UFO1" s="5" t="s">
        <v>14691</v>
      </c>
      <c r="UFP1" s="5" t="s">
        <v>14692</v>
      </c>
      <c r="UFQ1" s="5" t="s">
        <v>14693</v>
      </c>
      <c r="UFR1" s="5" t="s">
        <v>14694</v>
      </c>
      <c r="UFS1" s="5" t="s">
        <v>14695</v>
      </c>
      <c r="UFT1" s="5" t="s">
        <v>14696</v>
      </c>
      <c r="UFU1" s="5" t="s">
        <v>14697</v>
      </c>
      <c r="UFV1" s="5" t="s">
        <v>14698</v>
      </c>
      <c r="UFW1" s="5" t="s">
        <v>14699</v>
      </c>
      <c r="UFX1" s="5" t="s">
        <v>14700</v>
      </c>
      <c r="UFY1" s="5" t="s">
        <v>14701</v>
      </c>
      <c r="UFZ1" s="5" t="s">
        <v>14702</v>
      </c>
      <c r="UGA1" s="5" t="s">
        <v>14703</v>
      </c>
      <c r="UGB1" s="5" t="s">
        <v>14704</v>
      </c>
      <c r="UGC1" s="5" t="s">
        <v>14705</v>
      </c>
      <c r="UGD1" s="5" t="s">
        <v>14706</v>
      </c>
      <c r="UGE1" s="5" t="s">
        <v>14707</v>
      </c>
      <c r="UGF1" s="5" t="s">
        <v>14708</v>
      </c>
      <c r="UGG1" s="5" t="s">
        <v>14709</v>
      </c>
      <c r="UGH1" s="5" t="s">
        <v>14710</v>
      </c>
      <c r="UGI1" s="5" t="s">
        <v>14711</v>
      </c>
      <c r="UGJ1" s="5" t="s">
        <v>14712</v>
      </c>
      <c r="UGK1" s="5" t="s">
        <v>14713</v>
      </c>
      <c r="UGL1" s="5" t="s">
        <v>14714</v>
      </c>
      <c r="UGM1" s="5" t="s">
        <v>14715</v>
      </c>
      <c r="UGN1" s="5" t="s">
        <v>14716</v>
      </c>
      <c r="UGO1" s="5" t="s">
        <v>14717</v>
      </c>
      <c r="UGP1" s="5" t="s">
        <v>14718</v>
      </c>
      <c r="UGQ1" s="5" t="s">
        <v>14719</v>
      </c>
      <c r="UGR1" s="5" t="s">
        <v>14720</v>
      </c>
      <c r="UGS1" s="5" t="s">
        <v>14721</v>
      </c>
      <c r="UGT1" s="5" t="s">
        <v>14722</v>
      </c>
      <c r="UGU1" s="5" t="s">
        <v>14723</v>
      </c>
      <c r="UGV1" s="5" t="s">
        <v>14724</v>
      </c>
      <c r="UGW1" s="5" t="s">
        <v>14725</v>
      </c>
      <c r="UGX1" s="5" t="s">
        <v>14726</v>
      </c>
      <c r="UGY1" s="5" t="s">
        <v>14727</v>
      </c>
      <c r="UGZ1" s="5" t="s">
        <v>14728</v>
      </c>
      <c r="UHA1" s="5" t="s">
        <v>14729</v>
      </c>
      <c r="UHB1" s="5" t="s">
        <v>14730</v>
      </c>
      <c r="UHC1" s="5" t="s">
        <v>14731</v>
      </c>
      <c r="UHD1" s="5" t="s">
        <v>14732</v>
      </c>
      <c r="UHE1" s="5" t="s">
        <v>14733</v>
      </c>
      <c r="UHF1" s="5" t="s">
        <v>14734</v>
      </c>
      <c r="UHG1" s="5" t="s">
        <v>14735</v>
      </c>
      <c r="UHH1" s="5" t="s">
        <v>14736</v>
      </c>
      <c r="UHI1" s="5" t="s">
        <v>14737</v>
      </c>
      <c r="UHJ1" s="5" t="s">
        <v>14738</v>
      </c>
      <c r="UHK1" s="5" t="s">
        <v>14739</v>
      </c>
      <c r="UHL1" s="5" t="s">
        <v>14740</v>
      </c>
      <c r="UHM1" s="5" t="s">
        <v>14741</v>
      </c>
      <c r="UHN1" s="5" t="s">
        <v>14742</v>
      </c>
      <c r="UHO1" s="5" t="s">
        <v>14743</v>
      </c>
      <c r="UHP1" s="5" t="s">
        <v>14744</v>
      </c>
      <c r="UHQ1" s="5" t="s">
        <v>14745</v>
      </c>
      <c r="UHR1" s="5" t="s">
        <v>14746</v>
      </c>
      <c r="UHS1" s="5" t="s">
        <v>14747</v>
      </c>
      <c r="UHT1" s="5" t="s">
        <v>14748</v>
      </c>
      <c r="UHU1" s="5" t="s">
        <v>14749</v>
      </c>
      <c r="UHV1" s="5" t="s">
        <v>14750</v>
      </c>
      <c r="UHW1" s="5" t="s">
        <v>14751</v>
      </c>
      <c r="UHX1" s="5" t="s">
        <v>14752</v>
      </c>
      <c r="UHY1" s="5" t="s">
        <v>14753</v>
      </c>
      <c r="UHZ1" s="5" t="s">
        <v>14754</v>
      </c>
      <c r="UIA1" s="5" t="s">
        <v>14755</v>
      </c>
      <c r="UIB1" s="5" t="s">
        <v>14756</v>
      </c>
      <c r="UIC1" s="5" t="s">
        <v>14757</v>
      </c>
      <c r="UID1" s="5" t="s">
        <v>14758</v>
      </c>
      <c r="UIE1" s="5" t="s">
        <v>14759</v>
      </c>
      <c r="UIF1" s="5" t="s">
        <v>14760</v>
      </c>
      <c r="UIG1" s="5" t="s">
        <v>14761</v>
      </c>
      <c r="UIH1" s="5" t="s">
        <v>14762</v>
      </c>
      <c r="UII1" s="5" t="s">
        <v>14763</v>
      </c>
      <c r="UIJ1" s="5" t="s">
        <v>14764</v>
      </c>
      <c r="UIK1" s="5" t="s">
        <v>14765</v>
      </c>
      <c r="UIL1" s="5" t="s">
        <v>14766</v>
      </c>
      <c r="UIM1" s="5" t="s">
        <v>14767</v>
      </c>
      <c r="UIN1" s="5" t="s">
        <v>14768</v>
      </c>
      <c r="UIO1" s="5" t="s">
        <v>14769</v>
      </c>
      <c r="UIP1" s="5" t="s">
        <v>14770</v>
      </c>
      <c r="UIQ1" s="5" t="s">
        <v>14771</v>
      </c>
      <c r="UIR1" s="5" t="s">
        <v>14772</v>
      </c>
      <c r="UIS1" s="5" t="s">
        <v>14773</v>
      </c>
      <c r="UIT1" s="5" t="s">
        <v>14774</v>
      </c>
      <c r="UIU1" s="5" t="s">
        <v>14775</v>
      </c>
      <c r="UIV1" s="5" t="s">
        <v>14776</v>
      </c>
      <c r="UIW1" s="5" t="s">
        <v>14777</v>
      </c>
      <c r="UIX1" s="5" t="s">
        <v>14778</v>
      </c>
      <c r="UIY1" s="5" t="s">
        <v>14779</v>
      </c>
      <c r="UIZ1" s="5" t="s">
        <v>14780</v>
      </c>
      <c r="UJA1" s="5" t="s">
        <v>14781</v>
      </c>
      <c r="UJB1" s="5" t="s">
        <v>14782</v>
      </c>
      <c r="UJC1" s="5" t="s">
        <v>14783</v>
      </c>
      <c r="UJD1" s="5" t="s">
        <v>14784</v>
      </c>
      <c r="UJE1" s="5" t="s">
        <v>14785</v>
      </c>
      <c r="UJF1" s="5" t="s">
        <v>14786</v>
      </c>
      <c r="UJG1" s="5" t="s">
        <v>14787</v>
      </c>
      <c r="UJH1" s="5" t="s">
        <v>14788</v>
      </c>
      <c r="UJI1" s="5" t="s">
        <v>14789</v>
      </c>
      <c r="UJJ1" s="5" t="s">
        <v>14790</v>
      </c>
      <c r="UJK1" s="5" t="s">
        <v>14791</v>
      </c>
      <c r="UJL1" s="5" t="s">
        <v>14792</v>
      </c>
      <c r="UJM1" s="5" t="s">
        <v>14793</v>
      </c>
      <c r="UJN1" s="5" t="s">
        <v>14794</v>
      </c>
      <c r="UJO1" s="5" t="s">
        <v>14795</v>
      </c>
      <c r="UJP1" s="5" t="s">
        <v>14796</v>
      </c>
      <c r="UJQ1" s="5" t="s">
        <v>14797</v>
      </c>
      <c r="UJR1" s="5" t="s">
        <v>14798</v>
      </c>
      <c r="UJS1" s="5" t="s">
        <v>14799</v>
      </c>
      <c r="UJT1" s="5" t="s">
        <v>14800</v>
      </c>
      <c r="UJU1" s="5" t="s">
        <v>14801</v>
      </c>
      <c r="UJV1" s="5" t="s">
        <v>14802</v>
      </c>
      <c r="UJW1" s="5" t="s">
        <v>14803</v>
      </c>
      <c r="UJX1" s="5" t="s">
        <v>14804</v>
      </c>
      <c r="UJY1" s="5" t="s">
        <v>14805</v>
      </c>
      <c r="UJZ1" s="5" t="s">
        <v>14806</v>
      </c>
      <c r="UKA1" s="5" t="s">
        <v>14807</v>
      </c>
      <c r="UKB1" s="5" t="s">
        <v>14808</v>
      </c>
      <c r="UKC1" s="5" t="s">
        <v>14809</v>
      </c>
      <c r="UKD1" s="5" t="s">
        <v>14810</v>
      </c>
      <c r="UKE1" s="5" t="s">
        <v>14811</v>
      </c>
      <c r="UKF1" s="5" t="s">
        <v>14812</v>
      </c>
      <c r="UKG1" s="5" t="s">
        <v>14813</v>
      </c>
      <c r="UKH1" s="5" t="s">
        <v>14814</v>
      </c>
      <c r="UKI1" s="5" t="s">
        <v>14815</v>
      </c>
      <c r="UKJ1" s="5" t="s">
        <v>14816</v>
      </c>
      <c r="UKK1" s="5" t="s">
        <v>14817</v>
      </c>
      <c r="UKL1" s="5" t="s">
        <v>14818</v>
      </c>
      <c r="UKM1" s="5" t="s">
        <v>14819</v>
      </c>
      <c r="UKN1" s="5" t="s">
        <v>14820</v>
      </c>
      <c r="UKO1" s="5" t="s">
        <v>14821</v>
      </c>
      <c r="UKP1" s="5" t="s">
        <v>14822</v>
      </c>
      <c r="UKQ1" s="5" t="s">
        <v>14823</v>
      </c>
      <c r="UKR1" s="5" t="s">
        <v>14824</v>
      </c>
      <c r="UKS1" s="5" t="s">
        <v>14825</v>
      </c>
      <c r="UKT1" s="5" t="s">
        <v>14826</v>
      </c>
      <c r="UKU1" s="5" t="s">
        <v>14827</v>
      </c>
      <c r="UKV1" s="5" t="s">
        <v>14828</v>
      </c>
      <c r="UKW1" s="5" t="s">
        <v>14829</v>
      </c>
      <c r="UKX1" s="5" t="s">
        <v>14830</v>
      </c>
      <c r="UKY1" s="5" t="s">
        <v>14831</v>
      </c>
      <c r="UKZ1" s="5" t="s">
        <v>14832</v>
      </c>
      <c r="ULA1" s="5" t="s">
        <v>14833</v>
      </c>
      <c r="ULB1" s="5" t="s">
        <v>14834</v>
      </c>
      <c r="ULC1" s="5" t="s">
        <v>14835</v>
      </c>
      <c r="ULD1" s="5" t="s">
        <v>14836</v>
      </c>
      <c r="ULE1" s="5" t="s">
        <v>14837</v>
      </c>
      <c r="ULF1" s="5" t="s">
        <v>14838</v>
      </c>
      <c r="ULG1" s="5" t="s">
        <v>14839</v>
      </c>
      <c r="ULH1" s="5" t="s">
        <v>14840</v>
      </c>
      <c r="ULI1" s="5" t="s">
        <v>14841</v>
      </c>
      <c r="ULJ1" s="5" t="s">
        <v>14842</v>
      </c>
      <c r="ULK1" s="5" t="s">
        <v>14843</v>
      </c>
      <c r="ULL1" s="5" t="s">
        <v>14844</v>
      </c>
      <c r="ULM1" s="5" t="s">
        <v>14845</v>
      </c>
      <c r="ULN1" s="5" t="s">
        <v>14846</v>
      </c>
      <c r="ULO1" s="5" t="s">
        <v>14847</v>
      </c>
      <c r="ULP1" s="5" t="s">
        <v>14848</v>
      </c>
      <c r="ULQ1" s="5" t="s">
        <v>14849</v>
      </c>
      <c r="ULR1" s="5" t="s">
        <v>14850</v>
      </c>
      <c r="ULS1" s="5" t="s">
        <v>14851</v>
      </c>
      <c r="ULT1" s="5" t="s">
        <v>14852</v>
      </c>
      <c r="ULU1" s="5" t="s">
        <v>14853</v>
      </c>
      <c r="ULV1" s="5" t="s">
        <v>14854</v>
      </c>
      <c r="ULW1" s="5" t="s">
        <v>14855</v>
      </c>
      <c r="ULX1" s="5" t="s">
        <v>14856</v>
      </c>
      <c r="ULY1" s="5" t="s">
        <v>14857</v>
      </c>
      <c r="ULZ1" s="5" t="s">
        <v>14858</v>
      </c>
      <c r="UMA1" s="5" t="s">
        <v>14859</v>
      </c>
      <c r="UMB1" s="5" t="s">
        <v>14860</v>
      </c>
      <c r="UMC1" s="5" t="s">
        <v>14861</v>
      </c>
      <c r="UMD1" s="5" t="s">
        <v>14862</v>
      </c>
      <c r="UME1" s="5" t="s">
        <v>14863</v>
      </c>
      <c r="UMF1" s="5" t="s">
        <v>14864</v>
      </c>
      <c r="UMG1" s="5" t="s">
        <v>14865</v>
      </c>
      <c r="UMH1" s="5" t="s">
        <v>14866</v>
      </c>
      <c r="UMI1" s="5" t="s">
        <v>14867</v>
      </c>
      <c r="UMJ1" s="5" t="s">
        <v>14868</v>
      </c>
      <c r="UMK1" s="5" t="s">
        <v>14869</v>
      </c>
      <c r="UML1" s="5" t="s">
        <v>14870</v>
      </c>
      <c r="UMM1" s="5" t="s">
        <v>14871</v>
      </c>
      <c r="UMN1" s="5" t="s">
        <v>14872</v>
      </c>
      <c r="UMO1" s="5" t="s">
        <v>14873</v>
      </c>
      <c r="UMP1" s="5" t="s">
        <v>14874</v>
      </c>
      <c r="UMQ1" s="5" t="s">
        <v>14875</v>
      </c>
      <c r="UMR1" s="5" t="s">
        <v>14876</v>
      </c>
      <c r="UMS1" s="5" t="s">
        <v>14877</v>
      </c>
      <c r="UMT1" s="5" t="s">
        <v>14878</v>
      </c>
      <c r="UMU1" s="5" t="s">
        <v>14879</v>
      </c>
      <c r="UMV1" s="5" t="s">
        <v>14880</v>
      </c>
      <c r="UMW1" s="5" t="s">
        <v>14881</v>
      </c>
      <c r="UMX1" s="5" t="s">
        <v>14882</v>
      </c>
      <c r="UMY1" s="5" t="s">
        <v>14883</v>
      </c>
      <c r="UMZ1" s="5" t="s">
        <v>14884</v>
      </c>
      <c r="UNA1" s="5" t="s">
        <v>14885</v>
      </c>
      <c r="UNB1" s="5" t="s">
        <v>14886</v>
      </c>
      <c r="UNC1" s="5" t="s">
        <v>14887</v>
      </c>
      <c r="UND1" s="5" t="s">
        <v>14888</v>
      </c>
      <c r="UNE1" s="5" t="s">
        <v>14889</v>
      </c>
      <c r="UNF1" s="5" t="s">
        <v>14890</v>
      </c>
      <c r="UNG1" s="5" t="s">
        <v>14891</v>
      </c>
      <c r="UNH1" s="5" t="s">
        <v>14892</v>
      </c>
      <c r="UNI1" s="5" t="s">
        <v>14893</v>
      </c>
      <c r="UNJ1" s="5" t="s">
        <v>14894</v>
      </c>
      <c r="UNK1" s="5" t="s">
        <v>14895</v>
      </c>
      <c r="UNL1" s="5" t="s">
        <v>14896</v>
      </c>
      <c r="UNM1" s="5" t="s">
        <v>14897</v>
      </c>
      <c r="UNN1" s="5" t="s">
        <v>14898</v>
      </c>
      <c r="UNO1" s="5" t="s">
        <v>14899</v>
      </c>
      <c r="UNP1" s="5" t="s">
        <v>14900</v>
      </c>
      <c r="UNQ1" s="5" t="s">
        <v>14901</v>
      </c>
      <c r="UNR1" s="5" t="s">
        <v>14902</v>
      </c>
      <c r="UNS1" s="5" t="s">
        <v>14903</v>
      </c>
      <c r="UNT1" s="5" t="s">
        <v>14904</v>
      </c>
      <c r="UNU1" s="5" t="s">
        <v>14905</v>
      </c>
      <c r="UNV1" s="5" t="s">
        <v>14906</v>
      </c>
      <c r="UNW1" s="5" t="s">
        <v>14907</v>
      </c>
      <c r="UNX1" s="5" t="s">
        <v>14908</v>
      </c>
      <c r="UNY1" s="5" t="s">
        <v>14909</v>
      </c>
      <c r="UNZ1" s="5" t="s">
        <v>14910</v>
      </c>
      <c r="UOA1" s="5" t="s">
        <v>14911</v>
      </c>
      <c r="UOB1" s="5" t="s">
        <v>14912</v>
      </c>
      <c r="UOC1" s="5" t="s">
        <v>14913</v>
      </c>
      <c r="UOD1" s="5" t="s">
        <v>14914</v>
      </c>
      <c r="UOE1" s="5" t="s">
        <v>14915</v>
      </c>
      <c r="UOF1" s="5" t="s">
        <v>14916</v>
      </c>
      <c r="UOG1" s="5" t="s">
        <v>14917</v>
      </c>
      <c r="UOH1" s="5" t="s">
        <v>14918</v>
      </c>
      <c r="UOI1" s="5" t="s">
        <v>14919</v>
      </c>
      <c r="UOJ1" s="5" t="s">
        <v>14920</v>
      </c>
      <c r="UOK1" s="5" t="s">
        <v>14921</v>
      </c>
      <c r="UOL1" s="5" t="s">
        <v>14922</v>
      </c>
      <c r="UOM1" s="5" t="s">
        <v>14923</v>
      </c>
      <c r="UON1" s="5" t="s">
        <v>14924</v>
      </c>
      <c r="UOO1" s="5" t="s">
        <v>14925</v>
      </c>
      <c r="UOP1" s="5" t="s">
        <v>14926</v>
      </c>
      <c r="UOQ1" s="5" t="s">
        <v>14927</v>
      </c>
      <c r="UOR1" s="5" t="s">
        <v>14928</v>
      </c>
      <c r="UOS1" s="5" t="s">
        <v>14929</v>
      </c>
      <c r="UOT1" s="5" t="s">
        <v>14930</v>
      </c>
      <c r="UOU1" s="5" t="s">
        <v>14931</v>
      </c>
      <c r="UOV1" s="5" t="s">
        <v>14932</v>
      </c>
      <c r="UOW1" s="5" t="s">
        <v>14933</v>
      </c>
      <c r="UOX1" s="5" t="s">
        <v>14934</v>
      </c>
      <c r="UOY1" s="5" t="s">
        <v>14935</v>
      </c>
      <c r="UOZ1" s="5" t="s">
        <v>14936</v>
      </c>
      <c r="UPA1" s="5" t="s">
        <v>14937</v>
      </c>
      <c r="UPB1" s="5" t="s">
        <v>14938</v>
      </c>
      <c r="UPC1" s="5" t="s">
        <v>14939</v>
      </c>
      <c r="UPD1" s="5" t="s">
        <v>14940</v>
      </c>
      <c r="UPE1" s="5" t="s">
        <v>14941</v>
      </c>
      <c r="UPF1" s="5" t="s">
        <v>14942</v>
      </c>
      <c r="UPG1" s="5" t="s">
        <v>14943</v>
      </c>
      <c r="UPH1" s="5" t="s">
        <v>14944</v>
      </c>
      <c r="UPI1" s="5" t="s">
        <v>14945</v>
      </c>
      <c r="UPJ1" s="5" t="s">
        <v>14946</v>
      </c>
      <c r="UPK1" s="5" t="s">
        <v>14947</v>
      </c>
      <c r="UPL1" s="5" t="s">
        <v>14948</v>
      </c>
      <c r="UPM1" s="5" t="s">
        <v>14949</v>
      </c>
      <c r="UPN1" s="5" t="s">
        <v>14950</v>
      </c>
      <c r="UPO1" s="5" t="s">
        <v>14951</v>
      </c>
      <c r="UPP1" s="5" t="s">
        <v>14952</v>
      </c>
      <c r="UPQ1" s="5" t="s">
        <v>14953</v>
      </c>
      <c r="UPR1" s="5" t="s">
        <v>14954</v>
      </c>
      <c r="UPS1" s="5" t="s">
        <v>14955</v>
      </c>
      <c r="UPT1" s="5" t="s">
        <v>14956</v>
      </c>
      <c r="UPU1" s="5" t="s">
        <v>14957</v>
      </c>
      <c r="UPV1" s="5" t="s">
        <v>14958</v>
      </c>
      <c r="UPW1" s="5" t="s">
        <v>14959</v>
      </c>
      <c r="UPX1" s="5" t="s">
        <v>14960</v>
      </c>
      <c r="UPY1" s="5" t="s">
        <v>14961</v>
      </c>
      <c r="UPZ1" s="5" t="s">
        <v>14962</v>
      </c>
      <c r="UQA1" s="5" t="s">
        <v>14963</v>
      </c>
      <c r="UQB1" s="5" t="s">
        <v>14964</v>
      </c>
      <c r="UQC1" s="5" t="s">
        <v>14965</v>
      </c>
      <c r="UQD1" s="5" t="s">
        <v>14966</v>
      </c>
      <c r="UQE1" s="5" t="s">
        <v>14967</v>
      </c>
      <c r="UQF1" s="5" t="s">
        <v>14968</v>
      </c>
      <c r="UQG1" s="5" t="s">
        <v>14969</v>
      </c>
      <c r="UQH1" s="5" t="s">
        <v>14970</v>
      </c>
      <c r="UQI1" s="5" t="s">
        <v>14971</v>
      </c>
      <c r="UQJ1" s="5" t="s">
        <v>14972</v>
      </c>
      <c r="UQK1" s="5" t="s">
        <v>14973</v>
      </c>
      <c r="UQL1" s="5" t="s">
        <v>14974</v>
      </c>
      <c r="UQM1" s="5" t="s">
        <v>14975</v>
      </c>
      <c r="UQN1" s="5" t="s">
        <v>14976</v>
      </c>
      <c r="UQO1" s="5" t="s">
        <v>14977</v>
      </c>
      <c r="UQP1" s="5" t="s">
        <v>14978</v>
      </c>
      <c r="UQQ1" s="5" t="s">
        <v>14979</v>
      </c>
      <c r="UQR1" s="5" t="s">
        <v>14980</v>
      </c>
      <c r="UQS1" s="5" t="s">
        <v>14981</v>
      </c>
      <c r="UQT1" s="5" t="s">
        <v>14982</v>
      </c>
      <c r="UQU1" s="5" t="s">
        <v>14983</v>
      </c>
      <c r="UQV1" s="5" t="s">
        <v>14984</v>
      </c>
      <c r="UQW1" s="5" t="s">
        <v>14985</v>
      </c>
      <c r="UQX1" s="5" t="s">
        <v>14986</v>
      </c>
      <c r="UQY1" s="5" t="s">
        <v>14987</v>
      </c>
      <c r="UQZ1" s="5" t="s">
        <v>14988</v>
      </c>
      <c r="URA1" s="5" t="s">
        <v>14989</v>
      </c>
      <c r="URB1" s="5" t="s">
        <v>14990</v>
      </c>
      <c r="URC1" s="5" t="s">
        <v>14991</v>
      </c>
      <c r="URD1" s="5" t="s">
        <v>14992</v>
      </c>
      <c r="URE1" s="5" t="s">
        <v>14993</v>
      </c>
      <c r="URF1" s="5" t="s">
        <v>14994</v>
      </c>
      <c r="URG1" s="5" t="s">
        <v>14995</v>
      </c>
      <c r="URH1" s="5" t="s">
        <v>14996</v>
      </c>
      <c r="URI1" s="5" t="s">
        <v>14997</v>
      </c>
      <c r="URJ1" s="5" t="s">
        <v>14998</v>
      </c>
      <c r="URK1" s="5" t="s">
        <v>14999</v>
      </c>
      <c r="URL1" s="5" t="s">
        <v>15000</v>
      </c>
      <c r="URM1" s="5" t="s">
        <v>15001</v>
      </c>
      <c r="URN1" s="5" t="s">
        <v>15002</v>
      </c>
      <c r="URO1" s="5" t="s">
        <v>15003</v>
      </c>
      <c r="URP1" s="5" t="s">
        <v>15004</v>
      </c>
      <c r="URQ1" s="5" t="s">
        <v>15005</v>
      </c>
      <c r="URR1" s="5" t="s">
        <v>15006</v>
      </c>
      <c r="URS1" s="5" t="s">
        <v>15007</v>
      </c>
      <c r="URT1" s="5" t="s">
        <v>15008</v>
      </c>
      <c r="URU1" s="5" t="s">
        <v>15009</v>
      </c>
      <c r="URV1" s="5" t="s">
        <v>15010</v>
      </c>
      <c r="URW1" s="5" t="s">
        <v>15011</v>
      </c>
      <c r="URX1" s="5" t="s">
        <v>15012</v>
      </c>
      <c r="URY1" s="5" t="s">
        <v>15013</v>
      </c>
      <c r="URZ1" s="5" t="s">
        <v>15014</v>
      </c>
      <c r="USA1" s="5" t="s">
        <v>15015</v>
      </c>
      <c r="USB1" s="5" t="s">
        <v>15016</v>
      </c>
      <c r="USC1" s="5" t="s">
        <v>15017</v>
      </c>
      <c r="USD1" s="5" t="s">
        <v>15018</v>
      </c>
      <c r="USE1" s="5" t="s">
        <v>15019</v>
      </c>
      <c r="USF1" s="5" t="s">
        <v>15020</v>
      </c>
      <c r="USG1" s="5" t="s">
        <v>15021</v>
      </c>
      <c r="USH1" s="5" t="s">
        <v>15022</v>
      </c>
      <c r="USI1" s="5" t="s">
        <v>15023</v>
      </c>
      <c r="USJ1" s="5" t="s">
        <v>15024</v>
      </c>
      <c r="USK1" s="5" t="s">
        <v>15025</v>
      </c>
      <c r="USL1" s="5" t="s">
        <v>15026</v>
      </c>
      <c r="USM1" s="5" t="s">
        <v>15027</v>
      </c>
      <c r="USN1" s="5" t="s">
        <v>15028</v>
      </c>
      <c r="USO1" s="5" t="s">
        <v>15029</v>
      </c>
      <c r="USP1" s="5" t="s">
        <v>15030</v>
      </c>
      <c r="USQ1" s="5" t="s">
        <v>15031</v>
      </c>
      <c r="USR1" s="5" t="s">
        <v>15032</v>
      </c>
      <c r="USS1" s="5" t="s">
        <v>15033</v>
      </c>
      <c r="UST1" s="5" t="s">
        <v>15034</v>
      </c>
      <c r="USU1" s="5" t="s">
        <v>15035</v>
      </c>
      <c r="USV1" s="5" t="s">
        <v>15036</v>
      </c>
      <c r="USW1" s="5" t="s">
        <v>15037</v>
      </c>
      <c r="USX1" s="5" t="s">
        <v>15038</v>
      </c>
      <c r="USY1" s="5" t="s">
        <v>15039</v>
      </c>
      <c r="USZ1" s="5" t="s">
        <v>15040</v>
      </c>
      <c r="UTA1" s="5" t="s">
        <v>15041</v>
      </c>
      <c r="UTB1" s="5" t="s">
        <v>15042</v>
      </c>
      <c r="UTC1" s="5" t="s">
        <v>15043</v>
      </c>
      <c r="UTD1" s="5" t="s">
        <v>15044</v>
      </c>
      <c r="UTE1" s="5" t="s">
        <v>15045</v>
      </c>
      <c r="UTF1" s="5" t="s">
        <v>15046</v>
      </c>
      <c r="UTG1" s="5" t="s">
        <v>15047</v>
      </c>
      <c r="UTH1" s="5" t="s">
        <v>15048</v>
      </c>
      <c r="UTI1" s="5" t="s">
        <v>15049</v>
      </c>
      <c r="UTJ1" s="5" t="s">
        <v>15050</v>
      </c>
      <c r="UTK1" s="5" t="s">
        <v>15051</v>
      </c>
      <c r="UTL1" s="5" t="s">
        <v>15052</v>
      </c>
      <c r="UTM1" s="5" t="s">
        <v>15053</v>
      </c>
      <c r="UTN1" s="5" t="s">
        <v>15054</v>
      </c>
      <c r="UTO1" s="5" t="s">
        <v>15055</v>
      </c>
      <c r="UTP1" s="5" t="s">
        <v>15056</v>
      </c>
      <c r="UTQ1" s="5" t="s">
        <v>15057</v>
      </c>
      <c r="UTR1" s="5" t="s">
        <v>15058</v>
      </c>
      <c r="UTS1" s="5" t="s">
        <v>15059</v>
      </c>
      <c r="UTT1" s="5" t="s">
        <v>15060</v>
      </c>
      <c r="UTU1" s="5" t="s">
        <v>15061</v>
      </c>
      <c r="UTV1" s="5" t="s">
        <v>15062</v>
      </c>
      <c r="UTW1" s="5" t="s">
        <v>15063</v>
      </c>
      <c r="UTX1" s="5" t="s">
        <v>15064</v>
      </c>
      <c r="UTY1" s="5" t="s">
        <v>15065</v>
      </c>
      <c r="UTZ1" s="5" t="s">
        <v>15066</v>
      </c>
      <c r="UUA1" s="5" t="s">
        <v>15067</v>
      </c>
      <c r="UUB1" s="5" t="s">
        <v>15068</v>
      </c>
      <c r="UUC1" s="5" t="s">
        <v>15069</v>
      </c>
      <c r="UUD1" s="5" t="s">
        <v>15070</v>
      </c>
      <c r="UUE1" s="5" t="s">
        <v>15071</v>
      </c>
      <c r="UUF1" s="5" t="s">
        <v>15072</v>
      </c>
      <c r="UUG1" s="5" t="s">
        <v>15073</v>
      </c>
      <c r="UUH1" s="5" t="s">
        <v>15074</v>
      </c>
      <c r="UUI1" s="5" t="s">
        <v>15075</v>
      </c>
      <c r="UUJ1" s="5" t="s">
        <v>15076</v>
      </c>
      <c r="UUK1" s="5" t="s">
        <v>15077</v>
      </c>
      <c r="UUL1" s="5" t="s">
        <v>15078</v>
      </c>
      <c r="UUM1" s="5" t="s">
        <v>15079</v>
      </c>
      <c r="UUN1" s="5" t="s">
        <v>15080</v>
      </c>
      <c r="UUO1" s="5" t="s">
        <v>15081</v>
      </c>
      <c r="UUP1" s="5" t="s">
        <v>15082</v>
      </c>
      <c r="UUQ1" s="5" t="s">
        <v>15083</v>
      </c>
      <c r="UUR1" s="5" t="s">
        <v>15084</v>
      </c>
      <c r="UUS1" s="5" t="s">
        <v>15085</v>
      </c>
      <c r="UUT1" s="5" t="s">
        <v>15086</v>
      </c>
      <c r="UUU1" s="5" t="s">
        <v>15087</v>
      </c>
      <c r="UUV1" s="5" t="s">
        <v>15088</v>
      </c>
      <c r="UUW1" s="5" t="s">
        <v>15089</v>
      </c>
      <c r="UUX1" s="5" t="s">
        <v>15090</v>
      </c>
      <c r="UUY1" s="5" t="s">
        <v>15091</v>
      </c>
      <c r="UUZ1" s="5" t="s">
        <v>15092</v>
      </c>
      <c r="UVA1" s="5" t="s">
        <v>15093</v>
      </c>
      <c r="UVB1" s="5" t="s">
        <v>15094</v>
      </c>
      <c r="UVC1" s="5" t="s">
        <v>15095</v>
      </c>
      <c r="UVD1" s="5" t="s">
        <v>15096</v>
      </c>
      <c r="UVE1" s="5" t="s">
        <v>15097</v>
      </c>
      <c r="UVF1" s="5" t="s">
        <v>15098</v>
      </c>
      <c r="UVG1" s="5" t="s">
        <v>15099</v>
      </c>
      <c r="UVH1" s="5" t="s">
        <v>15100</v>
      </c>
      <c r="UVI1" s="5" t="s">
        <v>15101</v>
      </c>
      <c r="UVJ1" s="5" t="s">
        <v>15102</v>
      </c>
      <c r="UVK1" s="5" t="s">
        <v>15103</v>
      </c>
      <c r="UVL1" s="5" t="s">
        <v>15104</v>
      </c>
      <c r="UVM1" s="5" t="s">
        <v>15105</v>
      </c>
      <c r="UVN1" s="5" t="s">
        <v>15106</v>
      </c>
      <c r="UVO1" s="5" t="s">
        <v>15107</v>
      </c>
      <c r="UVP1" s="5" t="s">
        <v>15108</v>
      </c>
      <c r="UVQ1" s="5" t="s">
        <v>15109</v>
      </c>
      <c r="UVR1" s="5" t="s">
        <v>15110</v>
      </c>
      <c r="UVS1" s="5" t="s">
        <v>15111</v>
      </c>
      <c r="UVT1" s="5" t="s">
        <v>15112</v>
      </c>
      <c r="UVU1" s="5" t="s">
        <v>15113</v>
      </c>
      <c r="UVV1" s="5" t="s">
        <v>15114</v>
      </c>
      <c r="UVW1" s="5" t="s">
        <v>15115</v>
      </c>
      <c r="UVX1" s="5" t="s">
        <v>15116</v>
      </c>
      <c r="UVY1" s="5" t="s">
        <v>15117</v>
      </c>
      <c r="UVZ1" s="5" t="s">
        <v>15118</v>
      </c>
      <c r="UWA1" s="5" t="s">
        <v>15119</v>
      </c>
      <c r="UWB1" s="5" t="s">
        <v>15120</v>
      </c>
      <c r="UWC1" s="5" t="s">
        <v>15121</v>
      </c>
      <c r="UWD1" s="5" t="s">
        <v>15122</v>
      </c>
      <c r="UWE1" s="5" t="s">
        <v>15123</v>
      </c>
      <c r="UWF1" s="5" t="s">
        <v>15124</v>
      </c>
      <c r="UWG1" s="5" t="s">
        <v>15125</v>
      </c>
      <c r="UWH1" s="5" t="s">
        <v>15126</v>
      </c>
      <c r="UWI1" s="5" t="s">
        <v>15127</v>
      </c>
      <c r="UWJ1" s="5" t="s">
        <v>15128</v>
      </c>
      <c r="UWK1" s="5" t="s">
        <v>15129</v>
      </c>
      <c r="UWL1" s="5" t="s">
        <v>15130</v>
      </c>
      <c r="UWM1" s="5" t="s">
        <v>15131</v>
      </c>
      <c r="UWN1" s="5" t="s">
        <v>15132</v>
      </c>
      <c r="UWO1" s="5" t="s">
        <v>15133</v>
      </c>
      <c r="UWP1" s="5" t="s">
        <v>15134</v>
      </c>
      <c r="UWQ1" s="5" t="s">
        <v>15135</v>
      </c>
      <c r="UWR1" s="5" t="s">
        <v>15136</v>
      </c>
      <c r="UWS1" s="5" t="s">
        <v>15137</v>
      </c>
      <c r="UWT1" s="5" t="s">
        <v>15138</v>
      </c>
      <c r="UWU1" s="5" t="s">
        <v>15139</v>
      </c>
      <c r="UWV1" s="5" t="s">
        <v>15140</v>
      </c>
      <c r="UWW1" s="5" t="s">
        <v>15141</v>
      </c>
      <c r="UWX1" s="5" t="s">
        <v>15142</v>
      </c>
      <c r="UWY1" s="5" t="s">
        <v>15143</v>
      </c>
      <c r="UWZ1" s="5" t="s">
        <v>15144</v>
      </c>
      <c r="UXA1" s="5" t="s">
        <v>15145</v>
      </c>
      <c r="UXB1" s="5" t="s">
        <v>15146</v>
      </c>
      <c r="UXC1" s="5" t="s">
        <v>15147</v>
      </c>
      <c r="UXD1" s="5" t="s">
        <v>15148</v>
      </c>
      <c r="UXE1" s="5" t="s">
        <v>15149</v>
      </c>
      <c r="UXF1" s="5" t="s">
        <v>15150</v>
      </c>
      <c r="UXG1" s="5" t="s">
        <v>15151</v>
      </c>
      <c r="UXH1" s="5" t="s">
        <v>15152</v>
      </c>
      <c r="UXI1" s="5" t="s">
        <v>15153</v>
      </c>
      <c r="UXJ1" s="5" t="s">
        <v>15154</v>
      </c>
      <c r="UXK1" s="5" t="s">
        <v>15155</v>
      </c>
      <c r="UXL1" s="5" t="s">
        <v>15156</v>
      </c>
      <c r="UXM1" s="5" t="s">
        <v>15157</v>
      </c>
      <c r="UXN1" s="5" t="s">
        <v>15158</v>
      </c>
      <c r="UXO1" s="5" t="s">
        <v>15159</v>
      </c>
      <c r="UXP1" s="5" t="s">
        <v>15160</v>
      </c>
      <c r="UXQ1" s="5" t="s">
        <v>15161</v>
      </c>
      <c r="UXR1" s="5" t="s">
        <v>15162</v>
      </c>
      <c r="UXS1" s="5" t="s">
        <v>15163</v>
      </c>
      <c r="UXT1" s="5" t="s">
        <v>15164</v>
      </c>
      <c r="UXU1" s="5" t="s">
        <v>15165</v>
      </c>
      <c r="UXV1" s="5" t="s">
        <v>15166</v>
      </c>
      <c r="UXW1" s="5" t="s">
        <v>15167</v>
      </c>
      <c r="UXX1" s="5" t="s">
        <v>15168</v>
      </c>
      <c r="UXY1" s="5" t="s">
        <v>15169</v>
      </c>
      <c r="UXZ1" s="5" t="s">
        <v>15170</v>
      </c>
      <c r="UYA1" s="5" t="s">
        <v>15171</v>
      </c>
      <c r="UYB1" s="5" t="s">
        <v>15172</v>
      </c>
      <c r="UYC1" s="5" t="s">
        <v>15173</v>
      </c>
      <c r="UYD1" s="5" t="s">
        <v>15174</v>
      </c>
      <c r="UYE1" s="5" t="s">
        <v>15175</v>
      </c>
      <c r="UYF1" s="5" t="s">
        <v>15176</v>
      </c>
      <c r="UYG1" s="5" t="s">
        <v>15177</v>
      </c>
      <c r="UYH1" s="5" t="s">
        <v>15178</v>
      </c>
      <c r="UYI1" s="5" t="s">
        <v>15179</v>
      </c>
      <c r="UYJ1" s="5" t="s">
        <v>15180</v>
      </c>
      <c r="UYK1" s="5" t="s">
        <v>15181</v>
      </c>
      <c r="UYL1" s="5" t="s">
        <v>15182</v>
      </c>
      <c r="UYM1" s="5" t="s">
        <v>15183</v>
      </c>
      <c r="UYN1" s="5" t="s">
        <v>15184</v>
      </c>
      <c r="UYO1" s="5" t="s">
        <v>15185</v>
      </c>
      <c r="UYP1" s="5" t="s">
        <v>15186</v>
      </c>
      <c r="UYQ1" s="5" t="s">
        <v>15187</v>
      </c>
      <c r="UYR1" s="5" t="s">
        <v>15188</v>
      </c>
      <c r="UYS1" s="5" t="s">
        <v>15189</v>
      </c>
      <c r="UYT1" s="5" t="s">
        <v>15190</v>
      </c>
      <c r="UYU1" s="5" t="s">
        <v>15191</v>
      </c>
      <c r="UYV1" s="5" t="s">
        <v>15192</v>
      </c>
      <c r="UYW1" s="5" t="s">
        <v>15193</v>
      </c>
      <c r="UYX1" s="5" t="s">
        <v>15194</v>
      </c>
      <c r="UYY1" s="5" t="s">
        <v>15195</v>
      </c>
      <c r="UYZ1" s="5" t="s">
        <v>15196</v>
      </c>
      <c r="UZA1" s="5" t="s">
        <v>15197</v>
      </c>
      <c r="UZB1" s="5" t="s">
        <v>15198</v>
      </c>
      <c r="UZC1" s="5" t="s">
        <v>15199</v>
      </c>
      <c r="UZD1" s="5" t="s">
        <v>15200</v>
      </c>
      <c r="UZE1" s="5" t="s">
        <v>15201</v>
      </c>
      <c r="UZF1" s="5" t="s">
        <v>15202</v>
      </c>
      <c r="UZG1" s="5" t="s">
        <v>15203</v>
      </c>
      <c r="UZH1" s="5" t="s">
        <v>15204</v>
      </c>
      <c r="UZI1" s="5" t="s">
        <v>15205</v>
      </c>
      <c r="UZJ1" s="5" t="s">
        <v>15206</v>
      </c>
      <c r="UZK1" s="5" t="s">
        <v>15207</v>
      </c>
      <c r="UZL1" s="5" t="s">
        <v>15208</v>
      </c>
      <c r="UZM1" s="5" t="s">
        <v>15209</v>
      </c>
      <c r="UZN1" s="5" t="s">
        <v>15210</v>
      </c>
      <c r="UZO1" s="5" t="s">
        <v>15211</v>
      </c>
      <c r="UZP1" s="5" t="s">
        <v>15212</v>
      </c>
      <c r="UZQ1" s="5" t="s">
        <v>15213</v>
      </c>
      <c r="UZR1" s="5" t="s">
        <v>15214</v>
      </c>
      <c r="UZS1" s="5" t="s">
        <v>15215</v>
      </c>
      <c r="UZT1" s="5" t="s">
        <v>15216</v>
      </c>
      <c r="UZU1" s="5" t="s">
        <v>15217</v>
      </c>
      <c r="UZV1" s="5" t="s">
        <v>15218</v>
      </c>
      <c r="UZW1" s="5" t="s">
        <v>15219</v>
      </c>
      <c r="UZX1" s="5" t="s">
        <v>15220</v>
      </c>
      <c r="UZY1" s="5" t="s">
        <v>15221</v>
      </c>
      <c r="UZZ1" s="5" t="s">
        <v>15222</v>
      </c>
      <c r="VAA1" s="5" t="s">
        <v>15223</v>
      </c>
      <c r="VAB1" s="5" t="s">
        <v>15224</v>
      </c>
      <c r="VAC1" s="5" t="s">
        <v>15225</v>
      </c>
      <c r="VAD1" s="5" t="s">
        <v>15226</v>
      </c>
      <c r="VAE1" s="5" t="s">
        <v>15227</v>
      </c>
      <c r="VAF1" s="5" t="s">
        <v>15228</v>
      </c>
      <c r="VAG1" s="5" t="s">
        <v>15229</v>
      </c>
      <c r="VAH1" s="5" t="s">
        <v>15230</v>
      </c>
      <c r="VAI1" s="5" t="s">
        <v>15231</v>
      </c>
      <c r="VAJ1" s="5" t="s">
        <v>15232</v>
      </c>
      <c r="VAK1" s="5" t="s">
        <v>15233</v>
      </c>
      <c r="VAL1" s="5" t="s">
        <v>15234</v>
      </c>
      <c r="VAM1" s="5" t="s">
        <v>15235</v>
      </c>
      <c r="VAN1" s="5" t="s">
        <v>15236</v>
      </c>
      <c r="VAO1" s="5" t="s">
        <v>15237</v>
      </c>
      <c r="VAP1" s="5" t="s">
        <v>15238</v>
      </c>
      <c r="VAQ1" s="5" t="s">
        <v>15239</v>
      </c>
      <c r="VAR1" s="5" t="s">
        <v>15240</v>
      </c>
      <c r="VAS1" s="5" t="s">
        <v>15241</v>
      </c>
      <c r="VAT1" s="5" t="s">
        <v>15242</v>
      </c>
      <c r="VAU1" s="5" t="s">
        <v>15243</v>
      </c>
      <c r="VAV1" s="5" t="s">
        <v>15244</v>
      </c>
      <c r="VAW1" s="5" t="s">
        <v>15245</v>
      </c>
      <c r="VAX1" s="5" t="s">
        <v>15246</v>
      </c>
      <c r="VAY1" s="5" t="s">
        <v>15247</v>
      </c>
      <c r="VAZ1" s="5" t="s">
        <v>15248</v>
      </c>
      <c r="VBA1" s="5" t="s">
        <v>15249</v>
      </c>
      <c r="VBB1" s="5" t="s">
        <v>15250</v>
      </c>
      <c r="VBC1" s="5" t="s">
        <v>15251</v>
      </c>
      <c r="VBD1" s="5" t="s">
        <v>15252</v>
      </c>
      <c r="VBE1" s="5" t="s">
        <v>15253</v>
      </c>
      <c r="VBF1" s="5" t="s">
        <v>15254</v>
      </c>
      <c r="VBG1" s="5" t="s">
        <v>15255</v>
      </c>
      <c r="VBH1" s="5" t="s">
        <v>15256</v>
      </c>
      <c r="VBI1" s="5" t="s">
        <v>15257</v>
      </c>
      <c r="VBJ1" s="5" t="s">
        <v>15258</v>
      </c>
      <c r="VBK1" s="5" t="s">
        <v>15259</v>
      </c>
      <c r="VBL1" s="5" t="s">
        <v>15260</v>
      </c>
      <c r="VBM1" s="5" t="s">
        <v>15261</v>
      </c>
      <c r="VBN1" s="5" t="s">
        <v>15262</v>
      </c>
      <c r="VBO1" s="5" t="s">
        <v>15263</v>
      </c>
      <c r="VBP1" s="5" t="s">
        <v>15264</v>
      </c>
      <c r="VBQ1" s="5" t="s">
        <v>15265</v>
      </c>
      <c r="VBR1" s="5" t="s">
        <v>15266</v>
      </c>
      <c r="VBS1" s="5" t="s">
        <v>15267</v>
      </c>
      <c r="VBT1" s="5" t="s">
        <v>15268</v>
      </c>
      <c r="VBU1" s="5" t="s">
        <v>15269</v>
      </c>
      <c r="VBV1" s="5" t="s">
        <v>15270</v>
      </c>
      <c r="VBW1" s="5" t="s">
        <v>15271</v>
      </c>
      <c r="VBX1" s="5" t="s">
        <v>15272</v>
      </c>
      <c r="VBY1" s="5" t="s">
        <v>15273</v>
      </c>
      <c r="VBZ1" s="5" t="s">
        <v>15274</v>
      </c>
      <c r="VCA1" s="5" t="s">
        <v>15275</v>
      </c>
      <c r="VCB1" s="5" t="s">
        <v>15276</v>
      </c>
      <c r="VCC1" s="5" t="s">
        <v>15277</v>
      </c>
      <c r="VCD1" s="5" t="s">
        <v>15278</v>
      </c>
      <c r="VCE1" s="5" t="s">
        <v>15279</v>
      </c>
      <c r="VCF1" s="5" t="s">
        <v>15280</v>
      </c>
      <c r="VCG1" s="5" t="s">
        <v>15281</v>
      </c>
      <c r="VCH1" s="5" t="s">
        <v>15282</v>
      </c>
      <c r="VCI1" s="5" t="s">
        <v>15283</v>
      </c>
      <c r="VCJ1" s="5" t="s">
        <v>15284</v>
      </c>
      <c r="VCK1" s="5" t="s">
        <v>15285</v>
      </c>
      <c r="VCL1" s="5" t="s">
        <v>15286</v>
      </c>
      <c r="VCM1" s="5" t="s">
        <v>15287</v>
      </c>
      <c r="VCN1" s="5" t="s">
        <v>15288</v>
      </c>
      <c r="VCO1" s="5" t="s">
        <v>15289</v>
      </c>
      <c r="VCP1" s="5" t="s">
        <v>15290</v>
      </c>
      <c r="VCQ1" s="5" t="s">
        <v>15291</v>
      </c>
      <c r="VCR1" s="5" t="s">
        <v>15292</v>
      </c>
      <c r="VCS1" s="5" t="s">
        <v>15293</v>
      </c>
      <c r="VCT1" s="5" t="s">
        <v>15294</v>
      </c>
      <c r="VCU1" s="5" t="s">
        <v>15295</v>
      </c>
      <c r="VCV1" s="5" t="s">
        <v>15296</v>
      </c>
      <c r="VCW1" s="5" t="s">
        <v>15297</v>
      </c>
      <c r="VCX1" s="5" t="s">
        <v>15298</v>
      </c>
      <c r="VCY1" s="5" t="s">
        <v>15299</v>
      </c>
      <c r="VCZ1" s="5" t="s">
        <v>15300</v>
      </c>
      <c r="VDA1" s="5" t="s">
        <v>15301</v>
      </c>
      <c r="VDB1" s="5" t="s">
        <v>15302</v>
      </c>
      <c r="VDC1" s="5" t="s">
        <v>15303</v>
      </c>
      <c r="VDD1" s="5" t="s">
        <v>15304</v>
      </c>
      <c r="VDE1" s="5" t="s">
        <v>15305</v>
      </c>
      <c r="VDF1" s="5" t="s">
        <v>15306</v>
      </c>
      <c r="VDG1" s="5" t="s">
        <v>15307</v>
      </c>
      <c r="VDH1" s="5" t="s">
        <v>15308</v>
      </c>
      <c r="VDI1" s="5" t="s">
        <v>15309</v>
      </c>
      <c r="VDJ1" s="5" t="s">
        <v>15310</v>
      </c>
      <c r="VDK1" s="5" t="s">
        <v>15311</v>
      </c>
      <c r="VDL1" s="5" t="s">
        <v>15312</v>
      </c>
      <c r="VDM1" s="5" t="s">
        <v>15313</v>
      </c>
      <c r="VDN1" s="5" t="s">
        <v>15314</v>
      </c>
      <c r="VDO1" s="5" t="s">
        <v>15315</v>
      </c>
      <c r="VDP1" s="5" t="s">
        <v>15316</v>
      </c>
      <c r="VDQ1" s="5" t="s">
        <v>15317</v>
      </c>
      <c r="VDR1" s="5" t="s">
        <v>15318</v>
      </c>
      <c r="VDS1" s="5" t="s">
        <v>15319</v>
      </c>
      <c r="VDT1" s="5" t="s">
        <v>15320</v>
      </c>
      <c r="VDU1" s="5" t="s">
        <v>15321</v>
      </c>
      <c r="VDV1" s="5" t="s">
        <v>15322</v>
      </c>
      <c r="VDW1" s="5" t="s">
        <v>15323</v>
      </c>
      <c r="VDX1" s="5" t="s">
        <v>15324</v>
      </c>
      <c r="VDY1" s="5" t="s">
        <v>15325</v>
      </c>
      <c r="VDZ1" s="5" t="s">
        <v>15326</v>
      </c>
      <c r="VEA1" s="5" t="s">
        <v>15327</v>
      </c>
      <c r="VEB1" s="5" t="s">
        <v>15328</v>
      </c>
      <c r="VEC1" s="5" t="s">
        <v>15329</v>
      </c>
      <c r="VED1" s="5" t="s">
        <v>15330</v>
      </c>
      <c r="VEE1" s="5" t="s">
        <v>15331</v>
      </c>
      <c r="VEF1" s="5" t="s">
        <v>15332</v>
      </c>
      <c r="VEG1" s="5" t="s">
        <v>15333</v>
      </c>
      <c r="VEH1" s="5" t="s">
        <v>15334</v>
      </c>
      <c r="VEI1" s="5" t="s">
        <v>15335</v>
      </c>
      <c r="VEJ1" s="5" t="s">
        <v>15336</v>
      </c>
      <c r="VEK1" s="5" t="s">
        <v>15337</v>
      </c>
      <c r="VEL1" s="5" t="s">
        <v>15338</v>
      </c>
      <c r="VEM1" s="5" t="s">
        <v>15339</v>
      </c>
      <c r="VEN1" s="5" t="s">
        <v>15340</v>
      </c>
      <c r="VEO1" s="5" t="s">
        <v>15341</v>
      </c>
      <c r="VEP1" s="5" t="s">
        <v>15342</v>
      </c>
      <c r="VEQ1" s="5" t="s">
        <v>15343</v>
      </c>
      <c r="VER1" s="5" t="s">
        <v>15344</v>
      </c>
      <c r="VES1" s="5" t="s">
        <v>15345</v>
      </c>
      <c r="VET1" s="5" t="s">
        <v>15346</v>
      </c>
      <c r="VEU1" s="5" t="s">
        <v>15347</v>
      </c>
      <c r="VEV1" s="5" t="s">
        <v>15348</v>
      </c>
      <c r="VEW1" s="5" t="s">
        <v>15349</v>
      </c>
      <c r="VEX1" s="5" t="s">
        <v>15350</v>
      </c>
      <c r="VEY1" s="5" t="s">
        <v>15351</v>
      </c>
      <c r="VEZ1" s="5" t="s">
        <v>15352</v>
      </c>
      <c r="VFA1" s="5" t="s">
        <v>15353</v>
      </c>
      <c r="VFB1" s="5" t="s">
        <v>15354</v>
      </c>
      <c r="VFC1" s="5" t="s">
        <v>15355</v>
      </c>
      <c r="VFD1" s="5" t="s">
        <v>15356</v>
      </c>
      <c r="VFE1" s="5" t="s">
        <v>15357</v>
      </c>
      <c r="VFF1" s="5" t="s">
        <v>15358</v>
      </c>
      <c r="VFG1" s="5" t="s">
        <v>15359</v>
      </c>
      <c r="VFH1" s="5" t="s">
        <v>15360</v>
      </c>
      <c r="VFI1" s="5" t="s">
        <v>15361</v>
      </c>
      <c r="VFJ1" s="5" t="s">
        <v>15362</v>
      </c>
      <c r="VFK1" s="5" t="s">
        <v>15363</v>
      </c>
      <c r="VFL1" s="5" t="s">
        <v>15364</v>
      </c>
      <c r="VFM1" s="5" t="s">
        <v>15365</v>
      </c>
      <c r="VFN1" s="5" t="s">
        <v>15366</v>
      </c>
      <c r="VFO1" s="5" t="s">
        <v>15367</v>
      </c>
      <c r="VFP1" s="5" t="s">
        <v>15368</v>
      </c>
      <c r="VFQ1" s="5" t="s">
        <v>15369</v>
      </c>
      <c r="VFR1" s="5" t="s">
        <v>15370</v>
      </c>
      <c r="VFS1" s="5" t="s">
        <v>15371</v>
      </c>
      <c r="VFT1" s="5" t="s">
        <v>15372</v>
      </c>
      <c r="VFU1" s="5" t="s">
        <v>15373</v>
      </c>
      <c r="VFV1" s="5" t="s">
        <v>15374</v>
      </c>
      <c r="VFW1" s="5" t="s">
        <v>15375</v>
      </c>
      <c r="VFX1" s="5" t="s">
        <v>15376</v>
      </c>
      <c r="VFY1" s="5" t="s">
        <v>15377</v>
      </c>
      <c r="VFZ1" s="5" t="s">
        <v>15378</v>
      </c>
      <c r="VGA1" s="5" t="s">
        <v>15379</v>
      </c>
      <c r="VGB1" s="5" t="s">
        <v>15380</v>
      </c>
      <c r="VGC1" s="5" t="s">
        <v>15381</v>
      </c>
      <c r="VGD1" s="5" t="s">
        <v>15382</v>
      </c>
      <c r="VGE1" s="5" t="s">
        <v>15383</v>
      </c>
      <c r="VGF1" s="5" t="s">
        <v>15384</v>
      </c>
      <c r="VGG1" s="5" t="s">
        <v>15385</v>
      </c>
      <c r="VGH1" s="5" t="s">
        <v>15386</v>
      </c>
      <c r="VGI1" s="5" t="s">
        <v>15387</v>
      </c>
      <c r="VGJ1" s="5" t="s">
        <v>15388</v>
      </c>
      <c r="VGK1" s="5" t="s">
        <v>15389</v>
      </c>
      <c r="VGL1" s="5" t="s">
        <v>15390</v>
      </c>
      <c r="VGM1" s="5" t="s">
        <v>15391</v>
      </c>
      <c r="VGN1" s="5" t="s">
        <v>15392</v>
      </c>
      <c r="VGO1" s="5" t="s">
        <v>15393</v>
      </c>
      <c r="VGP1" s="5" t="s">
        <v>15394</v>
      </c>
      <c r="VGQ1" s="5" t="s">
        <v>15395</v>
      </c>
      <c r="VGR1" s="5" t="s">
        <v>15396</v>
      </c>
      <c r="VGS1" s="5" t="s">
        <v>15397</v>
      </c>
      <c r="VGT1" s="5" t="s">
        <v>15398</v>
      </c>
      <c r="VGU1" s="5" t="s">
        <v>15399</v>
      </c>
      <c r="VGV1" s="5" t="s">
        <v>15400</v>
      </c>
      <c r="VGW1" s="5" t="s">
        <v>15401</v>
      </c>
      <c r="VGX1" s="5" t="s">
        <v>15402</v>
      </c>
      <c r="VGY1" s="5" t="s">
        <v>15403</v>
      </c>
      <c r="VGZ1" s="5" t="s">
        <v>15404</v>
      </c>
      <c r="VHA1" s="5" t="s">
        <v>15405</v>
      </c>
      <c r="VHB1" s="5" t="s">
        <v>15406</v>
      </c>
      <c r="VHC1" s="5" t="s">
        <v>15407</v>
      </c>
      <c r="VHD1" s="5" t="s">
        <v>15408</v>
      </c>
      <c r="VHE1" s="5" t="s">
        <v>15409</v>
      </c>
      <c r="VHF1" s="5" t="s">
        <v>15410</v>
      </c>
      <c r="VHG1" s="5" t="s">
        <v>15411</v>
      </c>
      <c r="VHH1" s="5" t="s">
        <v>15412</v>
      </c>
      <c r="VHI1" s="5" t="s">
        <v>15413</v>
      </c>
      <c r="VHJ1" s="5" t="s">
        <v>15414</v>
      </c>
      <c r="VHK1" s="5" t="s">
        <v>15415</v>
      </c>
      <c r="VHL1" s="5" t="s">
        <v>15416</v>
      </c>
      <c r="VHM1" s="5" t="s">
        <v>15417</v>
      </c>
      <c r="VHN1" s="5" t="s">
        <v>15418</v>
      </c>
      <c r="VHO1" s="5" t="s">
        <v>15419</v>
      </c>
      <c r="VHP1" s="5" t="s">
        <v>15420</v>
      </c>
      <c r="VHQ1" s="5" t="s">
        <v>15421</v>
      </c>
      <c r="VHR1" s="5" t="s">
        <v>15422</v>
      </c>
      <c r="VHS1" s="5" t="s">
        <v>15423</v>
      </c>
      <c r="VHT1" s="5" t="s">
        <v>15424</v>
      </c>
      <c r="VHU1" s="5" t="s">
        <v>15425</v>
      </c>
      <c r="VHV1" s="5" t="s">
        <v>15426</v>
      </c>
      <c r="VHW1" s="5" t="s">
        <v>15427</v>
      </c>
      <c r="VHX1" s="5" t="s">
        <v>15428</v>
      </c>
      <c r="VHY1" s="5" t="s">
        <v>15429</v>
      </c>
      <c r="VHZ1" s="5" t="s">
        <v>15430</v>
      </c>
      <c r="VIA1" s="5" t="s">
        <v>15431</v>
      </c>
      <c r="VIB1" s="5" t="s">
        <v>15432</v>
      </c>
      <c r="VIC1" s="5" t="s">
        <v>15433</v>
      </c>
      <c r="VID1" s="5" t="s">
        <v>15434</v>
      </c>
      <c r="VIE1" s="5" t="s">
        <v>15435</v>
      </c>
      <c r="VIF1" s="5" t="s">
        <v>15436</v>
      </c>
      <c r="VIG1" s="5" t="s">
        <v>15437</v>
      </c>
      <c r="VIH1" s="5" t="s">
        <v>15438</v>
      </c>
      <c r="VII1" s="5" t="s">
        <v>15439</v>
      </c>
      <c r="VIJ1" s="5" t="s">
        <v>15440</v>
      </c>
      <c r="VIK1" s="5" t="s">
        <v>15441</v>
      </c>
      <c r="VIL1" s="5" t="s">
        <v>15442</v>
      </c>
      <c r="VIM1" s="5" t="s">
        <v>15443</v>
      </c>
      <c r="VIN1" s="5" t="s">
        <v>15444</v>
      </c>
      <c r="VIO1" s="5" t="s">
        <v>15445</v>
      </c>
      <c r="VIP1" s="5" t="s">
        <v>15446</v>
      </c>
      <c r="VIQ1" s="5" t="s">
        <v>15447</v>
      </c>
      <c r="VIR1" s="5" t="s">
        <v>15448</v>
      </c>
      <c r="VIS1" s="5" t="s">
        <v>15449</v>
      </c>
      <c r="VIT1" s="5" t="s">
        <v>15450</v>
      </c>
      <c r="VIU1" s="5" t="s">
        <v>15451</v>
      </c>
      <c r="VIV1" s="5" t="s">
        <v>15452</v>
      </c>
      <c r="VIW1" s="5" t="s">
        <v>15453</v>
      </c>
      <c r="VIX1" s="5" t="s">
        <v>15454</v>
      </c>
      <c r="VIY1" s="5" t="s">
        <v>15455</v>
      </c>
      <c r="VIZ1" s="5" t="s">
        <v>15456</v>
      </c>
      <c r="VJA1" s="5" t="s">
        <v>15457</v>
      </c>
      <c r="VJB1" s="5" t="s">
        <v>15458</v>
      </c>
      <c r="VJC1" s="5" t="s">
        <v>15459</v>
      </c>
      <c r="VJD1" s="5" t="s">
        <v>15460</v>
      </c>
      <c r="VJE1" s="5" t="s">
        <v>15461</v>
      </c>
      <c r="VJF1" s="5" t="s">
        <v>15462</v>
      </c>
      <c r="VJG1" s="5" t="s">
        <v>15463</v>
      </c>
      <c r="VJH1" s="5" t="s">
        <v>15464</v>
      </c>
      <c r="VJI1" s="5" t="s">
        <v>15465</v>
      </c>
      <c r="VJJ1" s="5" t="s">
        <v>15466</v>
      </c>
      <c r="VJK1" s="5" t="s">
        <v>15467</v>
      </c>
      <c r="VJL1" s="5" t="s">
        <v>15468</v>
      </c>
      <c r="VJM1" s="5" t="s">
        <v>15469</v>
      </c>
      <c r="VJN1" s="5" t="s">
        <v>15470</v>
      </c>
      <c r="VJO1" s="5" t="s">
        <v>15471</v>
      </c>
      <c r="VJP1" s="5" t="s">
        <v>15472</v>
      </c>
      <c r="VJQ1" s="5" t="s">
        <v>15473</v>
      </c>
      <c r="VJR1" s="5" t="s">
        <v>15474</v>
      </c>
      <c r="VJS1" s="5" t="s">
        <v>15475</v>
      </c>
      <c r="VJT1" s="5" t="s">
        <v>15476</v>
      </c>
      <c r="VJU1" s="5" t="s">
        <v>15477</v>
      </c>
      <c r="VJV1" s="5" t="s">
        <v>15478</v>
      </c>
      <c r="VJW1" s="5" t="s">
        <v>15479</v>
      </c>
      <c r="VJX1" s="5" t="s">
        <v>15480</v>
      </c>
      <c r="VJY1" s="5" t="s">
        <v>15481</v>
      </c>
      <c r="VJZ1" s="5" t="s">
        <v>15482</v>
      </c>
      <c r="VKA1" s="5" t="s">
        <v>15483</v>
      </c>
      <c r="VKB1" s="5" t="s">
        <v>15484</v>
      </c>
      <c r="VKC1" s="5" t="s">
        <v>15485</v>
      </c>
      <c r="VKD1" s="5" t="s">
        <v>15486</v>
      </c>
      <c r="VKE1" s="5" t="s">
        <v>15487</v>
      </c>
      <c r="VKF1" s="5" t="s">
        <v>15488</v>
      </c>
      <c r="VKG1" s="5" t="s">
        <v>15489</v>
      </c>
      <c r="VKH1" s="5" t="s">
        <v>15490</v>
      </c>
      <c r="VKI1" s="5" t="s">
        <v>15491</v>
      </c>
      <c r="VKJ1" s="5" t="s">
        <v>15492</v>
      </c>
      <c r="VKK1" s="5" t="s">
        <v>15493</v>
      </c>
      <c r="VKL1" s="5" t="s">
        <v>15494</v>
      </c>
      <c r="VKM1" s="5" t="s">
        <v>15495</v>
      </c>
      <c r="VKN1" s="5" t="s">
        <v>15496</v>
      </c>
      <c r="VKO1" s="5" t="s">
        <v>15497</v>
      </c>
      <c r="VKP1" s="5" t="s">
        <v>15498</v>
      </c>
      <c r="VKQ1" s="5" t="s">
        <v>15499</v>
      </c>
      <c r="VKR1" s="5" t="s">
        <v>15500</v>
      </c>
      <c r="VKS1" s="5" t="s">
        <v>15501</v>
      </c>
      <c r="VKT1" s="5" t="s">
        <v>15502</v>
      </c>
      <c r="VKU1" s="5" t="s">
        <v>15503</v>
      </c>
      <c r="VKV1" s="5" t="s">
        <v>15504</v>
      </c>
      <c r="VKW1" s="5" t="s">
        <v>15505</v>
      </c>
      <c r="VKX1" s="5" t="s">
        <v>15506</v>
      </c>
      <c r="VKY1" s="5" t="s">
        <v>15507</v>
      </c>
      <c r="VKZ1" s="5" t="s">
        <v>15508</v>
      </c>
      <c r="VLA1" s="5" t="s">
        <v>15509</v>
      </c>
      <c r="VLB1" s="5" t="s">
        <v>15510</v>
      </c>
      <c r="VLC1" s="5" t="s">
        <v>15511</v>
      </c>
      <c r="VLD1" s="5" t="s">
        <v>15512</v>
      </c>
      <c r="VLE1" s="5" t="s">
        <v>15513</v>
      </c>
      <c r="VLF1" s="5" t="s">
        <v>15514</v>
      </c>
      <c r="VLG1" s="5" t="s">
        <v>15515</v>
      </c>
      <c r="VLH1" s="5" t="s">
        <v>15516</v>
      </c>
      <c r="VLI1" s="5" t="s">
        <v>15517</v>
      </c>
      <c r="VLJ1" s="5" t="s">
        <v>15518</v>
      </c>
      <c r="VLK1" s="5" t="s">
        <v>15519</v>
      </c>
      <c r="VLL1" s="5" t="s">
        <v>15520</v>
      </c>
      <c r="VLM1" s="5" t="s">
        <v>15521</v>
      </c>
      <c r="VLN1" s="5" t="s">
        <v>15522</v>
      </c>
      <c r="VLO1" s="5" t="s">
        <v>15523</v>
      </c>
      <c r="VLP1" s="5" t="s">
        <v>15524</v>
      </c>
      <c r="VLQ1" s="5" t="s">
        <v>15525</v>
      </c>
      <c r="VLR1" s="5" t="s">
        <v>15526</v>
      </c>
      <c r="VLS1" s="5" t="s">
        <v>15527</v>
      </c>
      <c r="VLT1" s="5" t="s">
        <v>15528</v>
      </c>
      <c r="VLU1" s="5" t="s">
        <v>15529</v>
      </c>
      <c r="VLV1" s="5" t="s">
        <v>15530</v>
      </c>
      <c r="VLW1" s="5" t="s">
        <v>15531</v>
      </c>
      <c r="VLX1" s="5" t="s">
        <v>15532</v>
      </c>
      <c r="VLY1" s="5" t="s">
        <v>15533</v>
      </c>
      <c r="VLZ1" s="5" t="s">
        <v>15534</v>
      </c>
      <c r="VMA1" s="5" t="s">
        <v>15535</v>
      </c>
      <c r="VMB1" s="5" t="s">
        <v>15536</v>
      </c>
      <c r="VMC1" s="5" t="s">
        <v>15537</v>
      </c>
      <c r="VMD1" s="5" t="s">
        <v>15538</v>
      </c>
      <c r="VME1" s="5" t="s">
        <v>15539</v>
      </c>
      <c r="VMF1" s="5" t="s">
        <v>15540</v>
      </c>
      <c r="VMG1" s="5" t="s">
        <v>15541</v>
      </c>
      <c r="VMH1" s="5" t="s">
        <v>15542</v>
      </c>
      <c r="VMI1" s="5" t="s">
        <v>15543</v>
      </c>
      <c r="VMJ1" s="5" t="s">
        <v>15544</v>
      </c>
      <c r="VMK1" s="5" t="s">
        <v>15545</v>
      </c>
      <c r="VML1" s="5" t="s">
        <v>15546</v>
      </c>
      <c r="VMM1" s="5" t="s">
        <v>15547</v>
      </c>
      <c r="VMN1" s="5" t="s">
        <v>15548</v>
      </c>
      <c r="VMO1" s="5" t="s">
        <v>15549</v>
      </c>
      <c r="VMP1" s="5" t="s">
        <v>15550</v>
      </c>
      <c r="VMQ1" s="5" t="s">
        <v>15551</v>
      </c>
      <c r="VMR1" s="5" t="s">
        <v>15552</v>
      </c>
      <c r="VMS1" s="5" t="s">
        <v>15553</v>
      </c>
      <c r="VMT1" s="5" t="s">
        <v>15554</v>
      </c>
      <c r="VMU1" s="5" t="s">
        <v>15555</v>
      </c>
      <c r="VMV1" s="5" t="s">
        <v>15556</v>
      </c>
      <c r="VMW1" s="5" t="s">
        <v>15557</v>
      </c>
      <c r="VMX1" s="5" t="s">
        <v>15558</v>
      </c>
      <c r="VMY1" s="5" t="s">
        <v>15559</v>
      </c>
      <c r="VMZ1" s="5" t="s">
        <v>15560</v>
      </c>
      <c r="VNA1" s="5" t="s">
        <v>15561</v>
      </c>
      <c r="VNB1" s="5" t="s">
        <v>15562</v>
      </c>
      <c r="VNC1" s="5" t="s">
        <v>15563</v>
      </c>
      <c r="VND1" s="5" t="s">
        <v>15564</v>
      </c>
      <c r="VNE1" s="5" t="s">
        <v>15565</v>
      </c>
      <c r="VNF1" s="5" t="s">
        <v>15566</v>
      </c>
      <c r="VNG1" s="5" t="s">
        <v>15567</v>
      </c>
      <c r="VNH1" s="5" t="s">
        <v>15568</v>
      </c>
      <c r="VNI1" s="5" t="s">
        <v>15569</v>
      </c>
      <c r="VNJ1" s="5" t="s">
        <v>15570</v>
      </c>
      <c r="VNK1" s="5" t="s">
        <v>15571</v>
      </c>
      <c r="VNL1" s="5" t="s">
        <v>15572</v>
      </c>
      <c r="VNM1" s="5" t="s">
        <v>15573</v>
      </c>
      <c r="VNN1" s="5" t="s">
        <v>15574</v>
      </c>
      <c r="VNO1" s="5" t="s">
        <v>15575</v>
      </c>
      <c r="VNP1" s="5" t="s">
        <v>15576</v>
      </c>
      <c r="VNQ1" s="5" t="s">
        <v>15577</v>
      </c>
      <c r="VNR1" s="5" t="s">
        <v>15578</v>
      </c>
      <c r="VNS1" s="5" t="s">
        <v>15579</v>
      </c>
      <c r="VNT1" s="5" t="s">
        <v>15580</v>
      </c>
      <c r="VNU1" s="5" t="s">
        <v>15581</v>
      </c>
      <c r="VNV1" s="5" t="s">
        <v>15582</v>
      </c>
      <c r="VNW1" s="5" t="s">
        <v>15583</v>
      </c>
      <c r="VNX1" s="5" t="s">
        <v>15584</v>
      </c>
      <c r="VNY1" s="5" t="s">
        <v>15585</v>
      </c>
      <c r="VNZ1" s="5" t="s">
        <v>15586</v>
      </c>
      <c r="VOA1" s="5" t="s">
        <v>15587</v>
      </c>
      <c r="VOB1" s="5" t="s">
        <v>15588</v>
      </c>
      <c r="VOC1" s="5" t="s">
        <v>15589</v>
      </c>
      <c r="VOD1" s="5" t="s">
        <v>15590</v>
      </c>
      <c r="VOE1" s="5" t="s">
        <v>15591</v>
      </c>
      <c r="VOF1" s="5" t="s">
        <v>15592</v>
      </c>
      <c r="VOG1" s="5" t="s">
        <v>15593</v>
      </c>
      <c r="VOH1" s="5" t="s">
        <v>15594</v>
      </c>
      <c r="VOI1" s="5" t="s">
        <v>15595</v>
      </c>
      <c r="VOJ1" s="5" t="s">
        <v>15596</v>
      </c>
      <c r="VOK1" s="5" t="s">
        <v>15597</v>
      </c>
      <c r="VOL1" s="5" t="s">
        <v>15598</v>
      </c>
      <c r="VOM1" s="5" t="s">
        <v>15599</v>
      </c>
      <c r="VON1" s="5" t="s">
        <v>15600</v>
      </c>
      <c r="VOO1" s="5" t="s">
        <v>15601</v>
      </c>
      <c r="VOP1" s="5" t="s">
        <v>15602</v>
      </c>
      <c r="VOQ1" s="5" t="s">
        <v>15603</v>
      </c>
      <c r="VOR1" s="5" t="s">
        <v>15604</v>
      </c>
      <c r="VOS1" s="5" t="s">
        <v>15605</v>
      </c>
      <c r="VOT1" s="5" t="s">
        <v>15606</v>
      </c>
      <c r="VOU1" s="5" t="s">
        <v>15607</v>
      </c>
      <c r="VOV1" s="5" t="s">
        <v>15608</v>
      </c>
      <c r="VOW1" s="5" t="s">
        <v>15609</v>
      </c>
      <c r="VOX1" s="5" t="s">
        <v>15610</v>
      </c>
      <c r="VOY1" s="5" t="s">
        <v>15611</v>
      </c>
      <c r="VOZ1" s="5" t="s">
        <v>15612</v>
      </c>
      <c r="VPA1" s="5" t="s">
        <v>15613</v>
      </c>
      <c r="VPB1" s="5" t="s">
        <v>15614</v>
      </c>
      <c r="VPC1" s="5" t="s">
        <v>15615</v>
      </c>
      <c r="VPD1" s="5" t="s">
        <v>15616</v>
      </c>
      <c r="VPE1" s="5" t="s">
        <v>15617</v>
      </c>
      <c r="VPF1" s="5" t="s">
        <v>15618</v>
      </c>
      <c r="VPG1" s="5" t="s">
        <v>15619</v>
      </c>
      <c r="VPH1" s="5" t="s">
        <v>15620</v>
      </c>
      <c r="VPI1" s="5" t="s">
        <v>15621</v>
      </c>
      <c r="VPJ1" s="5" t="s">
        <v>15622</v>
      </c>
      <c r="VPK1" s="5" t="s">
        <v>15623</v>
      </c>
      <c r="VPL1" s="5" t="s">
        <v>15624</v>
      </c>
      <c r="VPM1" s="5" t="s">
        <v>15625</v>
      </c>
      <c r="VPN1" s="5" t="s">
        <v>15626</v>
      </c>
      <c r="VPO1" s="5" t="s">
        <v>15627</v>
      </c>
      <c r="VPP1" s="5" t="s">
        <v>15628</v>
      </c>
      <c r="VPQ1" s="5" t="s">
        <v>15629</v>
      </c>
      <c r="VPR1" s="5" t="s">
        <v>15630</v>
      </c>
      <c r="VPS1" s="5" t="s">
        <v>15631</v>
      </c>
      <c r="VPT1" s="5" t="s">
        <v>15632</v>
      </c>
      <c r="VPU1" s="5" t="s">
        <v>15633</v>
      </c>
      <c r="VPV1" s="5" t="s">
        <v>15634</v>
      </c>
      <c r="VPW1" s="5" t="s">
        <v>15635</v>
      </c>
      <c r="VPX1" s="5" t="s">
        <v>15636</v>
      </c>
      <c r="VPY1" s="5" t="s">
        <v>15637</v>
      </c>
      <c r="VPZ1" s="5" t="s">
        <v>15638</v>
      </c>
      <c r="VQA1" s="5" t="s">
        <v>15639</v>
      </c>
      <c r="VQB1" s="5" t="s">
        <v>15640</v>
      </c>
      <c r="VQC1" s="5" t="s">
        <v>15641</v>
      </c>
      <c r="VQD1" s="5" t="s">
        <v>15642</v>
      </c>
      <c r="VQE1" s="5" t="s">
        <v>15643</v>
      </c>
      <c r="VQF1" s="5" t="s">
        <v>15644</v>
      </c>
      <c r="VQG1" s="5" t="s">
        <v>15645</v>
      </c>
      <c r="VQH1" s="5" t="s">
        <v>15646</v>
      </c>
      <c r="VQI1" s="5" t="s">
        <v>15647</v>
      </c>
      <c r="VQJ1" s="5" t="s">
        <v>15648</v>
      </c>
      <c r="VQK1" s="5" t="s">
        <v>15649</v>
      </c>
      <c r="VQL1" s="5" t="s">
        <v>15650</v>
      </c>
      <c r="VQM1" s="5" t="s">
        <v>15651</v>
      </c>
      <c r="VQN1" s="5" t="s">
        <v>15652</v>
      </c>
      <c r="VQO1" s="5" t="s">
        <v>15653</v>
      </c>
      <c r="VQP1" s="5" t="s">
        <v>15654</v>
      </c>
      <c r="VQQ1" s="5" t="s">
        <v>15655</v>
      </c>
      <c r="VQR1" s="5" t="s">
        <v>15656</v>
      </c>
      <c r="VQS1" s="5" t="s">
        <v>15657</v>
      </c>
      <c r="VQT1" s="5" t="s">
        <v>15658</v>
      </c>
      <c r="VQU1" s="5" t="s">
        <v>15659</v>
      </c>
      <c r="VQV1" s="5" t="s">
        <v>15660</v>
      </c>
      <c r="VQW1" s="5" t="s">
        <v>15661</v>
      </c>
      <c r="VQX1" s="5" t="s">
        <v>15662</v>
      </c>
      <c r="VQY1" s="5" t="s">
        <v>15663</v>
      </c>
      <c r="VQZ1" s="5" t="s">
        <v>15664</v>
      </c>
      <c r="VRA1" s="5" t="s">
        <v>15665</v>
      </c>
      <c r="VRB1" s="5" t="s">
        <v>15666</v>
      </c>
      <c r="VRC1" s="5" t="s">
        <v>15667</v>
      </c>
      <c r="VRD1" s="5" t="s">
        <v>15668</v>
      </c>
      <c r="VRE1" s="5" t="s">
        <v>15669</v>
      </c>
      <c r="VRF1" s="5" t="s">
        <v>15670</v>
      </c>
      <c r="VRG1" s="5" t="s">
        <v>15671</v>
      </c>
      <c r="VRH1" s="5" t="s">
        <v>15672</v>
      </c>
      <c r="VRI1" s="5" t="s">
        <v>15673</v>
      </c>
      <c r="VRJ1" s="5" t="s">
        <v>15674</v>
      </c>
      <c r="VRK1" s="5" t="s">
        <v>15675</v>
      </c>
      <c r="VRL1" s="5" t="s">
        <v>15676</v>
      </c>
      <c r="VRM1" s="5" t="s">
        <v>15677</v>
      </c>
      <c r="VRN1" s="5" t="s">
        <v>15678</v>
      </c>
      <c r="VRO1" s="5" t="s">
        <v>15679</v>
      </c>
      <c r="VRP1" s="5" t="s">
        <v>15680</v>
      </c>
      <c r="VRQ1" s="5" t="s">
        <v>15681</v>
      </c>
      <c r="VRR1" s="5" t="s">
        <v>15682</v>
      </c>
      <c r="VRS1" s="5" t="s">
        <v>15683</v>
      </c>
      <c r="VRT1" s="5" t="s">
        <v>15684</v>
      </c>
      <c r="VRU1" s="5" t="s">
        <v>15685</v>
      </c>
      <c r="VRV1" s="5" t="s">
        <v>15686</v>
      </c>
      <c r="VRW1" s="5" t="s">
        <v>15687</v>
      </c>
      <c r="VRX1" s="5" t="s">
        <v>15688</v>
      </c>
      <c r="VRY1" s="5" t="s">
        <v>15689</v>
      </c>
      <c r="VRZ1" s="5" t="s">
        <v>15690</v>
      </c>
      <c r="VSA1" s="5" t="s">
        <v>15691</v>
      </c>
      <c r="VSB1" s="5" t="s">
        <v>15692</v>
      </c>
      <c r="VSC1" s="5" t="s">
        <v>15693</v>
      </c>
      <c r="VSD1" s="5" t="s">
        <v>15694</v>
      </c>
      <c r="VSE1" s="5" t="s">
        <v>15695</v>
      </c>
      <c r="VSF1" s="5" t="s">
        <v>15696</v>
      </c>
      <c r="VSG1" s="5" t="s">
        <v>15697</v>
      </c>
      <c r="VSH1" s="5" t="s">
        <v>15698</v>
      </c>
      <c r="VSI1" s="5" t="s">
        <v>15699</v>
      </c>
      <c r="VSJ1" s="5" t="s">
        <v>15700</v>
      </c>
      <c r="VSK1" s="5" t="s">
        <v>15701</v>
      </c>
      <c r="VSL1" s="5" t="s">
        <v>15702</v>
      </c>
      <c r="VSM1" s="5" t="s">
        <v>15703</v>
      </c>
      <c r="VSN1" s="5" t="s">
        <v>15704</v>
      </c>
      <c r="VSO1" s="5" t="s">
        <v>15705</v>
      </c>
      <c r="VSP1" s="5" t="s">
        <v>15706</v>
      </c>
      <c r="VSQ1" s="5" t="s">
        <v>15707</v>
      </c>
      <c r="VSR1" s="5" t="s">
        <v>15708</v>
      </c>
      <c r="VSS1" s="5" t="s">
        <v>15709</v>
      </c>
      <c r="VST1" s="5" t="s">
        <v>15710</v>
      </c>
      <c r="VSU1" s="5" t="s">
        <v>15711</v>
      </c>
      <c r="VSV1" s="5" t="s">
        <v>15712</v>
      </c>
      <c r="VSW1" s="5" t="s">
        <v>15713</v>
      </c>
      <c r="VSX1" s="5" t="s">
        <v>15714</v>
      </c>
      <c r="VSY1" s="5" t="s">
        <v>15715</v>
      </c>
      <c r="VSZ1" s="5" t="s">
        <v>15716</v>
      </c>
      <c r="VTA1" s="5" t="s">
        <v>15717</v>
      </c>
      <c r="VTB1" s="5" t="s">
        <v>15718</v>
      </c>
      <c r="VTC1" s="5" t="s">
        <v>15719</v>
      </c>
      <c r="VTD1" s="5" t="s">
        <v>15720</v>
      </c>
      <c r="VTE1" s="5" t="s">
        <v>15721</v>
      </c>
      <c r="VTF1" s="5" t="s">
        <v>15722</v>
      </c>
      <c r="VTG1" s="5" t="s">
        <v>15723</v>
      </c>
      <c r="VTH1" s="5" t="s">
        <v>15724</v>
      </c>
      <c r="VTI1" s="5" t="s">
        <v>15725</v>
      </c>
      <c r="VTJ1" s="5" t="s">
        <v>15726</v>
      </c>
      <c r="VTK1" s="5" t="s">
        <v>15727</v>
      </c>
      <c r="VTL1" s="5" t="s">
        <v>15728</v>
      </c>
      <c r="VTM1" s="5" t="s">
        <v>15729</v>
      </c>
      <c r="VTN1" s="5" t="s">
        <v>15730</v>
      </c>
      <c r="VTO1" s="5" t="s">
        <v>15731</v>
      </c>
      <c r="VTP1" s="5" t="s">
        <v>15732</v>
      </c>
      <c r="VTQ1" s="5" t="s">
        <v>15733</v>
      </c>
      <c r="VTR1" s="5" t="s">
        <v>15734</v>
      </c>
      <c r="VTS1" s="5" t="s">
        <v>15735</v>
      </c>
      <c r="VTT1" s="5" t="s">
        <v>15736</v>
      </c>
      <c r="VTU1" s="5" t="s">
        <v>15737</v>
      </c>
      <c r="VTV1" s="5" t="s">
        <v>15738</v>
      </c>
      <c r="VTW1" s="5" t="s">
        <v>15739</v>
      </c>
      <c r="VTX1" s="5" t="s">
        <v>15740</v>
      </c>
      <c r="VTY1" s="5" t="s">
        <v>15741</v>
      </c>
      <c r="VTZ1" s="5" t="s">
        <v>15742</v>
      </c>
      <c r="VUA1" s="5" t="s">
        <v>15743</v>
      </c>
      <c r="VUB1" s="5" t="s">
        <v>15744</v>
      </c>
      <c r="VUC1" s="5" t="s">
        <v>15745</v>
      </c>
      <c r="VUD1" s="5" t="s">
        <v>15746</v>
      </c>
      <c r="VUE1" s="5" t="s">
        <v>15747</v>
      </c>
      <c r="VUF1" s="5" t="s">
        <v>15748</v>
      </c>
      <c r="VUG1" s="5" t="s">
        <v>15749</v>
      </c>
      <c r="VUH1" s="5" t="s">
        <v>15750</v>
      </c>
      <c r="VUI1" s="5" t="s">
        <v>15751</v>
      </c>
      <c r="VUJ1" s="5" t="s">
        <v>15752</v>
      </c>
      <c r="VUK1" s="5" t="s">
        <v>15753</v>
      </c>
      <c r="VUL1" s="5" t="s">
        <v>15754</v>
      </c>
      <c r="VUM1" s="5" t="s">
        <v>15755</v>
      </c>
      <c r="VUN1" s="5" t="s">
        <v>15756</v>
      </c>
      <c r="VUO1" s="5" t="s">
        <v>15757</v>
      </c>
      <c r="VUP1" s="5" t="s">
        <v>15758</v>
      </c>
      <c r="VUQ1" s="5" t="s">
        <v>15759</v>
      </c>
      <c r="VUR1" s="5" t="s">
        <v>15760</v>
      </c>
      <c r="VUS1" s="5" t="s">
        <v>15761</v>
      </c>
      <c r="VUT1" s="5" t="s">
        <v>15762</v>
      </c>
      <c r="VUU1" s="5" t="s">
        <v>15763</v>
      </c>
      <c r="VUV1" s="5" t="s">
        <v>15764</v>
      </c>
      <c r="VUW1" s="5" t="s">
        <v>15765</v>
      </c>
      <c r="VUX1" s="5" t="s">
        <v>15766</v>
      </c>
      <c r="VUY1" s="5" t="s">
        <v>15767</v>
      </c>
      <c r="VUZ1" s="5" t="s">
        <v>15768</v>
      </c>
      <c r="VVA1" s="5" t="s">
        <v>15769</v>
      </c>
      <c r="VVB1" s="5" t="s">
        <v>15770</v>
      </c>
      <c r="VVC1" s="5" t="s">
        <v>15771</v>
      </c>
      <c r="VVD1" s="5" t="s">
        <v>15772</v>
      </c>
      <c r="VVE1" s="5" t="s">
        <v>15773</v>
      </c>
      <c r="VVF1" s="5" t="s">
        <v>15774</v>
      </c>
      <c r="VVG1" s="5" t="s">
        <v>15775</v>
      </c>
      <c r="VVH1" s="5" t="s">
        <v>15776</v>
      </c>
      <c r="VVI1" s="5" t="s">
        <v>15777</v>
      </c>
      <c r="VVJ1" s="5" t="s">
        <v>15778</v>
      </c>
      <c r="VVK1" s="5" t="s">
        <v>15779</v>
      </c>
      <c r="VVL1" s="5" t="s">
        <v>15780</v>
      </c>
      <c r="VVM1" s="5" t="s">
        <v>15781</v>
      </c>
      <c r="VVN1" s="5" t="s">
        <v>15782</v>
      </c>
      <c r="VVO1" s="5" t="s">
        <v>15783</v>
      </c>
      <c r="VVP1" s="5" t="s">
        <v>15784</v>
      </c>
      <c r="VVQ1" s="5" t="s">
        <v>15785</v>
      </c>
      <c r="VVR1" s="5" t="s">
        <v>15786</v>
      </c>
      <c r="VVS1" s="5" t="s">
        <v>15787</v>
      </c>
      <c r="VVT1" s="5" t="s">
        <v>15788</v>
      </c>
      <c r="VVU1" s="5" t="s">
        <v>15789</v>
      </c>
      <c r="VVV1" s="5" t="s">
        <v>15790</v>
      </c>
      <c r="VVW1" s="5" t="s">
        <v>15791</v>
      </c>
      <c r="VVX1" s="5" t="s">
        <v>15792</v>
      </c>
      <c r="VVY1" s="5" t="s">
        <v>15793</v>
      </c>
      <c r="VVZ1" s="5" t="s">
        <v>15794</v>
      </c>
      <c r="VWA1" s="5" t="s">
        <v>15795</v>
      </c>
      <c r="VWB1" s="5" t="s">
        <v>15796</v>
      </c>
      <c r="VWC1" s="5" t="s">
        <v>15797</v>
      </c>
      <c r="VWD1" s="5" t="s">
        <v>15798</v>
      </c>
      <c r="VWE1" s="5" t="s">
        <v>15799</v>
      </c>
      <c r="VWF1" s="5" t="s">
        <v>15800</v>
      </c>
      <c r="VWG1" s="5" t="s">
        <v>15801</v>
      </c>
      <c r="VWH1" s="5" t="s">
        <v>15802</v>
      </c>
      <c r="VWI1" s="5" t="s">
        <v>15803</v>
      </c>
      <c r="VWJ1" s="5" t="s">
        <v>15804</v>
      </c>
      <c r="VWK1" s="5" t="s">
        <v>15805</v>
      </c>
      <c r="VWL1" s="5" t="s">
        <v>15806</v>
      </c>
      <c r="VWM1" s="5" t="s">
        <v>15807</v>
      </c>
      <c r="VWN1" s="5" t="s">
        <v>15808</v>
      </c>
      <c r="VWO1" s="5" t="s">
        <v>15809</v>
      </c>
      <c r="VWP1" s="5" t="s">
        <v>15810</v>
      </c>
      <c r="VWQ1" s="5" t="s">
        <v>15811</v>
      </c>
      <c r="VWR1" s="5" t="s">
        <v>15812</v>
      </c>
      <c r="VWS1" s="5" t="s">
        <v>15813</v>
      </c>
      <c r="VWT1" s="5" t="s">
        <v>15814</v>
      </c>
      <c r="VWU1" s="5" t="s">
        <v>15815</v>
      </c>
      <c r="VWV1" s="5" t="s">
        <v>15816</v>
      </c>
      <c r="VWW1" s="5" t="s">
        <v>15817</v>
      </c>
      <c r="VWX1" s="5" t="s">
        <v>15818</v>
      </c>
      <c r="VWY1" s="5" t="s">
        <v>15819</v>
      </c>
      <c r="VWZ1" s="5" t="s">
        <v>15820</v>
      </c>
      <c r="VXA1" s="5" t="s">
        <v>15821</v>
      </c>
      <c r="VXB1" s="5" t="s">
        <v>15822</v>
      </c>
      <c r="VXC1" s="5" t="s">
        <v>15823</v>
      </c>
      <c r="VXD1" s="5" t="s">
        <v>15824</v>
      </c>
      <c r="VXE1" s="5" t="s">
        <v>15825</v>
      </c>
      <c r="VXF1" s="5" t="s">
        <v>15826</v>
      </c>
      <c r="VXG1" s="5" t="s">
        <v>15827</v>
      </c>
      <c r="VXH1" s="5" t="s">
        <v>15828</v>
      </c>
      <c r="VXI1" s="5" t="s">
        <v>15829</v>
      </c>
      <c r="VXJ1" s="5" t="s">
        <v>15830</v>
      </c>
      <c r="VXK1" s="5" t="s">
        <v>15831</v>
      </c>
      <c r="VXL1" s="5" t="s">
        <v>15832</v>
      </c>
      <c r="VXM1" s="5" t="s">
        <v>15833</v>
      </c>
      <c r="VXN1" s="5" t="s">
        <v>15834</v>
      </c>
      <c r="VXO1" s="5" t="s">
        <v>15835</v>
      </c>
      <c r="VXP1" s="5" t="s">
        <v>15836</v>
      </c>
      <c r="VXQ1" s="5" t="s">
        <v>15837</v>
      </c>
      <c r="VXR1" s="5" t="s">
        <v>15838</v>
      </c>
      <c r="VXS1" s="5" t="s">
        <v>15839</v>
      </c>
      <c r="VXT1" s="5" t="s">
        <v>15840</v>
      </c>
      <c r="VXU1" s="5" t="s">
        <v>15841</v>
      </c>
      <c r="VXV1" s="5" t="s">
        <v>15842</v>
      </c>
      <c r="VXW1" s="5" t="s">
        <v>15843</v>
      </c>
      <c r="VXX1" s="5" t="s">
        <v>15844</v>
      </c>
      <c r="VXY1" s="5" t="s">
        <v>15845</v>
      </c>
      <c r="VXZ1" s="5" t="s">
        <v>15846</v>
      </c>
      <c r="VYA1" s="5" t="s">
        <v>15847</v>
      </c>
      <c r="VYB1" s="5" t="s">
        <v>15848</v>
      </c>
      <c r="VYC1" s="5" t="s">
        <v>15849</v>
      </c>
      <c r="VYD1" s="5" t="s">
        <v>15850</v>
      </c>
      <c r="VYE1" s="5" t="s">
        <v>15851</v>
      </c>
      <c r="VYF1" s="5" t="s">
        <v>15852</v>
      </c>
      <c r="VYG1" s="5" t="s">
        <v>15853</v>
      </c>
      <c r="VYH1" s="5" t="s">
        <v>15854</v>
      </c>
      <c r="VYI1" s="5" t="s">
        <v>15855</v>
      </c>
      <c r="VYJ1" s="5" t="s">
        <v>15856</v>
      </c>
      <c r="VYK1" s="5" t="s">
        <v>15857</v>
      </c>
      <c r="VYL1" s="5" t="s">
        <v>15858</v>
      </c>
      <c r="VYM1" s="5" t="s">
        <v>15859</v>
      </c>
      <c r="VYN1" s="5" t="s">
        <v>15860</v>
      </c>
      <c r="VYO1" s="5" t="s">
        <v>15861</v>
      </c>
      <c r="VYP1" s="5" t="s">
        <v>15862</v>
      </c>
      <c r="VYQ1" s="5" t="s">
        <v>15863</v>
      </c>
      <c r="VYR1" s="5" t="s">
        <v>15864</v>
      </c>
      <c r="VYS1" s="5" t="s">
        <v>15865</v>
      </c>
      <c r="VYT1" s="5" t="s">
        <v>15866</v>
      </c>
      <c r="VYU1" s="5" t="s">
        <v>15867</v>
      </c>
      <c r="VYV1" s="5" t="s">
        <v>15868</v>
      </c>
      <c r="VYW1" s="5" t="s">
        <v>15869</v>
      </c>
      <c r="VYX1" s="5" t="s">
        <v>15870</v>
      </c>
      <c r="VYY1" s="5" t="s">
        <v>15871</v>
      </c>
      <c r="VYZ1" s="5" t="s">
        <v>15872</v>
      </c>
      <c r="VZA1" s="5" t="s">
        <v>15873</v>
      </c>
      <c r="VZB1" s="5" t="s">
        <v>15874</v>
      </c>
      <c r="VZC1" s="5" t="s">
        <v>15875</v>
      </c>
      <c r="VZD1" s="5" t="s">
        <v>15876</v>
      </c>
      <c r="VZE1" s="5" t="s">
        <v>15877</v>
      </c>
      <c r="VZF1" s="5" t="s">
        <v>15878</v>
      </c>
      <c r="VZG1" s="5" t="s">
        <v>15879</v>
      </c>
      <c r="VZH1" s="5" t="s">
        <v>15880</v>
      </c>
      <c r="VZI1" s="5" t="s">
        <v>15881</v>
      </c>
      <c r="VZJ1" s="5" t="s">
        <v>15882</v>
      </c>
      <c r="VZK1" s="5" t="s">
        <v>15883</v>
      </c>
      <c r="VZL1" s="5" t="s">
        <v>15884</v>
      </c>
      <c r="VZM1" s="5" t="s">
        <v>15885</v>
      </c>
      <c r="VZN1" s="5" t="s">
        <v>15886</v>
      </c>
      <c r="VZO1" s="5" t="s">
        <v>15887</v>
      </c>
      <c r="VZP1" s="5" t="s">
        <v>15888</v>
      </c>
      <c r="VZQ1" s="5" t="s">
        <v>15889</v>
      </c>
      <c r="VZR1" s="5" t="s">
        <v>15890</v>
      </c>
      <c r="VZS1" s="5" t="s">
        <v>15891</v>
      </c>
      <c r="VZT1" s="5" t="s">
        <v>15892</v>
      </c>
      <c r="VZU1" s="5" t="s">
        <v>15893</v>
      </c>
      <c r="VZV1" s="5" t="s">
        <v>15894</v>
      </c>
      <c r="VZW1" s="5" t="s">
        <v>15895</v>
      </c>
      <c r="VZX1" s="5" t="s">
        <v>15896</v>
      </c>
      <c r="VZY1" s="5" t="s">
        <v>15897</v>
      </c>
      <c r="VZZ1" s="5" t="s">
        <v>15898</v>
      </c>
      <c r="WAA1" s="5" t="s">
        <v>15899</v>
      </c>
      <c r="WAB1" s="5" t="s">
        <v>15900</v>
      </c>
      <c r="WAC1" s="5" t="s">
        <v>15901</v>
      </c>
      <c r="WAD1" s="5" t="s">
        <v>15902</v>
      </c>
      <c r="WAE1" s="5" t="s">
        <v>15903</v>
      </c>
      <c r="WAF1" s="5" t="s">
        <v>15904</v>
      </c>
      <c r="WAG1" s="5" t="s">
        <v>15905</v>
      </c>
      <c r="WAH1" s="5" t="s">
        <v>15906</v>
      </c>
      <c r="WAI1" s="5" t="s">
        <v>15907</v>
      </c>
      <c r="WAJ1" s="5" t="s">
        <v>15908</v>
      </c>
      <c r="WAK1" s="5" t="s">
        <v>15909</v>
      </c>
      <c r="WAL1" s="5" t="s">
        <v>15910</v>
      </c>
      <c r="WAM1" s="5" t="s">
        <v>15911</v>
      </c>
      <c r="WAN1" s="5" t="s">
        <v>15912</v>
      </c>
      <c r="WAO1" s="5" t="s">
        <v>15913</v>
      </c>
      <c r="WAP1" s="5" t="s">
        <v>15914</v>
      </c>
      <c r="WAQ1" s="5" t="s">
        <v>15915</v>
      </c>
      <c r="WAR1" s="5" t="s">
        <v>15916</v>
      </c>
      <c r="WAS1" s="5" t="s">
        <v>15917</v>
      </c>
      <c r="WAT1" s="5" t="s">
        <v>15918</v>
      </c>
      <c r="WAU1" s="5" t="s">
        <v>15919</v>
      </c>
      <c r="WAV1" s="5" t="s">
        <v>15920</v>
      </c>
      <c r="WAW1" s="5" t="s">
        <v>15921</v>
      </c>
      <c r="WAX1" s="5" t="s">
        <v>15922</v>
      </c>
      <c r="WAY1" s="5" t="s">
        <v>15923</v>
      </c>
      <c r="WAZ1" s="5" t="s">
        <v>15924</v>
      </c>
      <c r="WBA1" s="5" t="s">
        <v>15925</v>
      </c>
      <c r="WBB1" s="5" t="s">
        <v>15926</v>
      </c>
      <c r="WBC1" s="5" t="s">
        <v>15927</v>
      </c>
      <c r="WBD1" s="5" t="s">
        <v>15928</v>
      </c>
      <c r="WBE1" s="5" t="s">
        <v>15929</v>
      </c>
      <c r="WBF1" s="5" t="s">
        <v>15930</v>
      </c>
      <c r="WBG1" s="5" t="s">
        <v>15931</v>
      </c>
      <c r="WBH1" s="5" t="s">
        <v>15932</v>
      </c>
      <c r="WBI1" s="5" t="s">
        <v>15933</v>
      </c>
      <c r="WBJ1" s="5" t="s">
        <v>15934</v>
      </c>
      <c r="WBK1" s="5" t="s">
        <v>15935</v>
      </c>
      <c r="WBL1" s="5" t="s">
        <v>15936</v>
      </c>
      <c r="WBM1" s="5" t="s">
        <v>15937</v>
      </c>
      <c r="WBN1" s="5" t="s">
        <v>15938</v>
      </c>
      <c r="WBO1" s="5" t="s">
        <v>15939</v>
      </c>
      <c r="WBP1" s="5" t="s">
        <v>15940</v>
      </c>
      <c r="WBQ1" s="5" t="s">
        <v>15941</v>
      </c>
      <c r="WBR1" s="5" t="s">
        <v>15942</v>
      </c>
      <c r="WBS1" s="5" t="s">
        <v>15943</v>
      </c>
      <c r="WBT1" s="5" t="s">
        <v>15944</v>
      </c>
      <c r="WBU1" s="5" t="s">
        <v>15945</v>
      </c>
      <c r="WBV1" s="5" t="s">
        <v>15946</v>
      </c>
      <c r="WBW1" s="5" t="s">
        <v>15947</v>
      </c>
      <c r="WBX1" s="5" t="s">
        <v>15948</v>
      </c>
      <c r="WBY1" s="5" t="s">
        <v>15949</v>
      </c>
      <c r="WBZ1" s="5" t="s">
        <v>15950</v>
      </c>
      <c r="WCA1" s="5" t="s">
        <v>15951</v>
      </c>
      <c r="WCB1" s="5" t="s">
        <v>15952</v>
      </c>
      <c r="WCC1" s="5" t="s">
        <v>15953</v>
      </c>
      <c r="WCD1" s="5" t="s">
        <v>15954</v>
      </c>
      <c r="WCE1" s="5" t="s">
        <v>15955</v>
      </c>
      <c r="WCF1" s="5" t="s">
        <v>15956</v>
      </c>
      <c r="WCG1" s="5" t="s">
        <v>15957</v>
      </c>
      <c r="WCH1" s="5" t="s">
        <v>15958</v>
      </c>
      <c r="WCI1" s="5" t="s">
        <v>15959</v>
      </c>
      <c r="WCJ1" s="5" t="s">
        <v>15960</v>
      </c>
      <c r="WCK1" s="5" t="s">
        <v>15961</v>
      </c>
      <c r="WCL1" s="5" t="s">
        <v>15962</v>
      </c>
      <c r="WCM1" s="5" t="s">
        <v>15963</v>
      </c>
      <c r="WCN1" s="5" t="s">
        <v>15964</v>
      </c>
      <c r="WCO1" s="5" t="s">
        <v>15965</v>
      </c>
      <c r="WCP1" s="5" t="s">
        <v>15966</v>
      </c>
      <c r="WCQ1" s="5" t="s">
        <v>15967</v>
      </c>
      <c r="WCR1" s="5" t="s">
        <v>15968</v>
      </c>
      <c r="WCS1" s="5" t="s">
        <v>15969</v>
      </c>
      <c r="WCT1" s="5" t="s">
        <v>15970</v>
      </c>
      <c r="WCU1" s="5" t="s">
        <v>15971</v>
      </c>
      <c r="WCV1" s="5" t="s">
        <v>15972</v>
      </c>
      <c r="WCW1" s="5" t="s">
        <v>15973</v>
      </c>
      <c r="WCX1" s="5" t="s">
        <v>15974</v>
      </c>
      <c r="WCY1" s="5" t="s">
        <v>15975</v>
      </c>
      <c r="WCZ1" s="5" t="s">
        <v>15976</v>
      </c>
      <c r="WDA1" s="5" t="s">
        <v>15977</v>
      </c>
      <c r="WDB1" s="5" t="s">
        <v>15978</v>
      </c>
      <c r="WDC1" s="5" t="s">
        <v>15979</v>
      </c>
      <c r="WDD1" s="5" t="s">
        <v>15980</v>
      </c>
      <c r="WDE1" s="5" t="s">
        <v>15981</v>
      </c>
      <c r="WDF1" s="5" t="s">
        <v>15982</v>
      </c>
      <c r="WDG1" s="5" t="s">
        <v>15983</v>
      </c>
      <c r="WDH1" s="5" t="s">
        <v>15984</v>
      </c>
      <c r="WDI1" s="5" t="s">
        <v>15985</v>
      </c>
      <c r="WDJ1" s="5" t="s">
        <v>15986</v>
      </c>
      <c r="WDK1" s="5" t="s">
        <v>15987</v>
      </c>
      <c r="WDL1" s="5" t="s">
        <v>15988</v>
      </c>
      <c r="WDM1" s="5" t="s">
        <v>15989</v>
      </c>
      <c r="WDN1" s="5" t="s">
        <v>15990</v>
      </c>
      <c r="WDO1" s="5" t="s">
        <v>15991</v>
      </c>
      <c r="WDP1" s="5" t="s">
        <v>15992</v>
      </c>
      <c r="WDQ1" s="5" t="s">
        <v>15993</v>
      </c>
      <c r="WDR1" s="5" t="s">
        <v>15994</v>
      </c>
      <c r="WDS1" s="5" t="s">
        <v>15995</v>
      </c>
      <c r="WDT1" s="5" t="s">
        <v>15996</v>
      </c>
      <c r="WDU1" s="5" t="s">
        <v>15997</v>
      </c>
      <c r="WDV1" s="5" t="s">
        <v>15998</v>
      </c>
      <c r="WDW1" s="5" t="s">
        <v>15999</v>
      </c>
      <c r="WDX1" s="5" t="s">
        <v>16000</v>
      </c>
      <c r="WDY1" s="5" t="s">
        <v>16001</v>
      </c>
      <c r="WDZ1" s="5" t="s">
        <v>16002</v>
      </c>
      <c r="WEA1" s="5" t="s">
        <v>16003</v>
      </c>
      <c r="WEB1" s="5" t="s">
        <v>16004</v>
      </c>
      <c r="WEC1" s="5" t="s">
        <v>16005</v>
      </c>
      <c r="WED1" s="5" t="s">
        <v>16006</v>
      </c>
      <c r="WEE1" s="5" t="s">
        <v>16007</v>
      </c>
      <c r="WEF1" s="5" t="s">
        <v>16008</v>
      </c>
      <c r="WEG1" s="5" t="s">
        <v>16009</v>
      </c>
      <c r="WEH1" s="5" t="s">
        <v>16010</v>
      </c>
      <c r="WEI1" s="5" t="s">
        <v>16011</v>
      </c>
      <c r="WEJ1" s="5" t="s">
        <v>16012</v>
      </c>
      <c r="WEK1" s="5" t="s">
        <v>16013</v>
      </c>
      <c r="WEL1" s="5" t="s">
        <v>16014</v>
      </c>
      <c r="WEM1" s="5" t="s">
        <v>16015</v>
      </c>
      <c r="WEN1" s="5" t="s">
        <v>16016</v>
      </c>
      <c r="WEO1" s="5" t="s">
        <v>16017</v>
      </c>
      <c r="WEP1" s="5" t="s">
        <v>16018</v>
      </c>
      <c r="WEQ1" s="5" t="s">
        <v>16019</v>
      </c>
      <c r="WER1" s="5" t="s">
        <v>16020</v>
      </c>
      <c r="WES1" s="5" t="s">
        <v>16021</v>
      </c>
      <c r="WET1" s="5" t="s">
        <v>16022</v>
      </c>
      <c r="WEU1" s="5" t="s">
        <v>16023</v>
      </c>
      <c r="WEV1" s="5" t="s">
        <v>16024</v>
      </c>
      <c r="WEW1" s="5" t="s">
        <v>16025</v>
      </c>
      <c r="WEX1" s="5" t="s">
        <v>16026</v>
      </c>
      <c r="WEY1" s="5" t="s">
        <v>16027</v>
      </c>
      <c r="WEZ1" s="5" t="s">
        <v>16028</v>
      </c>
      <c r="WFA1" s="5" t="s">
        <v>16029</v>
      </c>
      <c r="WFB1" s="5" t="s">
        <v>16030</v>
      </c>
      <c r="WFC1" s="5" t="s">
        <v>16031</v>
      </c>
      <c r="WFD1" s="5" t="s">
        <v>16032</v>
      </c>
      <c r="WFE1" s="5" t="s">
        <v>16033</v>
      </c>
      <c r="WFF1" s="5" t="s">
        <v>16034</v>
      </c>
      <c r="WFG1" s="5" t="s">
        <v>16035</v>
      </c>
      <c r="WFH1" s="5" t="s">
        <v>16036</v>
      </c>
      <c r="WFI1" s="5" t="s">
        <v>16037</v>
      </c>
      <c r="WFJ1" s="5" t="s">
        <v>16038</v>
      </c>
      <c r="WFK1" s="5" t="s">
        <v>16039</v>
      </c>
      <c r="WFL1" s="5" t="s">
        <v>16040</v>
      </c>
      <c r="WFM1" s="5" t="s">
        <v>16041</v>
      </c>
      <c r="WFN1" s="5" t="s">
        <v>16042</v>
      </c>
      <c r="WFO1" s="5" t="s">
        <v>16043</v>
      </c>
      <c r="WFP1" s="5" t="s">
        <v>16044</v>
      </c>
      <c r="WFQ1" s="5" t="s">
        <v>16045</v>
      </c>
      <c r="WFR1" s="5" t="s">
        <v>16046</v>
      </c>
      <c r="WFS1" s="5" t="s">
        <v>16047</v>
      </c>
      <c r="WFT1" s="5" t="s">
        <v>16048</v>
      </c>
      <c r="WFU1" s="5" t="s">
        <v>16049</v>
      </c>
      <c r="WFV1" s="5" t="s">
        <v>16050</v>
      </c>
      <c r="WFW1" s="5" t="s">
        <v>16051</v>
      </c>
      <c r="WFX1" s="5" t="s">
        <v>16052</v>
      </c>
      <c r="WFY1" s="5" t="s">
        <v>16053</v>
      </c>
      <c r="WFZ1" s="5" t="s">
        <v>16054</v>
      </c>
      <c r="WGA1" s="5" t="s">
        <v>16055</v>
      </c>
      <c r="WGB1" s="5" t="s">
        <v>16056</v>
      </c>
      <c r="WGC1" s="5" t="s">
        <v>16057</v>
      </c>
      <c r="WGD1" s="5" t="s">
        <v>16058</v>
      </c>
      <c r="WGE1" s="5" t="s">
        <v>16059</v>
      </c>
      <c r="WGF1" s="5" t="s">
        <v>16060</v>
      </c>
      <c r="WGG1" s="5" t="s">
        <v>16061</v>
      </c>
      <c r="WGH1" s="5" t="s">
        <v>16062</v>
      </c>
      <c r="WGI1" s="5" t="s">
        <v>16063</v>
      </c>
      <c r="WGJ1" s="5" t="s">
        <v>16064</v>
      </c>
      <c r="WGK1" s="5" t="s">
        <v>16065</v>
      </c>
      <c r="WGL1" s="5" t="s">
        <v>16066</v>
      </c>
      <c r="WGM1" s="5" t="s">
        <v>16067</v>
      </c>
      <c r="WGN1" s="5" t="s">
        <v>16068</v>
      </c>
      <c r="WGO1" s="5" t="s">
        <v>16069</v>
      </c>
      <c r="WGP1" s="5" t="s">
        <v>16070</v>
      </c>
      <c r="WGQ1" s="5" t="s">
        <v>16071</v>
      </c>
      <c r="WGR1" s="5" t="s">
        <v>16072</v>
      </c>
      <c r="WGS1" s="5" t="s">
        <v>16073</v>
      </c>
      <c r="WGT1" s="5" t="s">
        <v>16074</v>
      </c>
      <c r="WGU1" s="5" t="s">
        <v>16075</v>
      </c>
      <c r="WGV1" s="5" t="s">
        <v>16076</v>
      </c>
      <c r="WGW1" s="5" t="s">
        <v>16077</v>
      </c>
      <c r="WGX1" s="5" t="s">
        <v>16078</v>
      </c>
      <c r="WGY1" s="5" t="s">
        <v>16079</v>
      </c>
      <c r="WGZ1" s="5" t="s">
        <v>16080</v>
      </c>
      <c r="WHA1" s="5" t="s">
        <v>16081</v>
      </c>
      <c r="WHB1" s="5" t="s">
        <v>16082</v>
      </c>
      <c r="WHC1" s="5" t="s">
        <v>16083</v>
      </c>
      <c r="WHD1" s="5" t="s">
        <v>16084</v>
      </c>
      <c r="WHE1" s="5" t="s">
        <v>16085</v>
      </c>
      <c r="WHF1" s="5" t="s">
        <v>16086</v>
      </c>
      <c r="WHG1" s="5" t="s">
        <v>16087</v>
      </c>
      <c r="WHH1" s="5" t="s">
        <v>16088</v>
      </c>
      <c r="WHI1" s="5" t="s">
        <v>16089</v>
      </c>
      <c r="WHJ1" s="5" t="s">
        <v>16090</v>
      </c>
      <c r="WHK1" s="5" t="s">
        <v>16091</v>
      </c>
      <c r="WHL1" s="5" t="s">
        <v>16092</v>
      </c>
      <c r="WHM1" s="5" t="s">
        <v>16093</v>
      </c>
      <c r="WHN1" s="5" t="s">
        <v>16094</v>
      </c>
      <c r="WHO1" s="5" t="s">
        <v>16095</v>
      </c>
      <c r="WHP1" s="5" t="s">
        <v>16096</v>
      </c>
      <c r="WHQ1" s="5" t="s">
        <v>16097</v>
      </c>
      <c r="WHR1" s="5" t="s">
        <v>16098</v>
      </c>
      <c r="WHS1" s="5" t="s">
        <v>16099</v>
      </c>
      <c r="WHT1" s="5" t="s">
        <v>16100</v>
      </c>
      <c r="WHU1" s="5" t="s">
        <v>16101</v>
      </c>
      <c r="WHV1" s="5" t="s">
        <v>16102</v>
      </c>
      <c r="WHW1" s="5" t="s">
        <v>16103</v>
      </c>
      <c r="WHX1" s="5" t="s">
        <v>16104</v>
      </c>
      <c r="WHY1" s="5" t="s">
        <v>16105</v>
      </c>
      <c r="WHZ1" s="5" t="s">
        <v>16106</v>
      </c>
      <c r="WIA1" s="5" t="s">
        <v>16107</v>
      </c>
      <c r="WIB1" s="5" t="s">
        <v>16108</v>
      </c>
      <c r="WIC1" s="5" t="s">
        <v>16109</v>
      </c>
      <c r="WID1" s="5" t="s">
        <v>16110</v>
      </c>
      <c r="WIE1" s="5" t="s">
        <v>16111</v>
      </c>
      <c r="WIF1" s="5" t="s">
        <v>16112</v>
      </c>
      <c r="WIG1" s="5" t="s">
        <v>16113</v>
      </c>
      <c r="WIH1" s="5" t="s">
        <v>16114</v>
      </c>
      <c r="WII1" s="5" t="s">
        <v>16115</v>
      </c>
      <c r="WIJ1" s="5" t="s">
        <v>16116</v>
      </c>
      <c r="WIK1" s="5" t="s">
        <v>16117</v>
      </c>
      <c r="WIL1" s="5" t="s">
        <v>16118</v>
      </c>
      <c r="WIM1" s="5" t="s">
        <v>16119</v>
      </c>
      <c r="WIN1" s="5" t="s">
        <v>16120</v>
      </c>
      <c r="WIO1" s="5" t="s">
        <v>16121</v>
      </c>
      <c r="WIP1" s="5" t="s">
        <v>16122</v>
      </c>
      <c r="WIQ1" s="5" t="s">
        <v>16123</v>
      </c>
      <c r="WIR1" s="5" t="s">
        <v>16124</v>
      </c>
      <c r="WIS1" s="5" t="s">
        <v>16125</v>
      </c>
      <c r="WIT1" s="5" t="s">
        <v>16126</v>
      </c>
      <c r="WIU1" s="5" t="s">
        <v>16127</v>
      </c>
      <c r="WIV1" s="5" t="s">
        <v>16128</v>
      </c>
      <c r="WIW1" s="5" t="s">
        <v>16129</v>
      </c>
      <c r="WIX1" s="5" t="s">
        <v>16130</v>
      </c>
      <c r="WIY1" s="5" t="s">
        <v>16131</v>
      </c>
      <c r="WIZ1" s="5" t="s">
        <v>16132</v>
      </c>
      <c r="WJA1" s="5" t="s">
        <v>16133</v>
      </c>
      <c r="WJB1" s="5" t="s">
        <v>16134</v>
      </c>
      <c r="WJC1" s="5" t="s">
        <v>16135</v>
      </c>
      <c r="WJD1" s="5" t="s">
        <v>16136</v>
      </c>
      <c r="WJE1" s="5" t="s">
        <v>16137</v>
      </c>
      <c r="WJF1" s="5" t="s">
        <v>16138</v>
      </c>
      <c r="WJG1" s="5" t="s">
        <v>16139</v>
      </c>
      <c r="WJH1" s="5" t="s">
        <v>16140</v>
      </c>
      <c r="WJI1" s="5" t="s">
        <v>16141</v>
      </c>
      <c r="WJJ1" s="5" t="s">
        <v>16142</v>
      </c>
      <c r="WJK1" s="5" t="s">
        <v>16143</v>
      </c>
      <c r="WJL1" s="5" t="s">
        <v>16144</v>
      </c>
      <c r="WJM1" s="5" t="s">
        <v>16145</v>
      </c>
      <c r="WJN1" s="5" t="s">
        <v>16146</v>
      </c>
      <c r="WJO1" s="5" t="s">
        <v>16147</v>
      </c>
      <c r="WJP1" s="5" t="s">
        <v>16148</v>
      </c>
      <c r="WJQ1" s="5" t="s">
        <v>16149</v>
      </c>
      <c r="WJR1" s="5" t="s">
        <v>16150</v>
      </c>
      <c r="WJS1" s="5" t="s">
        <v>16151</v>
      </c>
      <c r="WJT1" s="5" t="s">
        <v>16152</v>
      </c>
      <c r="WJU1" s="5" t="s">
        <v>16153</v>
      </c>
      <c r="WJV1" s="5" t="s">
        <v>16154</v>
      </c>
      <c r="WJW1" s="5" t="s">
        <v>16155</v>
      </c>
      <c r="WJX1" s="5" t="s">
        <v>16156</v>
      </c>
      <c r="WJY1" s="5" t="s">
        <v>16157</v>
      </c>
      <c r="WJZ1" s="5" t="s">
        <v>16158</v>
      </c>
      <c r="WKA1" s="5" t="s">
        <v>16159</v>
      </c>
      <c r="WKB1" s="5" t="s">
        <v>16160</v>
      </c>
      <c r="WKC1" s="5" t="s">
        <v>16161</v>
      </c>
      <c r="WKD1" s="5" t="s">
        <v>16162</v>
      </c>
      <c r="WKE1" s="5" t="s">
        <v>16163</v>
      </c>
      <c r="WKF1" s="5" t="s">
        <v>16164</v>
      </c>
      <c r="WKG1" s="5" t="s">
        <v>16165</v>
      </c>
      <c r="WKH1" s="5" t="s">
        <v>16166</v>
      </c>
      <c r="WKI1" s="5" t="s">
        <v>16167</v>
      </c>
      <c r="WKJ1" s="5" t="s">
        <v>16168</v>
      </c>
      <c r="WKK1" s="5" t="s">
        <v>16169</v>
      </c>
      <c r="WKL1" s="5" t="s">
        <v>16170</v>
      </c>
      <c r="WKM1" s="5" t="s">
        <v>16171</v>
      </c>
      <c r="WKN1" s="5" t="s">
        <v>16172</v>
      </c>
      <c r="WKO1" s="5" t="s">
        <v>16173</v>
      </c>
      <c r="WKP1" s="5" t="s">
        <v>16174</v>
      </c>
      <c r="WKQ1" s="5" t="s">
        <v>16175</v>
      </c>
      <c r="WKR1" s="5" t="s">
        <v>16176</v>
      </c>
      <c r="WKS1" s="5" t="s">
        <v>16177</v>
      </c>
      <c r="WKT1" s="5" t="s">
        <v>16178</v>
      </c>
      <c r="WKU1" s="5" t="s">
        <v>16179</v>
      </c>
      <c r="WKV1" s="5" t="s">
        <v>16180</v>
      </c>
      <c r="WKW1" s="5" t="s">
        <v>16181</v>
      </c>
      <c r="WKX1" s="5" t="s">
        <v>16182</v>
      </c>
      <c r="WKY1" s="5" t="s">
        <v>16183</v>
      </c>
      <c r="WKZ1" s="5" t="s">
        <v>16184</v>
      </c>
      <c r="WLA1" s="5" t="s">
        <v>16185</v>
      </c>
      <c r="WLB1" s="5" t="s">
        <v>16186</v>
      </c>
      <c r="WLC1" s="5" t="s">
        <v>16187</v>
      </c>
      <c r="WLD1" s="5" t="s">
        <v>16188</v>
      </c>
      <c r="WLE1" s="5" t="s">
        <v>16189</v>
      </c>
      <c r="WLF1" s="5" t="s">
        <v>16190</v>
      </c>
      <c r="WLG1" s="5" t="s">
        <v>16191</v>
      </c>
      <c r="WLH1" s="5" t="s">
        <v>16192</v>
      </c>
      <c r="WLI1" s="5" t="s">
        <v>16193</v>
      </c>
      <c r="WLJ1" s="5" t="s">
        <v>16194</v>
      </c>
      <c r="WLK1" s="5" t="s">
        <v>16195</v>
      </c>
      <c r="WLL1" s="5" t="s">
        <v>16196</v>
      </c>
      <c r="WLM1" s="5" t="s">
        <v>16197</v>
      </c>
      <c r="WLN1" s="5" t="s">
        <v>16198</v>
      </c>
      <c r="WLO1" s="5" t="s">
        <v>16199</v>
      </c>
      <c r="WLP1" s="5" t="s">
        <v>16200</v>
      </c>
      <c r="WLQ1" s="5" t="s">
        <v>16201</v>
      </c>
      <c r="WLR1" s="5" t="s">
        <v>16202</v>
      </c>
      <c r="WLS1" s="5" t="s">
        <v>16203</v>
      </c>
      <c r="WLT1" s="5" t="s">
        <v>16204</v>
      </c>
      <c r="WLU1" s="5" t="s">
        <v>16205</v>
      </c>
      <c r="WLV1" s="5" t="s">
        <v>16206</v>
      </c>
      <c r="WLW1" s="5" t="s">
        <v>16207</v>
      </c>
      <c r="WLX1" s="5" t="s">
        <v>16208</v>
      </c>
      <c r="WLY1" s="5" t="s">
        <v>16209</v>
      </c>
      <c r="WLZ1" s="5" t="s">
        <v>16210</v>
      </c>
      <c r="WMA1" s="5" t="s">
        <v>16211</v>
      </c>
      <c r="WMB1" s="5" t="s">
        <v>16212</v>
      </c>
      <c r="WMC1" s="5" t="s">
        <v>16213</v>
      </c>
      <c r="WMD1" s="5" t="s">
        <v>16214</v>
      </c>
      <c r="WME1" s="5" t="s">
        <v>16215</v>
      </c>
      <c r="WMF1" s="5" t="s">
        <v>16216</v>
      </c>
      <c r="WMG1" s="5" t="s">
        <v>16217</v>
      </c>
      <c r="WMH1" s="5" t="s">
        <v>16218</v>
      </c>
      <c r="WMI1" s="5" t="s">
        <v>16219</v>
      </c>
      <c r="WMJ1" s="5" t="s">
        <v>16220</v>
      </c>
      <c r="WMK1" s="5" t="s">
        <v>16221</v>
      </c>
      <c r="WML1" s="5" t="s">
        <v>16222</v>
      </c>
      <c r="WMM1" s="5" t="s">
        <v>16223</v>
      </c>
      <c r="WMN1" s="5" t="s">
        <v>16224</v>
      </c>
      <c r="WMO1" s="5" t="s">
        <v>16225</v>
      </c>
      <c r="WMP1" s="5" t="s">
        <v>16226</v>
      </c>
      <c r="WMQ1" s="5" t="s">
        <v>16227</v>
      </c>
      <c r="WMR1" s="5" t="s">
        <v>16228</v>
      </c>
      <c r="WMS1" s="5" t="s">
        <v>16229</v>
      </c>
      <c r="WMT1" s="5" t="s">
        <v>16230</v>
      </c>
      <c r="WMU1" s="5" t="s">
        <v>16231</v>
      </c>
      <c r="WMV1" s="5" t="s">
        <v>16232</v>
      </c>
      <c r="WMW1" s="5" t="s">
        <v>16233</v>
      </c>
      <c r="WMX1" s="5" t="s">
        <v>16234</v>
      </c>
      <c r="WMY1" s="5" t="s">
        <v>16235</v>
      </c>
      <c r="WMZ1" s="5" t="s">
        <v>16236</v>
      </c>
      <c r="WNA1" s="5" t="s">
        <v>16237</v>
      </c>
      <c r="WNB1" s="5" t="s">
        <v>16238</v>
      </c>
      <c r="WNC1" s="5" t="s">
        <v>16239</v>
      </c>
      <c r="WND1" s="5" t="s">
        <v>16240</v>
      </c>
      <c r="WNE1" s="5" t="s">
        <v>16241</v>
      </c>
      <c r="WNF1" s="5" t="s">
        <v>16242</v>
      </c>
      <c r="WNG1" s="5" t="s">
        <v>16243</v>
      </c>
      <c r="WNH1" s="5" t="s">
        <v>16244</v>
      </c>
      <c r="WNI1" s="5" t="s">
        <v>16245</v>
      </c>
      <c r="WNJ1" s="5" t="s">
        <v>16246</v>
      </c>
      <c r="WNK1" s="5" t="s">
        <v>16247</v>
      </c>
      <c r="WNL1" s="5" t="s">
        <v>16248</v>
      </c>
      <c r="WNM1" s="5" t="s">
        <v>16249</v>
      </c>
      <c r="WNN1" s="5" t="s">
        <v>16250</v>
      </c>
      <c r="WNO1" s="5" t="s">
        <v>16251</v>
      </c>
      <c r="WNP1" s="5" t="s">
        <v>16252</v>
      </c>
      <c r="WNQ1" s="5" t="s">
        <v>16253</v>
      </c>
      <c r="WNR1" s="5" t="s">
        <v>16254</v>
      </c>
      <c r="WNS1" s="5" t="s">
        <v>16255</v>
      </c>
      <c r="WNT1" s="5" t="s">
        <v>16256</v>
      </c>
      <c r="WNU1" s="5" t="s">
        <v>16257</v>
      </c>
      <c r="WNV1" s="5" t="s">
        <v>16258</v>
      </c>
      <c r="WNW1" s="5" t="s">
        <v>16259</v>
      </c>
      <c r="WNX1" s="5" t="s">
        <v>16260</v>
      </c>
      <c r="WNY1" s="5" t="s">
        <v>16261</v>
      </c>
      <c r="WNZ1" s="5" t="s">
        <v>16262</v>
      </c>
      <c r="WOA1" s="5" t="s">
        <v>16263</v>
      </c>
      <c r="WOB1" s="5" t="s">
        <v>16264</v>
      </c>
      <c r="WOC1" s="5" t="s">
        <v>16265</v>
      </c>
      <c r="WOD1" s="5" t="s">
        <v>16266</v>
      </c>
      <c r="WOE1" s="5" t="s">
        <v>16267</v>
      </c>
      <c r="WOF1" s="5" t="s">
        <v>16268</v>
      </c>
      <c r="WOG1" s="5" t="s">
        <v>16269</v>
      </c>
      <c r="WOH1" s="5" t="s">
        <v>16270</v>
      </c>
      <c r="WOI1" s="5" t="s">
        <v>16271</v>
      </c>
      <c r="WOJ1" s="5" t="s">
        <v>16272</v>
      </c>
      <c r="WOK1" s="5" t="s">
        <v>16273</v>
      </c>
      <c r="WOL1" s="5" t="s">
        <v>16274</v>
      </c>
      <c r="WOM1" s="5" t="s">
        <v>16275</v>
      </c>
      <c r="WON1" s="5" t="s">
        <v>16276</v>
      </c>
      <c r="WOO1" s="5" t="s">
        <v>16277</v>
      </c>
      <c r="WOP1" s="5" t="s">
        <v>16278</v>
      </c>
      <c r="WOQ1" s="5" t="s">
        <v>16279</v>
      </c>
      <c r="WOR1" s="5" t="s">
        <v>16280</v>
      </c>
      <c r="WOS1" s="5" t="s">
        <v>16281</v>
      </c>
      <c r="WOT1" s="5" t="s">
        <v>16282</v>
      </c>
      <c r="WOU1" s="5" t="s">
        <v>16283</v>
      </c>
      <c r="WOV1" s="5" t="s">
        <v>16284</v>
      </c>
      <c r="WOW1" s="5" t="s">
        <v>16285</v>
      </c>
      <c r="WOX1" s="5" t="s">
        <v>16286</v>
      </c>
      <c r="WOY1" s="5" t="s">
        <v>16287</v>
      </c>
      <c r="WOZ1" s="5" t="s">
        <v>16288</v>
      </c>
      <c r="WPA1" s="5" t="s">
        <v>16289</v>
      </c>
      <c r="WPB1" s="5" t="s">
        <v>16290</v>
      </c>
      <c r="WPC1" s="5" t="s">
        <v>16291</v>
      </c>
      <c r="WPD1" s="5" t="s">
        <v>16292</v>
      </c>
      <c r="WPE1" s="5" t="s">
        <v>16293</v>
      </c>
      <c r="WPF1" s="5" t="s">
        <v>16294</v>
      </c>
      <c r="WPG1" s="5" t="s">
        <v>16295</v>
      </c>
      <c r="WPH1" s="5" t="s">
        <v>16296</v>
      </c>
      <c r="WPI1" s="5" t="s">
        <v>16297</v>
      </c>
      <c r="WPJ1" s="5" t="s">
        <v>16298</v>
      </c>
      <c r="WPK1" s="5" t="s">
        <v>16299</v>
      </c>
      <c r="WPL1" s="5" t="s">
        <v>16300</v>
      </c>
      <c r="WPM1" s="5" t="s">
        <v>16301</v>
      </c>
      <c r="WPN1" s="5" t="s">
        <v>16302</v>
      </c>
      <c r="WPO1" s="5" t="s">
        <v>16303</v>
      </c>
      <c r="WPP1" s="5" t="s">
        <v>16304</v>
      </c>
      <c r="WPQ1" s="5" t="s">
        <v>16305</v>
      </c>
      <c r="WPR1" s="5" t="s">
        <v>16306</v>
      </c>
      <c r="WPS1" s="5" t="s">
        <v>16307</v>
      </c>
      <c r="WPT1" s="5" t="s">
        <v>16308</v>
      </c>
      <c r="WPU1" s="5" t="s">
        <v>16309</v>
      </c>
      <c r="WPV1" s="5" t="s">
        <v>16310</v>
      </c>
      <c r="WPW1" s="5" t="s">
        <v>16311</v>
      </c>
      <c r="WPX1" s="5" t="s">
        <v>16312</v>
      </c>
      <c r="WPY1" s="5" t="s">
        <v>16313</v>
      </c>
      <c r="WPZ1" s="5" t="s">
        <v>16314</v>
      </c>
      <c r="WQA1" s="5" t="s">
        <v>16315</v>
      </c>
      <c r="WQB1" s="5" t="s">
        <v>16316</v>
      </c>
      <c r="WQC1" s="5" t="s">
        <v>16317</v>
      </c>
      <c r="WQD1" s="5" t="s">
        <v>16318</v>
      </c>
      <c r="WQE1" s="5" t="s">
        <v>16319</v>
      </c>
      <c r="WQF1" s="5" t="s">
        <v>16320</v>
      </c>
      <c r="WQG1" s="5" t="s">
        <v>16321</v>
      </c>
      <c r="WQH1" s="5" t="s">
        <v>16322</v>
      </c>
      <c r="WQI1" s="5" t="s">
        <v>16323</v>
      </c>
      <c r="WQJ1" s="5" t="s">
        <v>16324</v>
      </c>
      <c r="WQK1" s="5" t="s">
        <v>16325</v>
      </c>
      <c r="WQL1" s="5" t="s">
        <v>16326</v>
      </c>
      <c r="WQM1" s="5" t="s">
        <v>16327</v>
      </c>
      <c r="WQN1" s="5" t="s">
        <v>16328</v>
      </c>
      <c r="WQO1" s="5" t="s">
        <v>16329</v>
      </c>
      <c r="WQP1" s="5" t="s">
        <v>16330</v>
      </c>
      <c r="WQQ1" s="5" t="s">
        <v>16331</v>
      </c>
      <c r="WQR1" s="5" t="s">
        <v>16332</v>
      </c>
      <c r="WQS1" s="5" t="s">
        <v>16333</v>
      </c>
      <c r="WQT1" s="5" t="s">
        <v>16334</v>
      </c>
      <c r="WQU1" s="5" t="s">
        <v>16335</v>
      </c>
      <c r="WQV1" s="5" t="s">
        <v>16336</v>
      </c>
      <c r="WQW1" s="5" t="s">
        <v>16337</v>
      </c>
      <c r="WQX1" s="5" t="s">
        <v>16338</v>
      </c>
      <c r="WQY1" s="5" t="s">
        <v>16339</v>
      </c>
      <c r="WQZ1" s="5" t="s">
        <v>16340</v>
      </c>
      <c r="WRA1" s="5" t="s">
        <v>16341</v>
      </c>
      <c r="WRB1" s="5" t="s">
        <v>16342</v>
      </c>
      <c r="WRC1" s="5" t="s">
        <v>16343</v>
      </c>
      <c r="WRD1" s="5" t="s">
        <v>16344</v>
      </c>
      <c r="WRE1" s="5" t="s">
        <v>16345</v>
      </c>
      <c r="WRF1" s="5" t="s">
        <v>16346</v>
      </c>
      <c r="WRG1" s="5" t="s">
        <v>16347</v>
      </c>
      <c r="WRH1" s="5" t="s">
        <v>16348</v>
      </c>
      <c r="WRI1" s="5" t="s">
        <v>16349</v>
      </c>
      <c r="WRJ1" s="5" t="s">
        <v>16350</v>
      </c>
      <c r="WRK1" s="5" t="s">
        <v>16351</v>
      </c>
      <c r="WRL1" s="5" t="s">
        <v>16352</v>
      </c>
      <c r="WRM1" s="5" t="s">
        <v>16353</v>
      </c>
      <c r="WRN1" s="5" t="s">
        <v>16354</v>
      </c>
      <c r="WRO1" s="5" t="s">
        <v>16355</v>
      </c>
      <c r="WRP1" s="5" t="s">
        <v>16356</v>
      </c>
      <c r="WRQ1" s="5" t="s">
        <v>16357</v>
      </c>
      <c r="WRR1" s="5" t="s">
        <v>16358</v>
      </c>
      <c r="WRS1" s="5" t="s">
        <v>16359</v>
      </c>
      <c r="WRT1" s="5" t="s">
        <v>16360</v>
      </c>
      <c r="WRU1" s="5" t="s">
        <v>16361</v>
      </c>
      <c r="WRV1" s="5" t="s">
        <v>16362</v>
      </c>
      <c r="WRW1" s="5" t="s">
        <v>16363</v>
      </c>
      <c r="WRX1" s="5" t="s">
        <v>16364</v>
      </c>
      <c r="WRY1" s="5" t="s">
        <v>16365</v>
      </c>
      <c r="WRZ1" s="5" t="s">
        <v>16366</v>
      </c>
      <c r="WSA1" s="5" t="s">
        <v>16367</v>
      </c>
      <c r="WSB1" s="5" t="s">
        <v>16368</v>
      </c>
      <c r="WSC1" s="5" t="s">
        <v>16369</v>
      </c>
      <c r="WSD1" s="5" t="s">
        <v>16370</v>
      </c>
      <c r="WSE1" s="5" t="s">
        <v>16371</v>
      </c>
      <c r="WSF1" s="5" t="s">
        <v>16372</v>
      </c>
      <c r="WSG1" s="5" t="s">
        <v>16373</v>
      </c>
      <c r="WSH1" s="5" t="s">
        <v>16374</v>
      </c>
      <c r="WSI1" s="5" t="s">
        <v>16375</v>
      </c>
      <c r="WSJ1" s="5" t="s">
        <v>16376</v>
      </c>
      <c r="WSK1" s="5" t="s">
        <v>16377</v>
      </c>
      <c r="WSL1" s="5" t="s">
        <v>16378</v>
      </c>
      <c r="WSM1" s="5" t="s">
        <v>16379</v>
      </c>
      <c r="WSN1" s="5" t="s">
        <v>16380</v>
      </c>
      <c r="WSO1" s="5" t="s">
        <v>16381</v>
      </c>
      <c r="WSP1" s="5" t="s">
        <v>16382</v>
      </c>
      <c r="WSQ1" s="5" t="s">
        <v>16383</v>
      </c>
      <c r="WSR1" s="5" t="s">
        <v>16384</v>
      </c>
      <c r="WSS1" s="5" t="s">
        <v>16385</v>
      </c>
      <c r="WST1" s="5" t="s">
        <v>16386</v>
      </c>
      <c r="WSU1" s="5" t="s">
        <v>16387</v>
      </c>
      <c r="WSV1" s="5" t="s">
        <v>16388</v>
      </c>
      <c r="WSW1" s="5" t="s">
        <v>16389</v>
      </c>
      <c r="WSX1" s="5" t="s">
        <v>16390</v>
      </c>
      <c r="WSY1" s="5" t="s">
        <v>16391</v>
      </c>
      <c r="WSZ1" s="5" t="s">
        <v>16392</v>
      </c>
      <c r="WTA1" s="5" t="s">
        <v>16393</v>
      </c>
      <c r="WTB1" s="5" t="s">
        <v>16394</v>
      </c>
      <c r="WTC1" s="5" t="s">
        <v>16395</v>
      </c>
      <c r="WTD1" s="5" t="s">
        <v>16396</v>
      </c>
      <c r="WTE1" s="5" t="s">
        <v>16397</v>
      </c>
      <c r="WTF1" s="5" t="s">
        <v>16398</v>
      </c>
      <c r="WTG1" s="5" t="s">
        <v>16399</v>
      </c>
      <c r="WTH1" s="5" t="s">
        <v>16400</v>
      </c>
      <c r="WTI1" s="5" t="s">
        <v>16401</v>
      </c>
      <c r="WTJ1" s="5" t="s">
        <v>16402</v>
      </c>
      <c r="WTK1" s="5" t="s">
        <v>16403</v>
      </c>
      <c r="WTL1" s="5" t="s">
        <v>16404</v>
      </c>
      <c r="WTM1" s="5" t="s">
        <v>16405</v>
      </c>
      <c r="WTN1" s="5" t="s">
        <v>16406</v>
      </c>
      <c r="WTO1" s="5" t="s">
        <v>16407</v>
      </c>
      <c r="WTP1" s="5" t="s">
        <v>16408</v>
      </c>
      <c r="WTQ1" s="5" t="s">
        <v>16409</v>
      </c>
      <c r="WTR1" s="5" t="s">
        <v>16410</v>
      </c>
      <c r="WTS1" s="5" t="s">
        <v>16411</v>
      </c>
      <c r="WTT1" s="5" t="s">
        <v>16412</v>
      </c>
      <c r="WTU1" s="5" t="s">
        <v>16413</v>
      </c>
      <c r="WTV1" s="5" t="s">
        <v>16414</v>
      </c>
      <c r="WTW1" s="5" t="s">
        <v>16415</v>
      </c>
      <c r="WTX1" s="5" t="s">
        <v>16416</v>
      </c>
      <c r="WTY1" s="5" t="s">
        <v>16417</v>
      </c>
      <c r="WTZ1" s="5" t="s">
        <v>16418</v>
      </c>
      <c r="WUA1" s="5" t="s">
        <v>16419</v>
      </c>
      <c r="WUB1" s="5" t="s">
        <v>16420</v>
      </c>
      <c r="WUC1" s="5" t="s">
        <v>16421</v>
      </c>
      <c r="WUD1" s="5" t="s">
        <v>16422</v>
      </c>
      <c r="WUE1" s="5" t="s">
        <v>16423</v>
      </c>
      <c r="WUF1" s="5" t="s">
        <v>16424</v>
      </c>
      <c r="WUG1" s="5" t="s">
        <v>16425</v>
      </c>
      <c r="WUH1" s="5" t="s">
        <v>16426</v>
      </c>
      <c r="WUI1" s="5" t="s">
        <v>16427</v>
      </c>
      <c r="WUJ1" s="5" t="s">
        <v>16428</v>
      </c>
      <c r="WUK1" s="5" t="s">
        <v>16429</v>
      </c>
      <c r="WUL1" s="5" t="s">
        <v>16430</v>
      </c>
      <c r="WUM1" s="5" t="s">
        <v>16431</v>
      </c>
      <c r="WUN1" s="5" t="s">
        <v>16432</v>
      </c>
      <c r="WUO1" s="5" t="s">
        <v>16433</v>
      </c>
      <c r="WUP1" s="5" t="s">
        <v>16434</v>
      </c>
      <c r="WUQ1" s="5" t="s">
        <v>16435</v>
      </c>
      <c r="WUR1" s="5" t="s">
        <v>16436</v>
      </c>
      <c r="WUS1" s="5" t="s">
        <v>16437</v>
      </c>
      <c r="WUT1" s="5" t="s">
        <v>16438</v>
      </c>
      <c r="WUU1" s="5" t="s">
        <v>16439</v>
      </c>
      <c r="WUV1" s="5" t="s">
        <v>16440</v>
      </c>
      <c r="WUW1" s="5" t="s">
        <v>16441</v>
      </c>
      <c r="WUX1" s="5" t="s">
        <v>16442</v>
      </c>
      <c r="WUY1" s="5" t="s">
        <v>16443</v>
      </c>
      <c r="WUZ1" s="5" t="s">
        <v>16444</v>
      </c>
      <c r="WVA1" s="5" t="s">
        <v>16445</v>
      </c>
      <c r="WVB1" s="5" t="s">
        <v>16446</v>
      </c>
      <c r="WVC1" s="5" t="s">
        <v>16447</v>
      </c>
      <c r="WVD1" s="5" t="s">
        <v>16448</v>
      </c>
      <c r="WVE1" s="5" t="s">
        <v>16449</v>
      </c>
      <c r="WVF1" s="5" t="s">
        <v>16450</v>
      </c>
      <c r="WVG1" s="5" t="s">
        <v>16451</v>
      </c>
      <c r="WVH1" s="5" t="s">
        <v>16452</v>
      </c>
      <c r="WVI1" s="5" t="s">
        <v>16453</v>
      </c>
      <c r="WVJ1" s="5" t="s">
        <v>16454</v>
      </c>
      <c r="WVK1" s="5" t="s">
        <v>16455</v>
      </c>
      <c r="WVL1" s="5" t="s">
        <v>16456</v>
      </c>
      <c r="WVM1" s="5" t="s">
        <v>16457</v>
      </c>
      <c r="WVN1" s="5" t="s">
        <v>16458</v>
      </c>
      <c r="WVO1" s="5" t="s">
        <v>16459</v>
      </c>
      <c r="WVP1" s="5" t="s">
        <v>16460</v>
      </c>
      <c r="WVQ1" s="5" t="s">
        <v>16461</v>
      </c>
      <c r="WVR1" s="5" t="s">
        <v>16462</v>
      </c>
      <c r="WVS1" s="5" t="s">
        <v>16463</v>
      </c>
      <c r="WVT1" s="5" t="s">
        <v>16464</v>
      </c>
      <c r="WVU1" s="5" t="s">
        <v>16465</v>
      </c>
      <c r="WVV1" s="5" t="s">
        <v>16466</v>
      </c>
      <c r="WVW1" s="5" t="s">
        <v>16467</v>
      </c>
      <c r="WVX1" s="5" t="s">
        <v>16468</v>
      </c>
      <c r="WVY1" s="5" t="s">
        <v>16469</v>
      </c>
      <c r="WVZ1" s="5" t="s">
        <v>16470</v>
      </c>
      <c r="WWA1" s="5" t="s">
        <v>16471</v>
      </c>
      <c r="WWB1" s="5" t="s">
        <v>16472</v>
      </c>
      <c r="WWC1" s="5" t="s">
        <v>16473</v>
      </c>
      <c r="WWD1" s="5" t="s">
        <v>16474</v>
      </c>
      <c r="WWE1" s="5" t="s">
        <v>16475</v>
      </c>
      <c r="WWF1" s="5" t="s">
        <v>16476</v>
      </c>
      <c r="WWG1" s="5" t="s">
        <v>16477</v>
      </c>
      <c r="WWH1" s="5" t="s">
        <v>16478</v>
      </c>
      <c r="WWI1" s="5" t="s">
        <v>16479</v>
      </c>
      <c r="WWJ1" s="5" t="s">
        <v>16480</v>
      </c>
      <c r="WWK1" s="5" t="s">
        <v>16481</v>
      </c>
      <c r="WWL1" s="5" t="s">
        <v>16482</v>
      </c>
      <c r="WWM1" s="5" t="s">
        <v>16483</v>
      </c>
      <c r="WWN1" s="5" t="s">
        <v>16484</v>
      </c>
      <c r="WWO1" s="5" t="s">
        <v>16485</v>
      </c>
      <c r="WWP1" s="5" t="s">
        <v>16486</v>
      </c>
      <c r="WWQ1" s="5" t="s">
        <v>16487</v>
      </c>
      <c r="WWR1" s="5" t="s">
        <v>16488</v>
      </c>
      <c r="WWS1" s="5" t="s">
        <v>16489</v>
      </c>
      <c r="WWT1" s="5" t="s">
        <v>16490</v>
      </c>
      <c r="WWU1" s="5" t="s">
        <v>16491</v>
      </c>
      <c r="WWV1" s="5" t="s">
        <v>16492</v>
      </c>
      <c r="WWW1" s="5" t="s">
        <v>16493</v>
      </c>
      <c r="WWX1" s="5" t="s">
        <v>16494</v>
      </c>
      <c r="WWY1" s="5" t="s">
        <v>16495</v>
      </c>
      <c r="WWZ1" s="5" t="s">
        <v>16496</v>
      </c>
      <c r="WXA1" s="5" t="s">
        <v>16497</v>
      </c>
      <c r="WXB1" s="5" t="s">
        <v>16498</v>
      </c>
      <c r="WXC1" s="5" t="s">
        <v>16499</v>
      </c>
      <c r="WXD1" s="5" t="s">
        <v>16500</v>
      </c>
      <c r="WXE1" s="5" t="s">
        <v>16501</v>
      </c>
      <c r="WXF1" s="5" t="s">
        <v>16502</v>
      </c>
      <c r="WXG1" s="5" t="s">
        <v>16503</v>
      </c>
      <c r="WXH1" s="5" t="s">
        <v>16504</v>
      </c>
      <c r="WXI1" s="5" t="s">
        <v>16505</v>
      </c>
      <c r="WXJ1" s="5" t="s">
        <v>16506</v>
      </c>
      <c r="WXK1" s="5" t="s">
        <v>16507</v>
      </c>
      <c r="WXL1" s="5" t="s">
        <v>16508</v>
      </c>
      <c r="WXM1" s="5" t="s">
        <v>16509</v>
      </c>
      <c r="WXN1" s="5" t="s">
        <v>16510</v>
      </c>
      <c r="WXO1" s="5" t="s">
        <v>16511</v>
      </c>
      <c r="WXP1" s="5" t="s">
        <v>16512</v>
      </c>
      <c r="WXQ1" s="5" t="s">
        <v>16513</v>
      </c>
      <c r="WXR1" s="5" t="s">
        <v>16514</v>
      </c>
      <c r="WXS1" s="5" t="s">
        <v>16515</v>
      </c>
      <c r="WXT1" s="5" t="s">
        <v>16516</v>
      </c>
      <c r="WXU1" s="5" t="s">
        <v>16517</v>
      </c>
      <c r="WXV1" s="5" t="s">
        <v>16518</v>
      </c>
      <c r="WXW1" s="5" t="s">
        <v>16519</v>
      </c>
      <c r="WXX1" s="5" t="s">
        <v>16520</v>
      </c>
      <c r="WXY1" s="5" t="s">
        <v>16521</v>
      </c>
      <c r="WXZ1" s="5" t="s">
        <v>16522</v>
      </c>
      <c r="WYA1" s="5" t="s">
        <v>16523</v>
      </c>
      <c r="WYB1" s="5" t="s">
        <v>16524</v>
      </c>
      <c r="WYC1" s="5" t="s">
        <v>16525</v>
      </c>
      <c r="WYD1" s="5" t="s">
        <v>16526</v>
      </c>
      <c r="WYE1" s="5" t="s">
        <v>16527</v>
      </c>
      <c r="WYF1" s="5" t="s">
        <v>16528</v>
      </c>
      <c r="WYG1" s="5" t="s">
        <v>16529</v>
      </c>
      <c r="WYH1" s="5" t="s">
        <v>16530</v>
      </c>
      <c r="WYI1" s="5" t="s">
        <v>16531</v>
      </c>
      <c r="WYJ1" s="5" t="s">
        <v>16532</v>
      </c>
      <c r="WYK1" s="5" t="s">
        <v>16533</v>
      </c>
      <c r="WYL1" s="5" t="s">
        <v>16534</v>
      </c>
      <c r="WYM1" s="5" t="s">
        <v>16535</v>
      </c>
      <c r="WYN1" s="5" t="s">
        <v>16536</v>
      </c>
      <c r="WYO1" s="5" t="s">
        <v>16537</v>
      </c>
      <c r="WYP1" s="5" t="s">
        <v>16538</v>
      </c>
      <c r="WYQ1" s="5" t="s">
        <v>16539</v>
      </c>
      <c r="WYR1" s="5" t="s">
        <v>16540</v>
      </c>
      <c r="WYS1" s="5" t="s">
        <v>16541</v>
      </c>
      <c r="WYT1" s="5" t="s">
        <v>16542</v>
      </c>
      <c r="WYU1" s="5" t="s">
        <v>16543</v>
      </c>
      <c r="WYV1" s="5" t="s">
        <v>16544</v>
      </c>
      <c r="WYW1" s="5" t="s">
        <v>16545</v>
      </c>
      <c r="WYX1" s="5" t="s">
        <v>16546</v>
      </c>
      <c r="WYY1" s="5" t="s">
        <v>16547</v>
      </c>
      <c r="WYZ1" s="5" t="s">
        <v>16548</v>
      </c>
      <c r="WZA1" s="5" t="s">
        <v>16549</v>
      </c>
      <c r="WZB1" s="5" t="s">
        <v>16550</v>
      </c>
      <c r="WZC1" s="5" t="s">
        <v>16551</v>
      </c>
      <c r="WZD1" s="5" t="s">
        <v>16552</v>
      </c>
      <c r="WZE1" s="5" t="s">
        <v>16553</v>
      </c>
      <c r="WZF1" s="5" t="s">
        <v>16554</v>
      </c>
      <c r="WZG1" s="5" t="s">
        <v>16555</v>
      </c>
      <c r="WZH1" s="5" t="s">
        <v>16556</v>
      </c>
      <c r="WZI1" s="5" t="s">
        <v>16557</v>
      </c>
      <c r="WZJ1" s="5" t="s">
        <v>16558</v>
      </c>
      <c r="WZK1" s="5" t="s">
        <v>16559</v>
      </c>
      <c r="WZL1" s="5" t="s">
        <v>16560</v>
      </c>
      <c r="WZM1" s="5" t="s">
        <v>16561</v>
      </c>
      <c r="WZN1" s="5" t="s">
        <v>16562</v>
      </c>
      <c r="WZO1" s="5" t="s">
        <v>16563</v>
      </c>
      <c r="WZP1" s="5" t="s">
        <v>16564</v>
      </c>
      <c r="WZQ1" s="5" t="s">
        <v>16565</v>
      </c>
      <c r="WZR1" s="5" t="s">
        <v>16566</v>
      </c>
      <c r="WZS1" s="5" t="s">
        <v>16567</v>
      </c>
      <c r="WZT1" s="5" t="s">
        <v>16568</v>
      </c>
      <c r="WZU1" s="5" t="s">
        <v>16569</v>
      </c>
      <c r="WZV1" s="5" t="s">
        <v>16570</v>
      </c>
      <c r="WZW1" s="5" t="s">
        <v>16571</v>
      </c>
      <c r="WZX1" s="5" t="s">
        <v>16572</v>
      </c>
      <c r="WZY1" s="5" t="s">
        <v>16573</v>
      </c>
      <c r="WZZ1" s="5" t="s">
        <v>16574</v>
      </c>
      <c r="XAA1" s="5" t="s">
        <v>16575</v>
      </c>
      <c r="XAB1" s="5" t="s">
        <v>16576</v>
      </c>
      <c r="XAC1" s="5" t="s">
        <v>16577</v>
      </c>
      <c r="XAD1" s="5" t="s">
        <v>16578</v>
      </c>
      <c r="XAE1" s="5" t="s">
        <v>16579</v>
      </c>
      <c r="XAF1" s="5" t="s">
        <v>16580</v>
      </c>
      <c r="XAG1" s="5" t="s">
        <v>16581</v>
      </c>
      <c r="XAH1" s="5" t="s">
        <v>16582</v>
      </c>
      <c r="XAI1" s="5" t="s">
        <v>16583</v>
      </c>
      <c r="XAJ1" s="5" t="s">
        <v>16584</v>
      </c>
      <c r="XAK1" s="5" t="s">
        <v>16585</v>
      </c>
      <c r="XAL1" s="5" t="s">
        <v>16586</v>
      </c>
      <c r="XAM1" s="5" t="s">
        <v>16587</v>
      </c>
      <c r="XAN1" s="5" t="s">
        <v>16588</v>
      </c>
      <c r="XAO1" s="5" t="s">
        <v>16589</v>
      </c>
      <c r="XAP1" s="5" t="s">
        <v>16590</v>
      </c>
      <c r="XAQ1" s="5" t="s">
        <v>16591</v>
      </c>
      <c r="XAR1" s="5" t="s">
        <v>16592</v>
      </c>
      <c r="XAS1" s="5" t="s">
        <v>16593</v>
      </c>
      <c r="XAT1" s="5" t="s">
        <v>16594</v>
      </c>
      <c r="XAU1" s="5" t="s">
        <v>16595</v>
      </c>
      <c r="XAV1" s="5" t="s">
        <v>16596</v>
      </c>
      <c r="XAW1" s="5" t="s">
        <v>16597</v>
      </c>
      <c r="XAX1" s="5" t="s">
        <v>16598</v>
      </c>
      <c r="XAY1" s="5" t="s">
        <v>16599</v>
      </c>
      <c r="XAZ1" s="5" t="s">
        <v>16600</v>
      </c>
      <c r="XBA1" s="5" t="s">
        <v>16601</v>
      </c>
      <c r="XBB1" s="5" t="s">
        <v>16602</v>
      </c>
      <c r="XBC1" s="5" t="s">
        <v>16603</v>
      </c>
      <c r="XBD1" s="5" t="s">
        <v>16604</v>
      </c>
      <c r="XBE1" s="5" t="s">
        <v>16605</v>
      </c>
      <c r="XBF1" s="5" t="s">
        <v>16606</v>
      </c>
      <c r="XBG1" s="5" t="s">
        <v>16607</v>
      </c>
      <c r="XBH1" s="5" t="s">
        <v>16608</v>
      </c>
      <c r="XBI1" s="5" t="s">
        <v>16609</v>
      </c>
      <c r="XBJ1" s="5" t="s">
        <v>16610</v>
      </c>
      <c r="XBK1" s="5" t="s">
        <v>16611</v>
      </c>
      <c r="XBL1" s="5" t="s">
        <v>16612</v>
      </c>
      <c r="XBM1" s="5" t="s">
        <v>16613</v>
      </c>
      <c r="XBN1" s="5" t="s">
        <v>16614</v>
      </c>
      <c r="XBO1" s="5" t="s">
        <v>16615</v>
      </c>
      <c r="XBP1" s="5" t="s">
        <v>16616</v>
      </c>
      <c r="XBQ1" s="5" t="s">
        <v>16617</v>
      </c>
      <c r="XBR1" s="5" t="s">
        <v>16618</v>
      </c>
      <c r="XBS1" s="5" t="s">
        <v>16619</v>
      </c>
      <c r="XBT1" s="5" t="s">
        <v>16620</v>
      </c>
      <c r="XBU1" s="5" t="s">
        <v>16621</v>
      </c>
      <c r="XBV1" s="5" t="s">
        <v>16622</v>
      </c>
      <c r="XBW1" s="5" t="s">
        <v>16623</v>
      </c>
      <c r="XBX1" s="5" t="s">
        <v>16624</v>
      </c>
      <c r="XBY1" s="5" t="s">
        <v>16625</v>
      </c>
      <c r="XBZ1" s="5" t="s">
        <v>16626</v>
      </c>
      <c r="XCA1" s="5" t="s">
        <v>16627</v>
      </c>
      <c r="XCB1" s="5" t="s">
        <v>16628</v>
      </c>
      <c r="XCC1" s="5" t="s">
        <v>16629</v>
      </c>
      <c r="XCD1" s="5" t="s">
        <v>16630</v>
      </c>
      <c r="XCE1" s="5" t="s">
        <v>16631</v>
      </c>
      <c r="XCF1" s="5" t="s">
        <v>16632</v>
      </c>
      <c r="XCG1" s="5" t="s">
        <v>16633</v>
      </c>
      <c r="XCH1" s="5" t="s">
        <v>16634</v>
      </c>
      <c r="XCI1" s="5" t="s">
        <v>16635</v>
      </c>
      <c r="XCJ1" s="5" t="s">
        <v>16636</v>
      </c>
      <c r="XCK1" s="5" t="s">
        <v>16637</v>
      </c>
      <c r="XCL1" s="5" t="s">
        <v>16638</v>
      </c>
      <c r="XCM1" s="5" t="s">
        <v>16639</v>
      </c>
      <c r="XCN1" s="5" t="s">
        <v>16640</v>
      </c>
      <c r="XCO1" s="5" t="s">
        <v>16641</v>
      </c>
      <c r="XCP1" s="5" t="s">
        <v>16642</v>
      </c>
      <c r="XCQ1" s="5" t="s">
        <v>16643</v>
      </c>
      <c r="XCR1" s="5" t="s">
        <v>16644</v>
      </c>
      <c r="XCS1" s="5" t="s">
        <v>16645</v>
      </c>
      <c r="XCT1" s="5" t="s">
        <v>16646</v>
      </c>
      <c r="XCU1" s="5" t="s">
        <v>16647</v>
      </c>
      <c r="XCV1" s="5" t="s">
        <v>16648</v>
      </c>
      <c r="XCW1" s="5" t="s">
        <v>16649</v>
      </c>
      <c r="XCX1" s="5" t="s">
        <v>16650</v>
      </c>
      <c r="XCY1" s="5" t="s">
        <v>16651</v>
      </c>
      <c r="XCZ1" s="5" t="s">
        <v>16652</v>
      </c>
      <c r="XDA1" s="5" t="s">
        <v>16653</v>
      </c>
      <c r="XDB1" s="5" t="s">
        <v>16654</v>
      </c>
      <c r="XDC1" s="5" t="s">
        <v>16655</v>
      </c>
      <c r="XDD1" s="5" t="s">
        <v>16656</v>
      </c>
      <c r="XDE1" s="5" t="s">
        <v>16657</v>
      </c>
      <c r="XDF1" s="5" t="s">
        <v>16658</v>
      </c>
      <c r="XDG1" s="5" t="s">
        <v>16659</v>
      </c>
      <c r="XDH1" s="5" t="s">
        <v>16660</v>
      </c>
      <c r="XDI1" s="5" t="s">
        <v>16661</v>
      </c>
      <c r="XDJ1" s="5" t="s">
        <v>16662</v>
      </c>
      <c r="XDK1" s="5" t="s">
        <v>16663</v>
      </c>
      <c r="XDL1" s="5" t="s">
        <v>16664</v>
      </c>
      <c r="XDM1" s="5" t="s">
        <v>16665</v>
      </c>
      <c r="XDN1" s="5" t="s">
        <v>16666</v>
      </c>
      <c r="XDO1" s="5" t="s">
        <v>16667</v>
      </c>
      <c r="XDP1" s="5" t="s">
        <v>16668</v>
      </c>
      <c r="XDQ1" s="5" t="s">
        <v>16669</v>
      </c>
      <c r="XDR1" s="5" t="s">
        <v>16670</v>
      </c>
      <c r="XDS1" s="5" t="s">
        <v>16671</v>
      </c>
      <c r="XDT1" s="5" t="s">
        <v>16672</v>
      </c>
      <c r="XDU1" s="5" t="s">
        <v>16673</v>
      </c>
      <c r="XDV1" s="5" t="s">
        <v>16674</v>
      </c>
      <c r="XDW1" s="5" t="s">
        <v>16675</v>
      </c>
      <c r="XDX1" s="5" t="s">
        <v>16676</v>
      </c>
      <c r="XDY1" s="5" t="s">
        <v>16677</v>
      </c>
      <c r="XDZ1" s="5" t="s">
        <v>16678</v>
      </c>
      <c r="XEA1" s="5" t="s">
        <v>16679</v>
      </c>
      <c r="XEB1" s="5" t="s">
        <v>16680</v>
      </c>
      <c r="XEC1" s="5" t="s">
        <v>16681</v>
      </c>
      <c r="XED1" s="5" t="s">
        <v>16682</v>
      </c>
      <c r="XEE1" s="5" t="s">
        <v>16683</v>
      </c>
      <c r="XEF1" s="5" t="s">
        <v>16684</v>
      </c>
      <c r="XEG1" s="5" t="s">
        <v>16685</v>
      </c>
      <c r="XEH1" s="5" t="s">
        <v>16686</v>
      </c>
      <c r="XEI1" s="5" t="s">
        <v>16687</v>
      </c>
      <c r="XEJ1" s="5" t="s">
        <v>16688</v>
      </c>
      <c r="XEK1" s="5" t="s">
        <v>16689</v>
      </c>
      <c r="XEL1" s="5" t="s">
        <v>16690</v>
      </c>
      <c r="XEM1" s="5" t="s">
        <v>16691</v>
      </c>
      <c r="XEN1" s="5" t="s">
        <v>16692</v>
      </c>
      <c r="XEO1" s="5" t="s">
        <v>16693</v>
      </c>
      <c r="XEP1" s="5" t="s">
        <v>16694</v>
      </c>
      <c r="XEQ1" s="5" t="s">
        <v>16695</v>
      </c>
      <c r="XER1" s="5" t="s">
        <v>16696</v>
      </c>
      <c r="XES1" s="5" t="s">
        <v>16697</v>
      </c>
      <c r="XET1" s="5" t="s">
        <v>16698</v>
      </c>
      <c r="XEU1" s="5" t="s">
        <v>16699</v>
      </c>
      <c r="XEV1" s="5" t="s">
        <v>16700</v>
      </c>
      <c r="XEW1" s="5" t="s">
        <v>16701</v>
      </c>
      <c r="XEX1" s="5" t="s">
        <v>16702</v>
      </c>
      <c r="XEY1" s="5" t="s">
        <v>16703</v>
      </c>
      <c r="XEZ1" s="5" t="s">
        <v>16704</v>
      </c>
      <c r="XFA1" s="5" t="s">
        <v>16705</v>
      </c>
      <c r="XFB1" s="5" t="s">
        <v>16706</v>
      </c>
      <c r="XFC1" s="5" t="s">
        <v>16707</v>
      </c>
      <c r="XFD1" s="5" t="s">
        <v>16708</v>
      </c>
    </row>
    <row r="2" spans="1:16384" ht="18" customHeight="1">
      <c r="D2" s="42" t="s">
        <v>16709</v>
      </c>
      <c r="E2" s="42" t="s">
        <v>16710</v>
      </c>
      <c r="F2" s="35" t="s">
        <v>16711</v>
      </c>
      <c r="G2" s="41" t="s">
        <v>16712</v>
      </c>
      <c r="H2" s="17" t="s">
        <v>21</v>
      </c>
      <c r="I2" s="17" t="s">
        <v>34</v>
      </c>
      <c r="J2" s="18" t="s">
        <v>16713</v>
      </c>
      <c r="K2" s="19"/>
      <c r="L2" s="18"/>
      <c r="M2" s="20">
        <v>46023</v>
      </c>
      <c r="N2" s="19">
        <v>1</v>
      </c>
      <c r="O2" s="85">
        <v>0.03</v>
      </c>
      <c r="Q2" t="s">
        <v>16714</v>
      </c>
    </row>
    <row r="3" spans="1:16384">
      <c r="D3" s="42" t="s">
        <v>16715</v>
      </c>
      <c r="E3" s="42" t="s">
        <v>16710</v>
      </c>
      <c r="F3" s="35" t="s">
        <v>16711</v>
      </c>
      <c r="G3" s="41" t="s">
        <v>16712</v>
      </c>
      <c r="H3" s="17" t="s">
        <v>21</v>
      </c>
      <c r="I3" s="17" t="s">
        <v>34</v>
      </c>
      <c r="J3" s="18" t="s">
        <v>16716</v>
      </c>
      <c r="K3" s="19"/>
      <c r="L3" s="18"/>
      <c r="M3" s="21">
        <v>46115</v>
      </c>
      <c r="N3" s="19">
        <v>8</v>
      </c>
      <c r="O3" s="82"/>
      <c r="Q3" t="s">
        <v>16714</v>
      </c>
      <c r="S3" t="s">
        <v>16717</v>
      </c>
    </row>
    <row r="4" spans="1:16384">
      <c r="D4" s="42"/>
      <c r="E4" s="42" t="s">
        <v>16710</v>
      </c>
      <c r="F4" s="35" t="s">
        <v>16711</v>
      </c>
      <c r="G4" s="41" t="s">
        <v>16712</v>
      </c>
      <c r="H4" s="17" t="s">
        <v>21</v>
      </c>
      <c r="I4" s="17" t="s">
        <v>34</v>
      </c>
      <c r="J4" s="18" t="s">
        <v>16718</v>
      </c>
      <c r="K4" s="19"/>
      <c r="L4" s="18"/>
      <c r="M4" s="20">
        <f>M3+1</f>
        <v>46116</v>
      </c>
      <c r="N4" s="19">
        <v>4</v>
      </c>
      <c r="O4" s="39"/>
      <c r="Q4" t="s">
        <v>16714</v>
      </c>
    </row>
    <row r="5" spans="1:16384" ht="14.65" thickBot="1">
      <c r="D5" s="42"/>
      <c r="E5" s="42" t="s">
        <v>16710</v>
      </c>
      <c r="F5" s="35" t="s">
        <v>16711</v>
      </c>
      <c r="G5" s="41" t="s">
        <v>16712</v>
      </c>
      <c r="H5" s="17" t="s">
        <v>21</v>
      </c>
      <c r="I5" s="17" t="s">
        <v>34</v>
      </c>
      <c r="J5" s="18" t="s">
        <v>16719</v>
      </c>
      <c r="K5" s="19"/>
      <c r="L5" s="18"/>
      <c r="M5" s="20">
        <f>M3+1</f>
        <v>46116</v>
      </c>
      <c r="N5" s="19">
        <v>4</v>
      </c>
      <c r="O5" s="48"/>
      <c r="P5" s="47"/>
      <c r="Q5" t="s">
        <v>16714</v>
      </c>
    </row>
    <row r="6" spans="1:16384">
      <c r="D6" s="42"/>
      <c r="E6" s="42" t="s">
        <v>16710</v>
      </c>
      <c r="F6" s="35" t="s">
        <v>20</v>
      </c>
      <c r="G6" s="41" t="s">
        <v>16720</v>
      </c>
      <c r="H6" s="22" t="s">
        <v>33</v>
      </c>
      <c r="I6" s="22" t="s">
        <v>34</v>
      </c>
      <c r="J6" s="23" t="s">
        <v>16721</v>
      </c>
      <c r="K6" s="24"/>
      <c r="L6" s="23"/>
      <c r="M6" s="25">
        <f>M3+14</f>
        <v>46129</v>
      </c>
      <c r="N6" s="24">
        <v>16</v>
      </c>
      <c r="O6" s="33">
        <v>0.51</v>
      </c>
      <c r="Q6" t="s">
        <v>16722</v>
      </c>
    </row>
    <row r="7" spans="1:16384">
      <c r="D7" s="42"/>
      <c r="E7" s="42" t="s">
        <v>16710</v>
      </c>
      <c r="F7" s="35" t="s">
        <v>20</v>
      </c>
      <c r="G7" s="41" t="s">
        <v>16720</v>
      </c>
      <c r="H7" s="22" t="s">
        <v>33</v>
      </c>
      <c r="I7" s="22" t="s">
        <v>34</v>
      </c>
      <c r="J7" s="23" t="s">
        <v>16723</v>
      </c>
      <c r="K7" s="24"/>
      <c r="L7" s="23"/>
      <c r="M7" s="25">
        <f>M3+14</f>
        <v>46129</v>
      </c>
      <c r="N7" s="24">
        <v>8</v>
      </c>
      <c r="O7" s="83"/>
      <c r="Q7" t="s">
        <v>16722</v>
      </c>
    </row>
    <row r="8" spans="1:16384">
      <c r="D8" s="42"/>
      <c r="E8" s="42" t="s">
        <v>16710</v>
      </c>
      <c r="F8" s="35" t="s">
        <v>16711</v>
      </c>
      <c r="G8" s="41" t="s">
        <v>16720</v>
      </c>
      <c r="H8" s="22" t="s">
        <v>33</v>
      </c>
      <c r="I8" s="22" t="s">
        <v>34</v>
      </c>
      <c r="J8" s="23" t="s">
        <v>16724</v>
      </c>
      <c r="K8" s="24"/>
      <c r="L8" s="23"/>
      <c r="M8" s="25">
        <f>M3+21</f>
        <v>46136</v>
      </c>
      <c r="N8" s="24">
        <v>32</v>
      </c>
      <c r="O8" s="33"/>
      <c r="Q8" t="s">
        <v>16725</v>
      </c>
    </row>
    <row r="9" spans="1:16384">
      <c r="D9" s="42"/>
      <c r="E9" s="42" t="s">
        <v>16710</v>
      </c>
      <c r="F9" s="35" t="s">
        <v>16711</v>
      </c>
      <c r="G9" s="41" t="s">
        <v>16720</v>
      </c>
      <c r="H9" s="22" t="s">
        <v>33</v>
      </c>
      <c r="I9" s="22" t="s">
        <v>34</v>
      </c>
      <c r="J9" s="23" t="s">
        <v>16726</v>
      </c>
      <c r="K9" s="24"/>
      <c r="L9" s="23"/>
      <c r="M9" s="25">
        <f>M3+21</f>
        <v>46136</v>
      </c>
      <c r="N9" s="24">
        <v>16</v>
      </c>
      <c r="O9" s="33"/>
      <c r="Q9" t="s">
        <v>16725</v>
      </c>
    </row>
    <row r="10" spans="1:16384">
      <c r="D10" s="42"/>
      <c r="E10" s="42" t="s">
        <v>16710</v>
      </c>
      <c r="F10" s="35" t="s">
        <v>16711</v>
      </c>
      <c r="G10" s="41" t="s">
        <v>16720</v>
      </c>
      <c r="H10" s="22" t="s">
        <v>33</v>
      </c>
      <c r="I10" s="22" t="s">
        <v>22</v>
      </c>
      <c r="J10" s="23" t="s">
        <v>16727</v>
      </c>
      <c r="K10" s="24"/>
      <c r="L10" s="23"/>
      <c r="M10" s="25">
        <f>M3+22</f>
        <v>46137</v>
      </c>
      <c r="N10" s="24">
        <v>4</v>
      </c>
      <c r="O10" s="33"/>
      <c r="P10" s="47"/>
      <c r="Q10" t="s">
        <v>16728</v>
      </c>
    </row>
    <row r="11" spans="1:16384">
      <c r="D11" s="42"/>
      <c r="E11" s="42" t="s">
        <v>16710</v>
      </c>
      <c r="F11" s="35" t="s">
        <v>16711</v>
      </c>
      <c r="G11" s="41" t="s">
        <v>16720</v>
      </c>
      <c r="H11" s="22" t="s">
        <v>33</v>
      </c>
      <c r="I11" s="22" t="s">
        <v>22</v>
      </c>
      <c r="J11" s="23" t="s">
        <v>16729</v>
      </c>
      <c r="K11" s="24"/>
      <c r="L11" s="23"/>
      <c r="M11" s="25">
        <f>M3+22</f>
        <v>46137</v>
      </c>
      <c r="N11" s="24">
        <v>4</v>
      </c>
      <c r="O11" s="33"/>
      <c r="Q11" t="s">
        <v>16728</v>
      </c>
    </row>
    <row r="12" spans="1:16384">
      <c r="D12" s="42"/>
      <c r="E12" s="42" t="s">
        <v>16710</v>
      </c>
      <c r="F12" s="35" t="s">
        <v>16711</v>
      </c>
      <c r="G12" s="41" t="s">
        <v>16720</v>
      </c>
      <c r="H12" s="22" t="s">
        <v>33</v>
      </c>
      <c r="I12" s="22" t="s">
        <v>22</v>
      </c>
      <c r="J12" s="23" t="s">
        <v>16730</v>
      </c>
      <c r="K12" s="24"/>
      <c r="L12" s="23"/>
      <c r="M12" s="25">
        <f>M3+23</f>
        <v>46138</v>
      </c>
      <c r="N12" s="24">
        <v>4</v>
      </c>
      <c r="O12" s="33"/>
      <c r="Q12" t="s">
        <v>16728</v>
      </c>
    </row>
    <row r="13" spans="1:16384">
      <c r="D13" s="42"/>
      <c r="E13" s="42" t="s">
        <v>16710</v>
      </c>
      <c r="F13" s="35" t="s">
        <v>16711</v>
      </c>
      <c r="G13" s="41" t="s">
        <v>16720</v>
      </c>
      <c r="H13" s="22" t="s">
        <v>33</v>
      </c>
      <c r="I13" s="22" t="s">
        <v>22</v>
      </c>
      <c r="J13" s="23" t="s">
        <v>16731</v>
      </c>
      <c r="K13" s="24"/>
      <c r="L13" s="23"/>
      <c r="M13" s="25">
        <f>M3+23</f>
        <v>46138</v>
      </c>
      <c r="N13" s="24">
        <v>6</v>
      </c>
      <c r="O13" s="33"/>
      <c r="Q13" t="s">
        <v>16728</v>
      </c>
    </row>
    <row r="14" spans="1:16384">
      <c r="D14" s="42"/>
      <c r="E14" s="42" t="s">
        <v>16732</v>
      </c>
      <c r="F14" s="35" t="s">
        <v>16711</v>
      </c>
      <c r="G14" s="41" t="s">
        <v>16720</v>
      </c>
      <c r="H14" s="22" t="s">
        <v>33</v>
      </c>
      <c r="I14" s="22" t="s">
        <v>22</v>
      </c>
      <c r="J14" s="23" t="s">
        <v>16733</v>
      </c>
      <c r="K14" s="24"/>
      <c r="L14" s="23"/>
      <c r="M14" s="25">
        <f>M3+24</f>
        <v>46139</v>
      </c>
      <c r="N14" s="24">
        <v>4</v>
      </c>
      <c r="O14" s="33"/>
      <c r="Q14" t="s">
        <v>16728</v>
      </c>
    </row>
    <row r="15" spans="1:16384">
      <c r="D15" s="42"/>
      <c r="E15" s="42" t="s">
        <v>16710</v>
      </c>
      <c r="F15" s="35" t="s">
        <v>16711</v>
      </c>
      <c r="G15" s="41" t="s">
        <v>16720</v>
      </c>
      <c r="H15" s="22" t="s">
        <v>33</v>
      </c>
      <c r="I15" s="22" t="s">
        <v>22</v>
      </c>
      <c r="J15" s="23" t="s">
        <v>16734</v>
      </c>
      <c r="K15" s="24"/>
      <c r="L15" s="23"/>
      <c r="M15" s="25">
        <f>M3+26</f>
        <v>46141</v>
      </c>
      <c r="N15" s="24">
        <v>10</v>
      </c>
      <c r="O15" s="33"/>
      <c r="Q15" t="s">
        <v>16735</v>
      </c>
    </row>
    <row r="16" spans="1:16384">
      <c r="D16" s="42"/>
      <c r="E16" s="42" t="s">
        <v>16710</v>
      </c>
      <c r="F16" s="35" t="s">
        <v>16711</v>
      </c>
      <c r="G16" s="41" t="s">
        <v>16720</v>
      </c>
      <c r="H16" s="22" t="s">
        <v>33</v>
      </c>
      <c r="I16" s="22" t="s">
        <v>34</v>
      </c>
      <c r="J16" s="23" t="s">
        <v>16736</v>
      </c>
      <c r="K16" s="24"/>
      <c r="L16" s="23"/>
      <c r="M16" s="25">
        <f>M3+26</f>
        <v>46141</v>
      </c>
      <c r="N16" s="24">
        <v>6</v>
      </c>
      <c r="O16" s="33"/>
      <c r="Q16" t="s">
        <v>16728</v>
      </c>
    </row>
    <row r="17" spans="4:17">
      <c r="D17" s="42"/>
      <c r="E17" s="42" t="s">
        <v>16710</v>
      </c>
      <c r="F17" s="35" t="s">
        <v>16711</v>
      </c>
      <c r="G17" s="41" t="s">
        <v>16720</v>
      </c>
      <c r="H17" s="22" t="s">
        <v>33</v>
      </c>
      <c r="I17" s="22" t="s">
        <v>34</v>
      </c>
      <c r="J17" s="23" t="s">
        <v>16737</v>
      </c>
      <c r="K17" s="24"/>
      <c r="L17" s="23"/>
      <c r="M17" s="25">
        <f>M3+30</f>
        <v>46145</v>
      </c>
      <c r="N17" s="24">
        <v>24</v>
      </c>
      <c r="O17" s="33"/>
      <c r="Q17" t="s">
        <v>16725</v>
      </c>
    </row>
    <row r="18" spans="4:17">
      <c r="D18" s="42"/>
      <c r="E18" s="42" t="s">
        <v>16710</v>
      </c>
      <c r="F18" s="35" t="s">
        <v>16711</v>
      </c>
      <c r="G18" s="41" t="s">
        <v>16720</v>
      </c>
      <c r="H18" s="22" t="s">
        <v>33</v>
      </c>
      <c r="I18" s="22" t="s">
        <v>34</v>
      </c>
      <c r="J18" s="26" t="s">
        <v>16738</v>
      </c>
      <c r="K18" s="24"/>
      <c r="L18" s="23"/>
      <c r="M18" s="25">
        <f>M3+33</f>
        <v>46148</v>
      </c>
      <c r="N18" s="24">
        <v>8</v>
      </c>
      <c r="O18" s="33"/>
      <c r="Q18" t="s">
        <v>16725</v>
      </c>
    </row>
    <row r="19" spans="4:17">
      <c r="D19" s="42"/>
      <c r="E19" s="42" t="s">
        <v>16732</v>
      </c>
      <c r="F19" s="35" t="s">
        <v>16711</v>
      </c>
      <c r="G19" s="41" t="s">
        <v>16720</v>
      </c>
      <c r="H19" s="22" t="s">
        <v>33</v>
      </c>
      <c r="I19" s="22" t="s">
        <v>105</v>
      </c>
      <c r="J19" s="23" t="s">
        <v>16739</v>
      </c>
      <c r="K19" s="24"/>
      <c r="L19" s="23"/>
      <c r="M19" s="25">
        <f>M3+33</f>
        <v>46148</v>
      </c>
      <c r="N19" s="24">
        <v>4</v>
      </c>
      <c r="O19" s="33"/>
      <c r="Q19" t="s">
        <v>16740</v>
      </c>
    </row>
    <row r="20" spans="4:17">
      <c r="D20" s="42"/>
      <c r="E20" s="42" t="s">
        <v>16732</v>
      </c>
      <c r="F20" s="35" t="s">
        <v>16711</v>
      </c>
      <c r="G20" s="41" t="s">
        <v>16720</v>
      </c>
      <c r="H20" s="22" t="s">
        <v>33</v>
      </c>
      <c r="I20" s="22" t="s">
        <v>34</v>
      </c>
      <c r="J20" s="26" t="s">
        <v>16741</v>
      </c>
      <c r="K20" s="24"/>
      <c r="L20" s="23"/>
      <c r="M20" s="25">
        <f>M18</f>
        <v>46148</v>
      </c>
      <c r="N20" s="24">
        <v>6</v>
      </c>
      <c r="O20" s="33"/>
      <c r="Q20" t="s">
        <v>16725</v>
      </c>
    </row>
    <row r="21" spans="4:17">
      <c r="D21" s="42"/>
      <c r="E21" s="42" t="s">
        <v>16732</v>
      </c>
      <c r="F21" s="35" t="s">
        <v>16711</v>
      </c>
      <c r="G21" s="41" t="s">
        <v>16720</v>
      </c>
      <c r="H21" s="22" t="s">
        <v>33</v>
      </c>
      <c r="I21" s="22" t="s">
        <v>34</v>
      </c>
      <c r="J21" s="26" t="s">
        <v>16742</v>
      </c>
      <c r="K21" s="24"/>
      <c r="L21" s="23"/>
      <c r="M21" s="25">
        <f>M20</f>
        <v>46148</v>
      </c>
      <c r="N21" s="24">
        <v>8</v>
      </c>
      <c r="O21" s="33"/>
      <c r="Q21" t="s">
        <v>16725</v>
      </c>
    </row>
    <row r="22" spans="4:17">
      <c r="D22" s="42"/>
      <c r="E22" s="42" t="s">
        <v>16732</v>
      </c>
      <c r="F22" s="35" t="s">
        <v>16711</v>
      </c>
      <c r="G22" s="41" t="s">
        <v>16720</v>
      </c>
      <c r="H22" s="22" t="s">
        <v>33</v>
      </c>
      <c r="I22" s="22" t="s">
        <v>48</v>
      </c>
      <c r="J22" s="26" t="s">
        <v>16743</v>
      </c>
      <c r="K22" s="24"/>
      <c r="L22" s="23"/>
      <c r="M22" s="27" t="s">
        <v>16744</v>
      </c>
      <c r="N22" s="24">
        <v>8</v>
      </c>
      <c r="O22" s="33"/>
      <c r="Q22" t="s">
        <v>16714</v>
      </c>
    </row>
    <row r="23" spans="4:17">
      <c r="D23" s="42"/>
      <c r="E23" s="42" t="s">
        <v>16732</v>
      </c>
      <c r="F23" s="35" t="s">
        <v>16711</v>
      </c>
      <c r="G23" s="41" t="s">
        <v>16720</v>
      </c>
      <c r="H23" s="22" t="s">
        <v>33</v>
      </c>
      <c r="I23" s="22" t="s">
        <v>48</v>
      </c>
      <c r="J23" s="23" t="s">
        <v>16745</v>
      </c>
      <c r="K23" s="24"/>
      <c r="L23" s="23"/>
      <c r="M23" s="25">
        <f>M3+40</f>
        <v>46155</v>
      </c>
      <c r="N23" s="24">
        <v>2</v>
      </c>
      <c r="O23" s="33"/>
      <c r="Q23" t="s">
        <v>16714</v>
      </c>
    </row>
    <row r="24" spans="4:17">
      <c r="D24" s="42"/>
      <c r="E24" s="42" t="s">
        <v>16732</v>
      </c>
      <c r="F24" s="35" t="s">
        <v>16711</v>
      </c>
      <c r="G24" s="41" t="s">
        <v>16720</v>
      </c>
      <c r="H24" s="22" t="s">
        <v>33</v>
      </c>
      <c r="I24" s="22" t="s">
        <v>48</v>
      </c>
      <c r="J24" s="23" t="s">
        <v>16746</v>
      </c>
      <c r="K24" s="24"/>
      <c r="L24" s="23"/>
      <c r="M24" s="25">
        <f>M3+40</f>
        <v>46155</v>
      </c>
      <c r="N24" s="24">
        <v>2</v>
      </c>
      <c r="O24" s="33"/>
      <c r="Q24" t="s">
        <v>16714</v>
      </c>
    </row>
    <row r="25" spans="4:17">
      <c r="D25" s="42"/>
      <c r="E25" s="42" t="s">
        <v>16732</v>
      </c>
      <c r="F25" s="35" t="s">
        <v>16711</v>
      </c>
      <c r="G25" s="41" t="s">
        <v>16720</v>
      </c>
      <c r="H25" s="22" t="s">
        <v>33</v>
      </c>
      <c r="I25" s="22" t="s">
        <v>48</v>
      </c>
      <c r="J25" s="23" t="s">
        <v>16747</v>
      </c>
      <c r="K25" s="24"/>
      <c r="L25" s="23"/>
      <c r="M25" s="25">
        <f>M3+40</f>
        <v>46155</v>
      </c>
      <c r="N25" s="24">
        <v>2</v>
      </c>
      <c r="O25" s="33"/>
      <c r="Q25" t="s">
        <v>16714</v>
      </c>
    </row>
    <row r="26" spans="4:17">
      <c r="D26" s="42"/>
      <c r="E26" s="42" t="s">
        <v>16732</v>
      </c>
      <c r="F26" s="35" t="s">
        <v>16711</v>
      </c>
      <c r="G26" s="41" t="s">
        <v>16720</v>
      </c>
      <c r="H26" s="22" t="s">
        <v>33</v>
      </c>
      <c r="I26" s="22" t="s">
        <v>48</v>
      </c>
      <c r="J26" s="23" t="s">
        <v>16748</v>
      </c>
      <c r="K26" s="24"/>
      <c r="L26" s="23"/>
      <c r="M26" s="25">
        <f>M3+40</f>
        <v>46155</v>
      </c>
      <c r="N26" s="24">
        <v>2</v>
      </c>
      <c r="O26" s="33"/>
      <c r="Q26" t="s">
        <v>16714</v>
      </c>
    </row>
    <row r="27" spans="4:17">
      <c r="D27" s="42"/>
      <c r="E27" s="42" t="s">
        <v>16732</v>
      </c>
      <c r="F27" s="35" t="s">
        <v>16711</v>
      </c>
      <c r="G27" s="41" t="s">
        <v>16720</v>
      </c>
      <c r="H27" s="22" t="s">
        <v>33</v>
      </c>
      <c r="I27" s="22" t="s">
        <v>48</v>
      </c>
      <c r="J27" s="23" t="s">
        <v>16749</v>
      </c>
      <c r="K27" s="24"/>
      <c r="L27" s="23"/>
      <c r="M27" s="25">
        <f>M3+40</f>
        <v>46155</v>
      </c>
      <c r="N27" s="24">
        <v>2</v>
      </c>
      <c r="O27" s="33"/>
      <c r="Q27" t="s">
        <v>16714</v>
      </c>
    </row>
    <row r="28" spans="4:17">
      <c r="D28" s="42"/>
      <c r="E28" s="42" t="s">
        <v>16732</v>
      </c>
      <c r="F28" s="35" t="s">
        <v>16711</v>
      </c>
      <c r="G28" s="41" t="s">
        <v>16720</v>
      </c>
      <c r="H28" s="22" t="s">
        <v>21</v>
      </c>
      <c r="I28" s="22" t="s">
        <v>34</v>
      </c>
      <c r="J28" s="23" t="s">
        <v>16750</v>
      </c>
      <c r="K28" s="24"/>
      <c r="L28" s="23"/>
      <c r="M28" s="25" t="s">
        <v>16744</v>
      </c>
      <c r="N28" s="24">
        <v>98</v>
      </c>
      <c r="O28" s="33"/>
      <c r="Q28" t="s">
        <v>16714</v>
      </c>
    </row>
    <row r="29" spans="4:17" ht="14.65" thickBot="1">
      <c r="D29" s="42"/>
      <c r="E29" s="42" t="s">
        <v>16732</v>
      </c>
      <c r="F29" s="35" t="s">
        <v>16711</v>
      </c>
      <c r="G29" s="41" t="s">
        <v>16751</v>
      </c>
      <c r="H29" s="22" t="s">
        <v>33</v>
      </c>
      <c r="I29" s="22" t="s">
        <v>51</v>
      </c>
      <c r="J29" s="23" t="s">
        <v>16752</v>
      </c>
      <c r="K29" s="24"/>
      <c r="L29" s="23"/>
      <c r="M29" s="25">
        <f>M3+40</f>
        <v>46155</v>
      </c>
      <c r="N29" s="24">
        <v>16</v>
      </c>
      <c r="O29" s="34"/>
      <c r="Q29" t="s">
        <v>16753</v>
      </c>
    </row>
    <row r="30" spans="4:17">
      <c r="D30" s="42"/>
      <c r="E30" s="42" t="s">
        <v>16732</v>
      </c>
      <c r="F30" s="35" t="s">
        <v>16711</v>
      </c>
      <c r="G30" s="41" t="s">
        <v>16751</v>
      </c>
      <c r="H30" s="16" t="s">
        <v>33</v>
      </c>
      <c r="I30" s="16" t="s">
        <v>34</v>
      </c>
      <c r="J30" s="28" t="s">
        <v>16754</v>
      </c>
      <c r="K30" s="29"/>
      <c r="L30" s="28"/>
      <c r="M30" s="30">
        <f>M3+90</f>
        <v>46205</v>
      </c>
      <c r="N30" s="29">
        <v>40</v>
      </c>
      <c r="O30" s="45">
        <v>0.46</v>
      </c>
      <c r="P30" s="47"/>
      <c r="Q30" t="s">
        <v>16753</v>
      </c>
    </row>
    <row r="31" spans="4:17">
      <c r="D31" s="42"/>
      <c r="E31" s="42" t="s">
        <v>16732</v>
      </c>
      <c r="F31" s="35" t="s">
        <v>16711</v>
      </c>
      <c r="G31" s="41" t="s">
        <v>16751</v>
      </c>
      <c r="H31" s="16" t="s">
        <v>33</v>
      </c>
      <c r="I31" s="16" t="s">
        <v>51</v>
      </c>
      <c r="J31" s="31" t="s">
        <v>16755</v>
      </c>
      <c r="K31" s="29"/>
      <c r="L31" s="28"/>
      <c r="M31" s="30">
        <f>M3+90</f>
        <v>46205</v>
      </c>
      <c r="N31" s="29">
        <v>4</v>
      </c>
      <c r="O31" s="84"/>
      <c r="Q31" t="s">
        <v>16753</v>
      </c>
    </row>
    <row r="32" spans="4:17">
      <c r="D32" s="42"/>
      <c r="E32" s="42" t="s">
        <v>16732</v>
      </c>
      <c r="F32" s="35" t="s">
        <v>16711</v>
      </c>
      <c r="G32" s="41" t="s">
        <v>16751</v>
      </c>
      <c r="H32" s="16" t="s">
        <v>33</v>
      </c>
      <c r="I32" s="16" t="s">
        <v>105</v>
      </c>
      <c r="J32" s="31" t="s">
        <v>16756</v>
      </c>
      <c r="K32" s="29"/>
      <c r="L32" s="28"/>
      <c r="M32" s="30">
        <f>M3+90</f>
        <v>46205</v>
      </c>
      <c r="N32" s="29">
        <v>20</v>
      </c>
      <c r="O32" s="45"/>
      <c r="Q32" t="s">
        <v>16757</v>
      </c>
    </row>
    <row r="33" spans="4:17">
      <c r="D33" s="42"/>
      <c r="E33" s="42" t="s">
        <v>16732</v>
      </c>
      <c r="F33" s="35" t="s">
        <v>16711</v>
      </c>
      <c r="G33" s="41" t="s">
        <v>16751</v>
      </c>
      <c r="H33" s="16" t="s">
        <v>33</v>
      </c>
      <c r="I33" s="16" t="s">
        <v>34</v>
      </c>
      <c r="J33" s="28" t="s">
        <v>16758</v>
      </c>
      <c r="K33" s="29"/>
      <c r="L33" s="28"/>
      <c r="M33" s="30">
        <f>M3+90</f>
        <v>46205</v>
      </c>
      <c r="N33" s="29">
        <v>24</v>
      </c>
      <c r="O33" s="45"/>
      <c r="Q33" t="s">
        <v>16714</v>
      </c>
    </row>
    <row r="34" spans="4:17">
      <c r="D34" s="42"/>
      <c r="E34" s="42" t="s">
        <v>16732</v>
      </c>
      <c r="F34" s="35" t="s">
        <v>16711</v>
      </c>
      <c r="G34" s="41" t="s">
        <v>16751</v>
      </c>
      <c r="H34" s="16" t="s">
        <v>33</v>
      </c>
      <c r="I34" s="16" t="s">
        <v>22</v>
      </c>
      <c r="J34" s="28" t="s">
        <v>16759</v>
      </c>
      <c r="K34" s="29"/>
      <c r="L34" s="28"/>
      <c r="M34" s="32" t="s">
        <v>16744</v>
      </c>
      <c r="N34" s="29">
        <v>6</v>
      </c>
      <c r="O34" s="45"/>
      <c r="Q34" t="s">
        <v>16714</v>
      </c>
    </row>
    <row r="35" spans="4:17">
      <c r="D35" s="42"/>
      <c r="E35" s="42" t="s">
        <v>16732</v>
      </c>
      <c r="F35" s="35" t="s">
        <v>16711</v>
      </c>
      <c r="G35" s="41" t="s">
        <v>16751</v>
      </c>
      <c r="H35" s="16" t="s">
        <v>33</v>
      </c>
      <c r="I35" s="16" t="s">
        <v>22</v>
      </c>
      <c r="J35" s="31" t="s">
        <v>16760</v>
      </c>
      <c r="K35" s="29"/>
      <c r="L35" s="28"/>
      <c r="M35" s="32" t="s">
        <v>16744</v>
      </c>
      <c r="N35" s="29">
        <v>6</v>
      </c>
      <c r="O35" s="45"/>
      <c r="Q35" t="s">
        <v>16714</v>
      </c>
    </row>
    <row r="36" spans="4:17">
      <c r="D36" s="42"/>
      <c r="E36" s="42" t="s">
        <v>16732</v>
      </c>
      <c r="F36" s="35" t="s">
        <v>16711</v>
      </c>
      <c r="G36" s="41" t="s">
        <v>16751</v>
      </c>
      <c r="H36" s="16" t="s">
        <v>21</v>
      </c>
      <c r="I36" s="16" t="s">
        <v>51</v>
      </c>
      <c r="J36" s="31" t="s">
        <v>16761</v>
      </c>
      <c r="K36" s="29"/>
      <c r="L36" s="28"/>
      <c r="M36" s="32" t="s">
        <v>16744</v>
      </c>
      <c r="N36" s="29">
        <v>2</v>
      </c>
      <c r="O36" s="45"/>
      <c r="Q36" t="s">
        <v>16714</v>
      </c>
    </row>
    <row r="37" spans="4:17">
      <c r="D37" s="42"/>
      <c r="E37" s="42" t="s">
        <v>16732</v>
      </c>
      <c r="F37" s="35" t="s">
        <v>16711</v>
      </c>
      <c r="G37" s="41" t="s">
        <v>16751</v>
      </c>
      <c r="H37" s="16" t="s">
        <v>21</v>
      </c>
      <c r="I37" s="16" t="s">
        <v>51</v>
      </c>
      <c r="J37" s="31" t="s">
        <v>16762</v>
      </c>
      <c r="K37" s="29"/>
      <c r="L37" s="28"/>
      <c r="M37" s="32" t="s">
        <v>16744</v>
      </c>
      <c r="N37" s="29">
        <v>2</v>
      </c>
      <c r="O37" s="45"/>
      <c r="Q37" t="s">
        <v>16714</v>
      </c>
    </row>
    <row r="38" spans="4:17">
      <c r="D38" s="42"/>
      <c r="E38" s="42" t="s">
        <v>16732</v>
      </c>
      <c r="F38" s="35" t="s">
        <v>16711</v>
      </c>
      <c r="G38" s="41" t="s">
        <v>16751</v>
      </c>
      <c r="H38" s="16" t="s">
        <v>21</v>
      </c>
      <c r="I38" s="16" t="s">
        <v>51</v>
      </c>
      <c r="J38" s="31" t="s">
        <v>16763</v>
      </c>
      <c r="K38" s="29"/>
      <c r="L38" s="28"/>
      <c r="M38" s="32" t="s">
        <v>16744</v>
      </c>
      <c r="N38" s="29">
        <v>2</v>
      </c>
      <c r="O38" s="45"/>
      <c r="Q38" t="s">
        <v>16714</v>
      </c>
    </row>
    <row r="39" spans="4:17">
      <c r="D39" s="42"/>
      <c r="E39" s="42" t="s">
        <v>16732</v>
      </c>
      <c r="F39" s="35" t="s">
        <v>16711</v>
      </c>
      <c r="G39" s="41" t="s">
        <v>16751</v>
      </c>
      <c r="H39" s="16" t="s">
        <v>21</v>
      </c>
      <c r="I39" s="16" t="s">
        <v>51</v>
      </c>
      <c r="J39" s="31" t="s">
        <v>16764</v>
      </c>
      <c r="K39" s="29"/>
      <c r="L39" s="28"/>
      <c r="M39" s="32" t="s">
        <v>16744</v>
      </c>
      <c r="N39" s="29">
        <v>2</v>
      </c>
      <c r="O39" s="45"/>
      <c r="Q39" t="s">
        <v>16714</v>
      </c>
    </row>
    <row r="40" spans="4:17">
      <c r="D40" s="42"/>
      <c r="E40" s="42" t="s">
        <v>16732</v>
      </c>
      <c r="F40" s="35" t="s">
        <v>16711</v>
      </c>
      <c r="G40" s="41" t="s">
        <v>16751</v>
      </c>
      <c r="H40" s="16" t="s">
        <v>21</v>
      </c>
      <c r="I40" s="16" t="s">
        <v>51</v>
      </c>
      <c r="J40" s="31" t="s">
        <v>16765</v>
      </c>
      <c r="K40" s="29"/>
      <c r="L40" s="28"/>
      <c r="M40" s="32" t="s">
        <v>16744</v>
      </c>
      <c r="N40" s="29">
        <v>2</v>
      </c>
      <c r="O40" s="45"/>
      <c r="Q40" t="s">
        <v>16714</v>
      </c>
    </row>
    <row r="41" spans="4:17">
      <c r="D41" s="42"/>
      <c r="E41" s="42" t="s">
        <v>16732</v>
      </c>
      <c r="F41" s="35" t="s">
        <v>16711</v>
      </c>
      <c r="G41" s="41" t="s">
        <v>16751</v>
      </c>
      <c r="H41" s="16" t="s">
        <v>21</v>
      </c>
      <c r="I41" s="16" t="s">
        <v>51</v>
      </c>
      <c r="J41" s="31" t="s">
        <v>16766</v>
      </c>
      <c r="K41" s="29"/>
      <c r="L41" s="28"/>
      <c r="M41" s="32" t="s">
        <v>16744</v>
      </c>
      <c r="N41" s="29">
        <v>2</v>
      </c>
      <c r="O41" s="45"/>
      <c r="Q41" t="s">
        <v>16714</v>
      </c>
    </row>
    <row r="42" spans="4:17">
      <c r="D42" s="42"/>
      <c r="E42" s="42" t="s">
        <v>16732</v>
      </c>
      <c r="F42" s="35" t="s">
        <v>16711</v>
      </c>
      <c r="G42" s="41" t="s">
        <v>16751</v>
      </c>
      <c r="H42" s="16" t="s">
        <v>21</v>
      </c>
      <c r="I42" s="16" t="s">
        <v>51</v>
      </c>
      <c r="J42" s="28" t="s">
        <v>16767</v>
      </c>
      <c r="K42" s="29"/>
      <c r="L42" s="28"/>
      <c r="M42" s="30">
        <f>M3+100</f>
        <v>46215</v>
      </c>
      <c r="N42" s="29">
        <v>6</v>
      </c>
      <c r="O42" s="45"/>
      <c r="Q42" t="s">
        <v>16714</v>
      </c>
    </row>
    <row r="43" spans="4:17">
      <c r="D43" s="42"/>
      <c r="E43" s="42" t="s">
        <v>16732</v>
      </c>
      <c r="F43" s="35" t="s">
        <v>16711</v>
      </c>
      <c r="G43" s="41" t="s">
        <v>16751</v>
      </c>
      <c r="H43" s="16" t="s">
        <v>21</v>
      </c>
      <c r="I43" s="16" t="s">
        <v>34</v>
      </c>
      <c r="J43" s="28" t="s">
        <v>16768</v>
      </c>
      <c r="K43" s="29"/>
      <c r="L43" s="28"/>
      <c r="M43" s="30">
        <f>M3+100</f>
        <v>46215</v>
      </c>
      <c r="N43" s="29">
        <v>6</v>
      </c>
      <c r="O43" s="45"/>
      <c r="Q43" t="s">
        <v>16753</v>
      </c>
    </row>
    <row r="44" spans="4:17">
      <c r="D44" s="42"/>
      <c r="E44" s="42" t="s">
        <v>16732</v>
      </c>
      <c r="F44" s="35" t="s">
        <v>16711</v>
      </c>
      <c r="G44" s="41" t="s">
        <v>16751</v>
      </c>
      <c r="H44" s="16" t="s">
        <v>21</v>
      </c>
      <c r="I44" s="16" t="s">
        <v>34</v>
      </c>
      <c r="J44" s="28" t="s">
        <v>16769</v>
      </c>
      <c r="K44" s="29"/>
      <c r="L44" s="28"/>
      <c r="M44" s="30">
        <f>M3+100</f>
        <v>46215</v>
      </c>
      <c r="N44" s="29">
        <v>6</v>
      </c>
      <c r="O44" s="45"/>
      <c r="Q44" t="s">
        <v>16753</v>
      </c>
    </row>
    <row r="45" spans="4:17">
      <c r="D45" s="42"/>
      <c r="E45" s="42" t="s">
        <v>16732</v>
      </c>
      <c r="F45" s="35" t="s">
        <v>16711</v>
      </c>
      <c r="G45" s="41" t="s">
        <v>16751</v>
      </c>
      <c r="H45" s="16" t="s">
        <v>21</v>
      </c>
      <c r="I45" s="16" t="s">
        <v>105</v>
      </c>
      <c r="J45" s="28" t="s">
        <v>16770</v>
      </c>
      <c r="K45" s="29"/>
      <c r="L45" s="28"/>
      <c r="M45" s="30">
        <f>M3+100</f>
        <v>46215</v>
      </c>
      <c r="N45" s="29">
        <v>8</v>
      </c>
      <c r="O45" s="45"/>
      <c r="Q45" t="s">
        <v>16728</v>
      </c>
    </row>
    <row r="46" spans="4:17">
      <c r="D46" s="42"/>
      <c r="E46" s="42" t="s">
        <v>16732</v>
      </c>
      <c r="F46" s="35" t="s">
        <v>16711</v>
      </c>
      <c r="G46" s="41" t="s">
        <v>16751</v>
      </c>
      <c r="H46" s="16" t="s">
        <v>22</v>
      </c>
      <c r="I46" s="16" t="s">
        <v>51</v>
      </c>
      <c r="J46" s="28" t="s">
        <v>16771</v>
      </c>
      <c r="K46" s="29"/>
      <c r="L46" s="28"/>
      <c r="M46" s="30">
        <f>M3+100</f>
        <v>46215</v>
      </c>
      <c r="N46" s="29">
        <v>8</v>
      </c>
      <c r="O46" s="45"/>
      <c r="Q46" t="s">
        <v>16728</v>
      </c>
    </row>
    <row r="47" spans="4:17">
      <c r="D47" s="42"/>
      <c r="E47" s="42" t="s">
        <v>16732</v>
      </c>
      <c r="F47" s="35" t="s">
        <v>16711</v>
      </c>
      <c r="G47" s="41" t="s">
        <v>16751</v>
      </c>
      <c r="H47" s="16" t="s">
        <v>22</v>
      </c>
      <c r="I47" s="16" t="s">
        <v>105</v>
      </c>
      <c r="J47" s="31" t="s">
        <v>16772</v>
      </c>
      <c r="K47" s="29"/>
      <c r="L47" s="28"/>
      <c r="M47" s="30">
        <f>M3+130</f>
        <v>46245</v>
      </c>
      <c r="N47" s="29">
        <v>40</v>
      </c>
      <c r="O47" s="45"/>
      <c r="Q47" t="s">
        <v>16714</v>
      </c>
    </row>
    <row r="48" spans="4:17">
      <c r="D48" s="42"/>
      <c r="E48" s="42" t="s">
        <v>16732</v>
      </c>
      <c r="F48" s="35" t="s">
        <v>16711</v>
      </c>
      <c r="G48" s="41" t="s">
        <v>16751</v>
      </c>
      <c r="H48" s="16" t="s">
        <v>22</v>
      </c>
      <c r="I48" s="16" t="s">
        <v>51</v>
      </c>
      <c r="J48" s="28" t="s">
        <v>16773</v>
      </c>
      <c r="K48" s="29"/>
      <c r="L48" s="28"/>
      <c r="M48" s="30">
        <f>M3+300</f>
        <v>46415</v>
      </c>
      <c r="N48" s="29">
        <v>8</v>
      </c>
      <c r="O48" s="45"/>
      <c r="Q48" t="s">
        <v>16714</v>
      </c>
    </row>
    <row r="49" spans="4:17">
      <c r="D49" s="42"/>
      <c r="E49" s="42" t="s">
        <v>16732</v>
      </c>
      <c r="F49" s="35" t="s">
        <v>16711</v>
      </c>
      <c r="G49" s="41" t="s">
        <v>16751</v>
      </c>
      <c r="H49" s="16" t="s">
        <v>21</v>
      </c>
      <c r="I49" s="16" t="s">
        <v>34</v>
      </c>
      <c r="J49" s="28" t="s">
        <v>16774</v>
      </c>
      <c r="K49" s="29"/>
      <c r="L49" s="28"/>
      <c r="M49" s="32" t="s">
        <v>16744</v>
      </c>
      <c r="N49" s="29">
        <v>40</v>
      </c>
      <c r="O49" s="45"/>
      <c r="Q49" t="s">
        <v>16714</v>
      </c>
    </row>
    <row r="50" spans="4:17" ht="14.65" thickBot="1">
      <c r="D50" s="42"/>
      <c r="E50" s="42"/>
      <c r="F50" s="35" t="s">
        <v>16711</v>
      </c>
      <c r="G50" s="41" t="s">
        <v>16751</v>
      </c>
      <c r="H50" s="16" t="s">
        <v>21</v>
      </c>
      <c r="I50" s="16" t="s">
        <v>34</v>
      </c>
      <c r="J50" s="28" t="s">
        <v>16775</v>
      </c>
      <c r="K50" s="29"/>
      <c r="L50" s="28"/>
      <c r="M50" s="32" t="s">
        <v>16744</v>
      </c>
      <c r="N50" s="29">
        <v>40</v>
      </c>
      <c r="O50" s="46"/>
      <c r="Q50" t="s">
        <v>16714</v>
      </c>
    </row>
    <row r="51" spans="4:17">
      <c r="F51" s="35" t="s">
        <v>16776</v>
      </c>
      <c r="H51" s="18"/>
      <c r="I51" s="18"/>
      <c r="J51" s="18" t="s">
        <v>16777</v>
      </c>
      <c r="K51" s="18"/>
      <c r="L51" s="18"/>
      <c r="M51" s="44"/>
      <c r="N51" s="44"/>
      <c r="O51" s="44"/>
    </row>
    <row r="52" spans="4:17">
      <c r="F52" s="35" t="s">
        <v>16776</v>
      </c>
      <c r="H52" s="18"/>
      <c r="I52" s="18"/>
      <c r="J52" s="18" t="s">
        <v>16778</v>
      </c>
      <c r="K52" s="18"/>
      <c r="L52" s="18"/>
      <c r="M52" s="44"/>
      <c r="N52" s="44"/>
      <c r="O52" s="44"/>
    </row>
    <row r="53" spans="4:17">
      <c r="F53" s="35" t="s">
        <v>16776</v>
      </c>
      <c r="H53" s="18"/>
      <c r="I53" s="18"/>
      <c r="J53" s="18" t="s">
        <v>16779</v>
      </c>
      <c r="K53" s="18"/>
      <c r="L53" s="18"/>
      <c r="M53" s="44"/>
      <c r="N53" s="44"/>
      <c r="O53" s="44"/>
    </row>
    <row r="54" spans="4:17">
      <c r="F54" s="35" t="s">
        <v>16776</v>
      </c>
      <c r="H54" s="18"/>
      <c r="I54" s="18"/>
      <c r="J54" s="18" t="s">
        <v>16780</v>
      </c>
      <c r="K54" s="18"/>
      <c r="L54" s="18"/>
      <c r="M54" s="44"/>
      <c r="N54" s="44"/>
      <c r="O54" s="44"/>
    </row>
    <row r="55" spans="4:17">
      <c r="F55" s="35" t="s">
        <v>16776</v>
      </c>
      <c r="H55" s="18"/>
      <c r="I55" s="18"/>
      <c r="J55" s="18" t="s">
        <v>16781</v>
      </c>
      <c r="K55" s="18"/>
      <c r="L55" s="18"/>
      <c r="M55" s="44"/>
      <c r="N55" s="44"/>
      <c r="O55" s="44"/>
    </row>
    <row r="56" spans="4:17">
      <c r="F56" s="35" t="s">
        <v>16776</v>
      </c>
      <c r="H56" s="18"/>
      <c r="I56" s="18"/>
      <c r="J56" s="18" t="s">
        <v>16782</v>
      </c>
      <c r="K56" s="18"/>
      <c r="L56" s="18"/>
      <c r="M56" s="44"/>
      <c r="N56" s="44"/>
      <c r="O56" s="44"/>
    </row>
    <row r="57" spans="4:17">
      <c r="F57" s="35" t="s">
        <v>16776</v>
      </c>
      <c r="H57" s="18"/>
      <c r="I57" s="18"/>
      <c r="J57" s="18" t="s">
        <v>16783</v>
      </c>
      <c r="K57" s="18"/>
      <c r="L57" s="18"/>
      <c r="M57" s="44"/>
      <c r="N57" s="44"/>
      <c r="O57" s="44"/>
    </row>
    <row r="58" spans="4:17">
      <c r="F58" s="35" t="s">
        <v>16776</v>
      </c>
      <c r="H58" s="18"/>
      <c r="I58" s="18"/>
      <c r="J58" s="18" t="s">
        <v>16784</v>
      </c>
      <c r="K58" s="18"/>
      <c r="L58" s="18"/>
      <c r="M58" s="44"/>
      <c r="N58" s="44"/>
      <c r="O58" s="44"/>
    </row>
    <row r="59" spans="4:17">
      <c r="F59" s="35" t="s">
        <v>16776</v>
      </c>
      <c r="H59" s="18"/>
      <c r="I59" s="18"/>
      <c r="J59" s="18" t="s">
        <v>16785</v>
      </c>
      <c r="K59" s="18"/>
      <c r="L59" s="18"/>
      <c r="M59" s="44"/>
      <c r="N59" s="44"/>
      <c r="O59" s="44"/>
    </row>
    <row r="60" spans="4:17">
      <c r="F60" s="35" t="s">
        <v>16776</v>
      </c>
      <c r="H60" s="18"/>
      <c r="I60" s="18"/>
      <c r="J60" s="18" t="s">
        <v>16786</v>
      </c>
      <c r="K60" s="18"/>
      <c r="L60" s="18"/>
      <c r="M60" s="44"/>
      <c r="N60" s="44"/>
      <c r="O60" s="44"/>
    </row>
    <row r="61" spans="4:17">
      <c r="F61" s="35" t="s">
        <v>16787</v>
      </c>
      <c r="H61" s="18"/>
      <c r="I61" s="18"/>
      <c r="J61" s="18" t="s">
        <v>16777</v>
      </c>
      <c r="K61" s="18"/>
      <c r="L61" s="18"/>
      <c r="M61" s="44"/>
      <c r="N61" s="44"/>
      <c r="O61" s="44"/>
    </row>
    <row r="62" spans="4:17">
      <c r="F62" s="35" t="s">
        <v>16788</v>
      </c>
      <c r="H62" s="18"/>
      <c r="I62" s="18"/>
      <c r="J62" s="18" t="s">
        <v>16789</v>
      </c>
      <c r="K62" s="18"/>
      <c r="L62" s="18"/>
      <c r="M62" s="44"/>
      <c r="N62" s="44"/>
      <c r="O62" s="44"/>
    </row>
    <row r="63" spans="4:17">
      <c r="F63" s="35" t="s">
        <v>16776</v>
      </c>
      <c r="H63" s="23"/>
      <c r="I63" s="23"/>
      <c r="J63" s="23" t="s">
        <v>16790</v>
      </c>
      <c r="K63" s="23"/>
      <c r="L63" s="23"/>
      <c r="M63" s="27"/>
      <c r="N63" s="27"/>
      <c r="O63" s="27"/>
    </row>
    <row r="64" spans="4:17">
      <c r="F64" s="35" t="s">
        <v>16776</v>
      </c>
      <c r="H64" s="23"/>
      <c r="I64" s="23"/>
      <c r="J64" s="23" t="s">
        <v>16791</v>
      </c>
      <c r="K64" s="23"/>
      <c r="L64" s="23"/>
      <c r="M64" s="27"/>
      <c r="N64" s="27"/>
      <c r="O64" s="27"/>
    </row>
    <row r="65" spans="6:15">
      <c r="F65" s="35" t="s">
        <v>16776</v>
      </c>
      <c r="H65" s="23"/>
      <c r="I65" s="23"/>
      <c r="J65" s="23" t="s">
        <v>16792</v>
      </c>
      <c r="K65" s="23"/>
      <c r="L65" s="23"/>
      <c r="M65" s="27"/>
      <c r="N65" s="27"/>
      <c r="O65" s="27"/>
    </row>
    <row r="66" spans="6:15">
      <c r="F66" s="35" t="s">
        <v>16776</v>
      </c>
      <c r="H66" s="23"/>
      <c r="I66" s="23"/>
      <c r="J66" s="23" t="s">
        <v>16793</v>
      </c>
      <c r="K66" s="23"/>
      <c r="L66" s="23"/>
      <c r="M66" s="27"/>
      <c r="N66" s="27"/>
      <c r="O66" s="27"/>
    </row>
    <row r="67" spans="6:15">
      <c r="F67" s="35" t="s">
        <v>16776</v>
      </c>
      <c r="H67" s="23"/>
      <c r="I67" s="23"/>
      <c r="J67" s="23" t="s">
        <v>16794</v>
      </c>
      <c r="K67" s="23"/>
      <c r="L67" s="23"/>
      <c r="M67" s="27"/>
      <c r="N67" s="27"/>
      <c r="O67" s="27"/>
    </row>
    <row r="68" spans="6:15">
      <c r="F68" s="35" t="s">
        <v>16776</v>
      </c>
      <c r="H68" s="23"/>
      <c r="I68" s="23"/>
      <c r="J68" s="23" t="s">
        <v>16795</v>
      </c>
      <c r="K68" s="23"/>
      <c r="L68" s="23"/>
      <c r="M68" s="27"/>
      <c r="N68" s="27"/>
      <c r="O68" s="27"/>
    </row>
    <row r="69" spans="6:15">
      <c r="F69" s="35" t="s">
        <v>16776</v>
      </c>
      <c r="H69" s="23"/>
      <c r="I69" s="23"/>
      <c r="J69" s="23" t="s">
        <v>16796</v>
      </c>
      <c r="K69" s="23"/>
      <c r="L69" s="23"/>
      <c r="M69" s="27"/>
      <c r="N69" s="27"/>
      <c r="O69" s="27"/>
    </row>
    <row r="70" spans="6:15">
      <c r="F70" s="35" t="s">
        <v>16776</v>
      </c>
      <c r="H70" s="23"/>
      <c r="I70" s="23"/>
      <c r="J70" s="23" t="s">
        <v>16797</v>
      </c>
      <c r="K70" s="23"/>
      <c r="L70" s="23"/>
      <c r="M70" s="27"/>
      <c r="N70" s="27"/>
      <c r="O70" s="27"/>
    </row>
    <row r="71" spans="6:15">
      <c r="F71" s="35" t="s">
        <v>16776</v>
      </c>
      <c r="H71" s="23"/>
      <c r="I71" s="23"/>
      <c r="J71" s="23" t="s">
        <v>16798</v>
      </c>
      <c r="K71" s="23"/>
      <c r="L71" s="23"/>
      <c r="M71" s="27"/>
      <c r="N71" s="27"/>
      <c r="O71" s="27"/>
    </row>
    <row r="72" spans="6:15">
      <c r="F72" s="35" t="s">
        <v>16776</v>
      </c>
      <c r="H72" s="23"/>
      <c r="I72" s="23"/>
      <c r="J72" s="23" t="s">
        <v>16799</v>
      </c>
      <c r="K72" s="23"/>
      <c r="L72" s="23"/>
      <c r="M72" s="27"/>
      <c r="N72" s="27"/>
      <c r="O72" s="27"/>
    </row>
    <row r="73" spans="6:15">
      <c r="F73" s="35" t="s">
        <v>16776</v>
      </c>
      <c r="H73" s="23"/>
      <c r="I73" s="23"/>
      <c r="J73" s="23" t="s">
        <v>16800</v>
      </c>
      <c r="K73" s="23"/>
      <c r="L73" s="23"/>
      <c r="M73" s="27"/>
      <c r="N73" s="27"/>
      <c r="O73" s="27"/>
    </row>
    <row r="74" spans="6:15">
      <c r="F74" s="35" t="s">
        <v>16776</v>
      </c>
      <c r="H74" s="23"/>
      <c r="I74" s="23"/>
      <c r="J74" s="23" t="s">
        <v>16801</v>
      </c>
      <c r="K74" s="23"/>
      <c r="L74" s="23"/>
      <c r="M74" s="27"/>
      <c r="N74" s="27"/>
      <c r="O74" s="27"/>
    </row>
    <row r="75" spans="6:15">
      <c r="F75" s="35" t="s">
        <v>16776</v>
      </c>
      <c r="H75" s="23"/>
      <c r="I75" s="23"/>
      <c r="J75" s="23" t="s">
        <v>16802</v>
      </c>
      <c r="K75" s="23"/>
      <c r="L75" s="23"/>
      <c r="M75" s="27"/>
      <c r="N75" s="27"/>
      <c r="O75" s="27"/>
    </row>
    <row r="76" spans="6:15">
      <c r="F76" s="35" t="s">
        <v>16776</v>
      </c>
      <c r="H76" s="23"/>
      <c r="I76" s="23"/>
      <c r="J76" s="23" t="s">
        <v>16803</v>
      </c>
      <c r="K76" s="23"/>
      <c r="L76" s="23"/>
      <c r="M76" s="27"/>
      <c r="N76" s="27"/>
      <c r="O76" s="27"/>
    </row>
    <row r="77" spans="6:15">
      <c r="F77" s="35" t="s">
        <v>16776</v>
      </c>
      <c r="H77" s="23"/>
      <c r="I77" s="23"/>
      <c r="J77" s="23" t="s">
        <v>16804</v>
      </c>
      <c r="K77" s="23"/>
      <c r="L77" s="23"/>
      <c r="M77" s="27"/>
      <c r="N77" s="27"/>
      <c r="O77" s="27"/>
    </row>
    <row r="78" spans="6:15">
      <c r="F78" s="35" t="s">
        <v>16776</v>
      </c>
      <c r="H78" s="23"/>
      <c r="I78" s="23"/>
      <c r="J78" s="23" t="s">
        <v>16805</v>
      </c>
      <c r="K78" s="23"/>
      <c r="L78" s="23"/>
      <c r="M78" s="27"/>
      <c r="N78" s="27"/>
      <c r="O78" s="27"/>
    </row>
    <row r="79" spans="6:15">
      <c r="F79" s="35" t="s">
        <v>16776</v>
      </c>
      <c r="H79" s="23"/>
      <c r="I79" s="23"/>
      <c r="J79" s="23" t="s">
        <v>16806</v>
      </c>
      <c r="K79" s="23"/>
      <c r="L79" s="23"/>
      <c r="M79" s="27"/>
      <c r="N79" s="27"/>
      <c r="O79" s="27"/>
    </row>
    <row r="80" spans="6:15">
      <c r="F80" s="35" t="s">
        <v>16776</v>
      </c>
      <c r="H80" s="23"/>
      <c r="I80" s="23"/>
      <c r="J80" s="23" t="s">
        <v>16807</v>
      </c>
      <c r="K80" s="23"/>
      <c r="L80" s="23"/>
      <c r="M80" s="27"/>
      <c r="N80" s="27"/>
      <c r="O80" s="27"/>
    </row>
    <row r="81" spans="6:15">
      <c r="F81" s="35" t="s">
        <v>16787</v>
      </c>
      <c r="H81" s="23"/>
      <c r="I81" s="23"/>
      <c r="J81" s="23" t="s">
        <v>16799</v>
      </c>
      <c r="K81" s="23"/>
      <c r="L81" s="23"/>
      <c r="M81" s="27"/>
      <c r="N81" s="27"/>
      <c r="O81" s="27"/>
    </row>
    <row r="82" spans="6:15">
      <c r="F82" s="35" t="s">
        <v>16787</v>
      </c>
      <c r="H82" s="23"/>
      <c r="I82" s="23"/>
      <c r="J82" s="23" t="s">
        <v>16795</v>
      </c>
      <c r="K82" s="23"/>
      <c r="L82" s="23"/>
      <c r="M82" s="27"/>
      <c r="N82" s="27"/>
      <c r="O82" s="27"/>
    </row>
    <row r="83" spans="6:15">
      <c r="F83" s="35" t="s">
        <v>16787</v>
      </c>
      <c r="H83" s="23"/>
      <c r="I83" s="23"/>
      <c r="J83" s="23" t="s">
        <v>16804</v>
      </c>
      <c r="K83" s="23"/>
      <c r="L83" s="23"/>
      <c r="M83" s="27"/>
      <c r="N83" s="27"/>
      <c r="O83" s="27"/>
    </row>
    <row r="84" spans="6:15">
      <c r="F84" s="35" t="s">
        <v>16787</v>
      </c>
      <c r="H84" s="23"/>
      <c r="I84" s="23"/>
      <c r="J84" s="23" t="s">
        <v>16793</v>
      </c>
      <c r="K84" s="23"/>
      <c r="L84" s="23"/>
      <c r="M84" s="27"/>
      <c r="N84" s="27"/>
      <c r="O84" s="27"/>
    </row>
    <row r="85" spans="6:15">
      <c r="F85" s="35" t="s">
        <v>16776</v>
      </c>
      <c r="H85" s="28"/>
      <c r="I85" s="28"/>
      <c r="J85" s="28" t="s">
        <v>16808</v>
      </c>
      <c r="K85" s="28"/>
      <c r="L85" s="28"/>
      <c r="M85" s="32"/>
      <c r="N85" s="32"/>
      <c r="O85" s="32"/>
    </row>
    <row r="86" spans="6:15">
      <c r="F86" s="35" t="s">
        <v>16776</v>
      </c>
      <c r="H86" s="28"/>
      <c r="I86" s="28"/>
      <c r="J86" s="28" t="s">
        <v>16809</v>
      </c>
      <c r="K86" s="28"/>
      <c r="L86" s="28"/>
      <c r="M86" s="32"/>
      <c r="N86" s="32"/>
      <c r="O86" s="32"/>
    </row>
    <row r="87" spans="6:15">
      <c r="F87" s="35" t="s">
        <v>16776</v>
      </c>
      <c r="H87" s="28"/>
      <c r="I87" s="28"/>
      <c r="J87" s="28" t="s">
        <v>16810</v>
      </c>
      <c r="K87" s="28"/>
      <c r="L87" s="28"/>
      <c r="M87" s="32"/>
      <c r="N87" s="32"/>
      <c r="O87" s="32"/>
    </row>
    <row r="88" spans="6:15">
      <c r="F88" s="35" t="s">
        <v>16776</v>
      </c>
      <c r="H88" s="28"/>
      <c r="I88" s="28"/>
      <c r="J88" s="28" t="s">
        <v>16811</v>
      </c>
      <c r="K88" s="28"/>
      <c r="L88" s="28"/>
      <c r="M88" s="32"/>
      <c r="N88" s="32"/>
      <c r="O88" s="32"/>
    </row>
    <row r="89" spans="6:15">
      <c r="F89" s="35" t="s">
        <v>16776</v>
      </c>
      <c r="H89" s="28"/>
      <c r="I89" s="28"/>
      <c r="J89" s="28" t="s">
        <v>16812</v>
      </c>
      <c r="K89" s="28"/>
      <c r="L89" s="28"/>
      <c r="M89" s="32"/>
      <c r="N89" s="32"/>
      <c r="O89" s="32"/>
    </row>
    <row r="90" spans="6:15">
      <c r="F90" s="35" t="s">
        <v>16776</v>
      </c>
      <c r="H90" s="28"/>
      <c r="I90" s="28"/>
      <c r="J90" s="28" t="s">
        <v>16813</v>
      </c>
      <c r="K90" s="28"/>
      <c r="L90" s="28"/>
      <c r="M90" s="32"/>
      <c r="N90" s="32"/>
      <c r="O90" s="32"/>
    </row>
    <row r="91" spans="6:15">
      <c r="F91" s="35" t="s">
        <v>16776</v>
      </c>
      <c r="H91" s="28"/>
      <c r="I91" s="28"/>
      <c r="J91" s="28" t="s">
        <v>16814</v>
      </c>
      <c r="K91" s="28"/>
      <c r="L91" s="28"/>
      <c r="M91" s="32"/>
      <c r="N91" s="32"/>
      <c r="O91" s="32"/>
    </row>
    <row r="92" spans="6:15">
      <c r="F92" s="35" t="s">
        <v>16776</v>
      </c>
      <c r="H92" s="28"/>
      <c r="I92" s="28"/>
      <c r="J92" s="28" t="s">
        <v>16815</v>
      </c>
      <c r="K92" s="28"/>
      <c r="L92" s="28"/>
      <c r="M92" s="32"/>
      <c r="N92" s="32"/>
      <c r="O92" s="32"/>
    </row>
    <row r="93" spans="6:15">
      <c r="F93" s="35" t="s">
        <v>16776</v>
      </c>
      <c r="H93" s="28"/>
      <c r="I93" s="28"/>
      <c r="J93" s="28" t="s">
        <v>16816</v>
      </c>
      <c r="K93" s="28"/>
      <c r="L93" s="28"/>
      <c r="M93" s="32"/>
      <c r="N93" s="32"/>
      <c r="O93" s="32"/>
    </row>
    <row r="94" spans="6:15">
      <c r="F94" s="35" t="s">
        <v>16776</v>
      </c>
      <c r="H94" s="28"/>
      <c r="I94" s="28"/>
      <c r="J94" s="28" t="s">
        <v>16817</v>
      </c>
      <c r="K94" s="28"/>
      <c r="L94" s="28"/>
      <c r="M94" s="32"/>
      <c r="N94" s="32"/>
      <c r="O94" s="32"/>
    </row>
    <row r="95" spans="6:15">
      <c r="F95" s="35" t="s">
        <v>16776</v>
      </c>
      <c r="H95" s="28"/>
      <c r="I95" s="28"/>
      <c r="J95" s="28" t="s">
        <v>16818</v>
      </c>
      <c r="K95" s="28"/>
      <c r="L95" s="28"/>
      <c r="M95" s="32"/>
      <c r="N95" s="32"/>
      <c r="O95" s="32"/>
    </row>
    <row r="96" spans="6:15">
      <c r="F96" s="35" t="s">
        <v>16776</v>
      </c>
      <c r="H96" s="28"/>
      <c r="I96" s="28"/>
      <c r="J96" s="28" t="s">
        <v>16819</v>
      </c>
      <c r="K96" s="28"/>
      <c r="L96" s="28"/>
      <c r="M96" s="32"/>
      <c r="N96" s="32"/>
      <c r="O96" s="32"/>
    </row>
    <row r="97" spans="6:15">
      <c r="F97" s="35" t="s">
        <v>16788</v>
      </c>
      <c r="H97" s="28"/>
      <c r="I97" s="28"/>
      <c r="J97" s="28" t="s">
        <v>16810</v>
      </c>
      <c r="K97" s="28"/>
      <c r="L97" s="28"/>
      <c r="M97" s="32"/>
      <c r="N97" s="32"/>
      <c r="O97" s="32"/>
    </row>
  </sheetData>
  <dataValidations count="8">
    <dataValidation type="list" allowBlank="1" showInputMessage="1" showErrorMessage="1" sqref="I34:I35 I10:I15" xr:uid="{271C46F7-8427-4021-9D6A-24BC18C1A887}">
      <formula1>"System Components, System Layouts, Installation Drawings, Chute Design, Detail Design, Documentation, MRFs"</formula1>
    </dataValidation>
    <dataValidation type="list" allowBlank="1" showInputMessage="1" showErrorMessage="1" sqref="I32" xr:uid="{1F841701-7491-49F5-A60F-15DCC94BBCAA}">
      <formula1>"System Components, System Layouts, Installation Drawings, Chute Design, Detail Design, Documentation"</formula1>
    </dataValidation>
    <dataValidation type="list" allowBlank="1" showInputMessage="1" showErrorMessage="1" sqref="I2:I9 I33 I36:I50 I16:I31" xr:uid="{9FAE8FD2-FE5E-4124-B181-DAA3AB9D83F9}">
      <formula1>"System Components, System Layouts, Installation Drawings, Chute Design, Detail Design, Documentation, MRF"</formula1>
    </dataValidation>
    <dataValidation type="list" allowBlank="1" showInputMessage="1" showErrorMessage="1" sqref="E50" xr:uid="{5269745F-8B18-4987-83B2-8561108B0DAB}">
      <formula1>"ME, EE"</formula1>
    </dataValidation>
    <dataValidation type="list" allowBlank="1" showInputMessage="1" showErrorMessage="1" sqref="D2:D49" xr:uid="{E3474538-AC1D-4BA4-93D5-3CFBC8853964}">
      <formula1>"Project Milestone, Project Submittals"</formula1>
    </dataValidation>
    <dataValidation type="list" allowBlank="1" showInputMessage="1" showErrorMessage="1" sqref="H2:H50" xr:uid="{65DFBF4D-43C4-4DFE-B399-D61ED81CFD46}">
      <formula1>"Project Engineering, Project Layouts, Design Engineering, Documentation"</formula1>
    </dataValidation>
    <dataValidation type="list" allowBlank="1" showInputMessage="1" showErrorMessage="1" sqref="F2:F50" xr:uid="{14F7A8FE-9954-46DA-A64E-D2723C9F436C}">
      <formula1>"BGLS, Loop Sorter, Common, BG Conveyor"</formula1>
    </dataValidation>
    <dataValidation type="list" allowBlank="1" showInputMessage="1" showErrorMessage="1" sqref="E2:E49" xr:uid="{503A2DC7-DEFD-4461-ABFF-A4E5B0657E82}">
      <formula1>"ME, EE, MT"</formula1>
    </dataValidation>
  </dataValidations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48953-9BC8-41F9-97A7-9E2A8CE410B7}">
  <sheetPr>
    <tabColor rgb="FFFFC000"/>
  </sheetPr>
  <dimension ref="A1:T89"/>
  <sheetViews>
    <sheetView zoomScale="70" zoomScaleNormal="70" workbookViewId="0">
      <selection activeCell="H18" sqref="H18:H22"/>
    </sheetView>
  </sheetViews>
  <sheetFormatPr defaultRowHeight="14.25"/>
  <cols>
    <col min="1" max="1" width="10.5703125" style="1" customWidth="1"/>
    <col min="2" max="2" width="12.28515625" style="1" customWidth="1"/>
    <col min="3" max="3" width="7.7109375" style="1" customWidth="1"/>
    <col min="4" max="4" width="8.7109375" style="1" customWidth="1"/>
    <col min="5" max="5" width="17" style="1" customWidth="1"/>
    <col min="6" max="6" width="14.42578125" style="1" customWidth="1"/>
    <col min="7" max="7" width="20" style="1" bestFit="1" customWidth="1"/>
    <col min="8" max="8" width="20.140625" style="1" bestFit="1" customWidth="1"/>
    <col min="9" max="9" width="28.42578125" bestFit="1" customWidth="1"/>
    <col min="10" max="10" width="32.7109375" customWidth="1"/>
    <col min="11" max="11" width="14.7109375" style="1" customWidth="1"/>
    <col min="12" max="12" width="17.140625" style="1" customWidth="1"/>
    <col min="13" max="13" width="21" style="1" customWidth="1"/>
    <col min="14" max="14" width="27.140625" style="1" bestFit="1" customWidth="1"/>
    <col min="15" max="15" width="28.28515625" bestFit="1" customWidth="1"/>
    <col min="16" max="16" width="22.42578125" customWidth="1"/>
    <col min="17" max="17" width="23.5703125" customWidth="1"/>
    <col min="18" max="18" width="18.85546875" customWidth="1"/>
    <col min="19" max="19" width="13.42578125" customWidth="1"/>
  </cols>
  <sheetData>
    <row r="1" spans="1:20" s="5" customFormat="1" ht="16.149999999999999" thickBot="1">
      <c r="A1" s="4" t="s">
        <v>316</v>
      </c>
      <c r="B1" s="4" t="s">
        <v>317</v>
      </c>
      <c r="C1" s="4" t="s">
        <v>318</v>
      </c>
      <c r="D1" s="4" t="s">
        <v>15</v>
      </c>
      <c r="E1" s="4" t="s">
        <v>319</v>
      </c>
      <c r="F1" s="4" t="s">
        <v>16820</v>
      </c>
      <c r="G1" s="4" t="s">
        <v>320</v>
      </c>
      <c r="H1" s="4" t="s">
        <v>344</v>
      </c>
      <c r="I1" s="4" t="s">
        <v>16821</v>
      </c>
      <c r="J1" s="4" t="s">
        <v>322</v>
      </c>
      <c r="K1" s="4" t="s">
        <v>323</v>
      </c>
      <c r="L1" s="4" t="s">
        <v>324</v>
      </c>
      <c r="M1" s="4" t="s">
        <v>341</v>
      </c>
      <c r="N1" s="4" t="s">
        <v>342</v>
      </c>
      <c r="O1" s="4" t="s">
        <v>343</v>
      </c>
      <c r="P1" s="4" t="s">
        <v>16822</v>
      </c>
      <c r="Q1" s="4" t="s">
        <v>326</v>
      </c>
      <c r="R1" s="4" t="s">
        <v>327</v>
      </c>
      <c r="S1" s="4" t="s">
        <v>328</v>
      </c>
      <c r="T1" s="4" t="s">
        <v>329</v>
      </c>
    </row>
    <row r="2" spans="1:20">
      <c r="E2" s="41" t="s">
        <v>16711</v>
      </c>
      <c r="F2" s="41">
        <v>1</v>
      </c>
      <c r="G2" s="41" t="s">
        <v>21</v>
      </c>
      <c r="H2" s="41"/>
      <c r="I2" s="41" t="s">
        <v>69</v>
      </c>
      <c r="J2" s="56" t="s">
        <v>70</v>
      </c>
      <c r="K2" s="57"/>
      <c r="L2" s="41"/>
      <c r="M2" s="41"/>
      <c r="N2" s="41">
        <v>16</v>
      </c>
      <c r="O2" s="41" t="s">
        <v>16823</v>
      </c>
      <c r="P2" s="86">
        <f>SUM(N2:N26)</f>
        <v>254</v>
      </c>
    </row>
    <row r="3" spans="1:20">
      <c r="E3" s="41" t="s">
        <v>16711</v>
      </c>
      <c r="F3" s="41">
        <v>2</v>
      </c>
      <c r="G3" s="41" t="s">
        <v>21</v>
      </c>
      <c r="H3" s="41"/>
      <c r="I3" s="41" t="s">
        <v>22</v>
      </c>
      <c r="J3" s="56" t="s">
        <v>16824</v>
      </c>
      <c r="K3" s="57"/>
      <c r="L3" s="41"/>
      <c r="M3" s="41"/>
      <c r="N3" s="41">
        <v>54</v>
      </c>
      <c r="O3" s="41" t="s">
        <v>16823</v>
      </c>
      <c r="P3" s="69"/>
    </row>
    <row r="4" spans="1:20">
      <c r="E4" s="41" t="s">
        <v>20</v>
      </c>
      <c r="F4" s="41">
        <v>3</v>
      </c>
      <c r="G4" s="41" t="s">
        <v>21</v>
      </c>
      <c r="H4" s="41"/>
      <c r="I4" s="41" t="s">
        <v>22</v>
      </c>
      <c r="J4" s="56" t="s">
        <v>45</v>
      </c>
      <c r="K4" s="57"/>
      <c r="L4" s="41"/>
      <c r="M4" s="41"/>
      <c r="N4" s="41">
        <v>8</v>
      </c>
      <c r="O4" s="41" t="s">
        <v>16823</v>
      </c>
      <c r="P4" s="69"/>
    </row>
    <row r="5" spans="1:20">
      <c r="E5" s="41" t="s">
        <v>16711</v>
      </c>
      <c r="F5" s="41">
        <v>4</v>
      </c>
      <c r="G5" s="41" t="s">
        <v>21</v>
      </c>
      <c r="H5" s="41"/>
      <c r="I5" s="41" t="s">
        <v>22</v>
      </c>
      <c r="J5" s="56" t="s">
        <v>23</v>
      </c>
      <c r="K5" s="57"/>
      <c r="L5" s="41"/>
      <c r="M5" s="41"/>
      <c r="N5" s="41">
        <v>16</v>
      </c>
      <c r="O5" s="41" t="s">
        <v>16823</v>
      </c>
      <c r="P5" s="69"/>
    </row>
    <row r="6" spans="1:20" ht="15.75" customHeight="1">
      <c r="E6" s="27" t="s">
        <v>16711</v>
      </c>
      <c r="F6" s="27">
        <v>5</v>
      </c>
      <c r="G6" s="27" t="s">
        <v>21</v>
      </c>
      <c r="H6" s="27"/>
      <c r="I6" s="27" t="s">
        <v>51</v>
      </c>
      <c r="J6" s="38" t="s">
        <v>52</v>
      </c>
      <c r="K6" s="23"/>
      <c r="L6" s="27"/>
      <c r="M6" s="27"/>
      <c r="N6" s="27">
        <v>4</v>
      </c>
      <c r="O6" s="27" t="s">
        <v>16823</v>
      </c>
      <c r="P6" s="69"/>
    </row>
    <row r="7" spans="1:20">
      <c r="E7" s="27" t="s">
        <v>20</v>
      </c>
      <c r="F7" s="27">
        <v>6</v>
      </c>
      <c r="G7" s="27" t="s">
        <v>21</v>
      </c>
      <c r="H7" s="27"/>
      <c r="I7" s="27" t="s">
        <v>51</v>
      </c>
      <c r="J7" s="38" t="s">
        <v>46</v>
      </c>
      <c r="K7" s="23"/>
      <c r="L7" s="27"/>
      <c r="M7" s="27"/>
      <c r="N7" s="27">
        <v>4</v>
      </c>
      <c r="O7" s="27" t="s">
        <v>16823</v>
      </c>
      <c r="P7" s="69"/>
    </row>
    <row r="8" spans="1:20">
      <c r="E8" s="27" t="s">
        <v>16711</v>
      </c>
      <c r="F8" s="27">
        <v>7</v>
      </c>
      <c r="G8" s="27" t="s">
        <v>21</v>
      </c>
      <c r="H8" s="27"/>
      <c r="I8" s="27" t="s">
        <v>51</v>
      </c>
      <c r="J8" s="38" t="s">
        <v>56</v>
      </c>
      <c r="K8" s="23"/>
      <c r="L8" s="27"/>
      <c r="M8" s="27"/>
      <c r="N8" s="27">
        <v>4</v>
      </c>
      <c r="O8" s="27" t="s">
        <v>16823</v>
      </c>
      <c r="P8" s="69"/>
    </row>
    <row r="9" spans="1:20">
      <c r="E9" s="27" t="s">
        <v>16711</v>
      </c>
      <c r="F9" s="27">
        <v>8</v>
      </c>
      <c r="G9" s="27" t="s">
        <v>21</v>
      </c>
      <c r="H9" s="27"/>
      <c r="I9" s="27" t="s">
        <v>51</v>
      </c>
      <c r="J9" s="38" t="s">
        <v>57</v>
      </c>
      <c r="K9" s="23"/>
      <c r="L9" s="27"/>
      <c r="M9" s="27"/>
      <c r="N9" s="27">
        <v>8</v>
      </c>
      <c r="O9" s="27" t="s">
        <v>16823</v>
      </c>
      <c r="P9" s="69"/>
    </row>
    <row r="10" spans="1:20">
      <c r="E10" s="27" t="s">
        <v>16711</v>
      </c>
      <c r="F10" s="27">
        <v>9</v>
      </c>
      <c r="G10" s="27" t="s">
        <v>21</v>
      </c>
      <c r="H10" s="27"/>
      <c r="I10" s="27" t="s">
        <v>51</v>
      </c>
      <c r="J10" s="38" t="s">
        <v>103</v>
      </c>
      <c r="K10" s="23"/>
      <c r="L10" s="27"/>
      <c r="M10" s="27"/>
      <c r="N10" s="27">
        <v>4</v>
      </c>
      <c r="O10" s="27" t="s">
        <v>16823</v>
      </c>
      <c r="P10" s="69"/>
    </row>
    <row r="11" spans="1:20">
      <c r="E11" s="27" t="s">
        <v>16711</v>
      </c>
      <c r="F11" s="27">
        <v>10</v>
      </c>
      <c r="G11" s="27" t="s">
        <v>21</v>
      </c>
      <c r="H11" s="27"/>
      <c r="I11" s="27" t="s">
        <v>51</v>
      </c>
      <c r="J11" s="38" t="s">
        <v>116</v>
      </c>
      <c r="K11" s="23"/>
      <c r="L11" s="27"/>
      <c r="M11" s="27"/>
      <c r="N11" s="27">
        <v>4</v>
      </c>
      <c r="O11" s="27" t="s">
        <v>16823</v>
      </c>
      <c r="P11" s="69"/>
    </row>
    <row r="12" spans="1:20">
      <c r="E12" s="27" t="s">
        <v>16711</v>
      </c>
      <c r="F12" s="27">
        <v>11</v>
      </c>
      <c r="G12" s="27" t="s">
        <v>21</v>
      </c>
      <c r="H12" s="27"/>
      <c r="I12" s="27" t="s">
        <v>51</v>
      </c>
      <c r="J12" s="38" t="s">
        <v>49</v>
      </c>
      <c r="K12" s="23"/>
      <c r="L12" s="27"/>
      <c r="M12" s="27"/>
      <c r="N12" s="27">
        <v>16</v>
      </c>
      <c r="O12" s="27" t="s">
        <v>16823</v>
      </c>
      <c r="P12" s="69"/>
    </row>
    <row r="13" spans="1:20">
      <c r="E13" s="27" t="s">
        <v>16711</v>
      </c>
      <c r="F13" s="27">
        <v>12</v>
      </c>
      <c r="G13" s="27" t="s">
        <v>21</v>
      </c>
      <c r="H13" s="27"/>
      <c r="I13" s="27" t="s">
        <v>51</v>
      </c>
      <c r="J13" s="38" t="s">
        <v>118</v>
      </c>
      <c r="K13" s="23"/>
      <c r="L13" s="27"/>
      <c r="M13" s="27"/>
      <c r="N13" s="27">
        <v>4</v>
      </c>
      <c r="O13" s="27" t="s">
        <v>16823</v>
      </c>
      <c r="P13" s="69"/>
    </row>
    <row r="14" spans="1:20">
      <c r="E14" s="27" t="s">
        <v>16711</v>
      </c>
      <c r="F14" s="27">
        <v>13</v>
      </c>
      <c r="G14" s="27" t="s">
        <v>21</v>
      </c>
      <c r="H14" s="27"/>
      <c r="I14" s="27" t="s">
        <v>51</v>
      </c>
      <c r="J14" s="38" t="s">
        <v>120</v>
      </c>
      <c r="K14" s="23"/>
      <c r="L14" s="27"/>
      <c r="M14" s="27"/>
      <c r="N14" s="27">
        <v>4</v>
      </c>
      <c r="O14" s="27" t="s">
        <v>16823</v>
      </c>
      <c r="P14" s="69"/>
    </row>
    <row r="15" spans="1:20">
      <c r="E15" s="27" t="s">
        <v>16711</v>
      </c>
      <c r="F15" s="27">
        <v>14</v>
      </c>
      <c r="G15" s="27" t="s">
        <v>21</v>
      </c>
      <c r="H15" s="27"/>
      <c r="I15" s="27" t="s">
        <v>51</v>
      </c>
      <c r="J15" s="38" t="s">
        <v>111</v>
      </c>
      <c r="K15" s="23"/>
      <c r="L15" s="27"/>
      <c r="M15" s="27"/>
      <c r="N15" s="27">
        <v>16</v>
      </c>
      <c r="O15" s="27" t="s">
        <v>16823</v>
      </c>
      <c r="P15" s="69"/>
    </row>
    <row r="16" spans="1:20" s="110" customFormat="1">
      <c r="A16" s="108"/>
      <c r="B16" s="108"/>
      <c r="C16" s="108"/>
      <c r="D16" s="108"/>
      <c r="E16" s="108" t="s">
        <v>16711</v>
      </c>
      <c r="F16" s="108">
        <v>15</v>
      </c>
      <c r="G16" s="108" t="s">
        <v>21</v>
      </c>
      <c r="H16" s="108"/>
      <c r="I16" s="108" t="s">
        <v>51</v>
      </c>
      <c r="J16" s="109" t="s">
        <v>113</v>
      </c>
      <c r="L16" s="108"/>
      <c r="M16" s="108"/>
      <c r="N16" s="108">
        <v>16</v>
      </c>
      <c r="O16" s="108" t="s">
        <v>16823</v>
      </c>
      <c r="P16" s="111"/>
    </row>
    <row r="17" spans="5:16">
      <c r="E17" s="27" t="s">
        <v>16711</v>
      </c>
      <c r="F17" s="27">
        <v>16</v>
      </c>
      <c r="G17" s="27" t="s">
        <v>21</v>
      </c>
      <c r="H17" s="27"/>
      <c r="I17" s="27" t="s">
        <v>51</v>
      </c>
      <c r="J17" s="38" t="s">
        <v>126</v>
      </c>
      <c r="K17" s="23"/>
      <c r="L17" s="27"/>
      <c r="M17" s="27"/>
      <c r="N17" s="27">
        <v>4</v>
      </c>
      <c r="O17" s="27" t="s">
        <v>16823</v>
      </c>
      <c r="P17" s="69"/>
    </row>
    <row r="18" spans="5:16">
      <c r="E18" s="35" t="s">
        <v>16711</v>
      </c>
      <c r="F18" s="35">
        <v>17</v>
      </c>
      <c r="G18" s="35" t="s">
        <v>33</v>
      </c>
      <c r="H18" s="37"/>
      <c r="I18" s="35" t="s">
        <v>82</v>
      </c>
      <c r="J18" s="36" t="s">
        <v>100</v>
      </c>
      <c r="K18" s="37"/>
      <c r="L18" s="35"/>
      <c r="M18" s="35"/>
      <c r="N18" s="35">
        <v>16</v>
      </c>
      <c r="O18" s="35" t="s">
        <v>16823</v>
      </c>
      <c r="P18" s="69"/>
    </row>
    <row r="19" spans="5:16">
      <c r="E19" s="35" t="s">
        <v>16711</v>
      </c>
      <c r="F19" s="35">
        <v>18</v>
      </c>
      <c r="G19" s="35" t="s">
        <v>22</v>
      </c>
      <c r="H19" s="37"/>
      <c r="I19" s="35" t="s">
        <v>48</v>
      </c>
      <c r="J19" s="36" t="s">
        <v>16825</v>
      </c>
      <c r="K19" s="37"/>
      <c r="L19" s="35"/>
      <c r="M19" s="35"/>
      <c r="N19" s="35">
        <v>4</v>
      </c>
      <c r="O19" s="35" t="s">
        <v>16826</v>
      </c>
      <c r="P19" s="67">
        <f>SUM(N19:N55)</f>
        <v>264</v>
      </c>
    </row>
    <row r="20" spans="5:16">
      <c r="E20" s="35" t="s">
        <v>16711</v>
      </c>
      <c r="F20" s="35">
        <v>19</v>
      </c>
      <c r="G20" s="35" t="s">
        <v>22</v>
      </c>
      <c r="H20" s="37"/>
      <c r="I20" s="35" t="s">
        <v>48</v>
      </c>
      <c r="J20" s="36" t="s">
        <v>16827</v>
      </c>
      <c r="K20" s="37"/>
      <c r="L20" s="35"/>
      <c r="M20" s="35"/>
      <c r="N20" s="35">
        <v>4</v>
      </c>
      <c r="O20" s="35" t="s">
        <v>16826</v>
      </c>
      <c r="P20" s="67"/>
    </row>
    <row r="21" spans="5:16">
      <c r="E21" s="35" t="s">
        <v>16711</v>
      </c>
      <c r="F21" s="35">
        <v>20</v>
      </c>
      <c r="G21" s="35" t="s">
        <v>22</v>
      </c>
      <c r="H21" s="37"/>
      <c r="I21" s="35" t="s">
        <v>48</v>
      </c>
      <c r="J21" s="36" t="s">
        <v>16828</v>
      </c>
      <c r="K21" s="37"/>
      <c r="L21" s="35"/>
      <c r="M21" s="35"/>
      <c r="N21" s="35">
        <v>4</v>
      </c>
      <c r="O21" s="35" t="s">
        <v>16826</v>
      </c>
      <c r="P21" s="67"/>
    </row>
    <row r="22" spans="5:16">
      <c r="E22" s="27" t="s">
        <v>16711</v>
      </c>
      <c r="F22" s="27">
        <v>14</v>
      </c>
      <c r="G22" s="27" t="s">
        <v>21</v>
      </c>
      <c r="H22" s="23"/>
      <c r="I22" s="27" t="s">
        <v>51</v>
      </c>
      <c r="J22" s="38" t="s">
        <v>111</v>
      </c>
      <c r="K22" s="23"/>
      <c r="L22" s="27"/>
      <c r="M22" s="27"/>
      <c r="N22" s="27">
        <v>16</v>
      </c>
      <c r="O22" s="27" t="s">
        <v>16823</v>
      </c>
      <c r="P22" s="69"/>
    </row>
    <row r="23" spans="5:16">
      <c r="E23" s="35" t="s">
        <v>16711</v>
      </c>
      <c r="F23" s="35">
        <v>21</v>
      </c>
      <c r="G23" s="35" t="s">
        <v>33</v>
      </c>
      <c r="H23" s="35"/>
      <c r="I23" s="35" t="s">
        <v>82</v>
      </c>
      <c r="J23" s="36" t="s">
        <v>98</v>
      </c>
      <c r="K23" s="37"/>
      <c r="L23" s="35"/>
      <c r="M23" s="35"/>
      <c r="N23" s="35">
        <v>16</v>
      </c>
      <c r="O23" s="35" t="s">
        <v>16823</v>
      </c>
      <c r="P23" s="69"/>
    </row>
    <row r="24" spans="5:16">
      <c r="E24" s="35" t="s">
        <v>16711</v>
      </c>
      <c r="F24" s="35">
        <v>22</v>
      </c>
      <c r="G24" s="35" t="s">
        <v>22</v>
      </c>
      <c r="H24" s="35"/>
      <c r="I24" s="35" t="s">
        <v>48</v>
      </c>
      <c r="J24" s="36" t="s">
        <v>16825</v>
      </c>
      <c r="K24" s="37"/>
      <c r="L24" s="35"/>
      <c r="M24" s="35"/>
      <c r="N24" s="35">
        <v>4</v>
      </c>
      <c r="O24" s="35" t="s">
        <v>16826</v>
      </c>
      <c r="P24" s="67"/>
    </row>
    <row r="25" spans="5:16">
      <c r="E25" s="35" t="s">
        <v>16711</v>
      </c>
      <c r="F25" s="35">
        <v>23</v>
      </c>
      <c r="G25" s="35" t="s">
        <v>22</v>
      </c>
      <c r="H25" s="35"/>
      <c r="I25" s="35" t="s">
        <v>48</v>
      </c>
      <c r="J25" s="36" t="s">
        <v>16827</v>
      </c>
      <c r="K25" s="37"/>
      <c r="L25" s="35"/>
      <c r="M25" s="35"/>
      <c r="N25" s="35">
        <v>4</v>
      </c>
      <c r="O25" s="35" t="s">
        <v>16826</v>
      </c>
      <c r="P25" s="67"/>
    </row>
    <row r="26" spans="5:16">
      <c r="E26" s="35" t="s">
        <v>16711</v>
      </c>
      <c r="F26" s="35">
        <v>24</v>
      </c>
      <c r="G26" s="35" t="s">
        <v>22</v>
      </c>
      <c r="H26" s="35"/>
      <c r="I26" s="35" t="s">
        <v>48</v>
      </c>
      <c r="J26" s="36" t="s">
        <v>16828</v>
      </c>
      <c r="K26" s="37"/>
      <c r="L26" s="35"/>
      <c r="M26" s="35"/>
      <c r="N26" s="35">
        <v>4</v>
      </c>
      <c r="O26" s="35" t="s">
        <v>16826</v>
      </c>
      <c r="P26" s="67"/>
    </row>
    <row r="27" spans="5:16">
      <c r="E27" s="35" t="s">
        <v>16711</v>
      </c>
      <c r="F27" s="35">
        <v>25</v>
      </c>
      <c r="G27" s="35" t="s">
        <v>33</v>
      </c>
      <c r="H27" s="35"/>
      <c r="I27" s="35" t="s">
        <v>82</v>
      </c>
      <c r="J27" s="36" t="s">
        <v>99</v>
      </c>
      <c r="K27" s="37"/>
      <c r="L27" s="35"/>
      <c r="M27" s="35"/>
      <c r="N27" s="35">
        <v>16</v>
      </c>
      <c r="O27" s="35" t="s">
        <v>16823</v>
      </c>
      <c r="P27" s="69"/>
    </row>
    <row r="28" spans="5:16">
      <c r="E28" s="35" t="s">
        <v>16711</v>
      </c>
      <c r="F28" s="35">
        <v>26</v>
      </c>
      <c r="G28" s="35" t="s">
        <v>22</v>
      </c>
      <c r="H28" s="35"/>
      <c r="I28" s="35" t="s">
        <v>48</v>
      </c>
      <c r="J28" s="36" t="s">
        <v>16825</v>
      </c>
      <c r="K28" s="37"/>
      <c r="L28" s="35"/>
      <c r="M28" s="35"/>
      <c r="N28" s="35">
        <v>4</v>
      </c>
      <c r="O28" s="35" t="s">
        <v>16826</v>
      </c>
      <c r="P28" s="67"/>
    </row>
    <row r="29" spans="5:16">
      <c r="E29" s="35" t="s">
        <v>16711</v>
      </c>
      <c r="F29" s="35">
        <v>27</v>
      </c>
      <c r="G29" s="35" t="s">
        <v>22</v>
      </c>
      <c r="H29" s="35"/>
      <c r="I29" s="35" t="s">
        <v>48</v>
      </c>
      <c r="J29" s="36" t="s">
        <v>16827</v>
      </c>
      <c r="K29" s="37"/>
      <c r="L29" s="35"/>
      <c r="M29" s="35"/>
      <c r="N29" s="35">
        <v>4</v>
      </c>
      <c r="O29" s="35" t="s">
        <v>16826</v>
      </c>
      <c r="P29" s="67"/>
    </row>
    <row r="30" spans="5:16">
      <c r="E30" s="35" t="s">
        <v>16711</v>
      </c>
      <c r="F30" s="35">
        <v>28</v>
      </c>
      <c r="G30" s="35" t="s">
        <v>22</v>
      </c>
      <c r="H30" s="35"/>
      <c r="I30" s="35" t="s">
        <v>48</v>
      </c>
      <c r="J30" s="36" t="s">
        <v>16828</v>
      </c>
      <c r="K30" s="37"/>
      <c r="L30" s="35"/>
      <c r="M30" s="35"/>
      <c r="N30" s="35">
        <v>4</v>
      </c>
      <c r="O30" s="35" t="s">
        <v>16826</v>
      </c>
      <c r="P30" s="67"/>
    </row>
    <row r="31" spans="5:16">
      <c r="E31" s="35" t="s">
        <v>16711</v>
      </c>
      <c r="F31" s="35">
        <v>29</v>
      </c>
      <c r="G31" s="35" t="s">
        <v>33</v>
      </c>
      <c r="H31" s="35"/>
      <c r="I31" s="35" t="s">
        <v>82</v>
      </c>
      <c r="J31" s="36" t="s">
        <v>144</v>
      </c>
      <c r="K31" s="37"/>
      <c r="L31" s="35"/>
      <c r="M31" s="35"/>
      <c r="N31" s="35">
        <v>16</v>
      </c>
      <c r="O31" s="35" t="s">
        <v>16823</v>
      </c>
      <c r="P31" s="69"/>
    </row>
    <row r="32" spans="5:16">
      <c r="E32" s="35" t="s">
        <v>16711</v>
      </c>
      <c r="F32" s="35">
        <v>30</v>
      </c>
      <c r="G32" s="35" t="s">
        <v>22</v>
      </c>
      <c r="H32" s="35"/>
      <c r="I32" s="35" t="s">
        <v>48</v>
      </c>
      <c r="J32" s="36" t="s">
        <v>16825</v>
      </c>
      <c r="K32" s="37"/>
      <c r="L32" s="35"/>
      <c r="M32" s="35"/>
      <c r="N32" s="35">
        <v>4</v>
      </c>
      <c r="O32" s="35" t="s">
        <v>16826</v>
      </c>
      <c r="P32" s="67"/>
    </row>
    <row r="33" spans="5:16">
      <c r="E33" s="35" t="s">
        <v>16711</v>
      </c>
      <c r="F33" s="35">
        <v>31</v>
      </c>
      <c r="G33" s="35" t="s">
        <v>22</v>
      </c>
      <c r="H33" s="35"/>
      <c r="I33" s="35" t="s">
        <v>48</v>
      </c>
      <c r="J33" s="36" t="s">
        <v>16827</v>
      </c>
      <c r="K33" s="37"/>
      <c r="L33" s="35"/>
      <c r="M33" s="35"/>
      <c r="N33" s="35">
        <v>4</v>
      </c>
      <c r="O33" s="35" t="s">
        <v>16826</v>
      </c>
      <c r="P33" s="67"/>
    </row>
    <row r="34" spans="5:16">
      <c r="E34" s="35" t="s">
        <v>16711</v>
      </c>
      <c r="F34" s="35">
        <v>32</v>
      </c>
      <c r="G34" s="35" t="s">
        <v>22</v>
      </c>
      <c r="H34" s="35"/>
      <c r="I34" s="35" t="s">
        <v>48</v>
      </c>
      <c r="J34" s="36" t="s">
        <v>16828</v>
      </c>
      <c r="K34" s="37"/>
      <c r="L34" s="35"/>
      <c r="M34" s="35"/>
      <c r="N34" s="35">
        <v>4</v>
      </c>
      <c r="O34" s="35" t="s">
        <v>16826</v>
      </c>
      <c r="P34" s="67"/>
    </row>
    <row r="35" spans="5:16">
      <c r="E35" s="35" t="s">
        <v>16711</v>
      </c>
      <c r="F35" s="35">
        <v>33</v>
      </c>
      <c r="G35" s="35" t="s">
        <v>33</v>
      </c>
      <c r="H35" s="35"/>
      <c r="I35" s="35" t="s">
        <v>82</v>
      </c>
      <c r="J35" s="36" t="s">
        <v>143</v>
      </c>
      <c r="K35" s="37"/>
      <c r="L35" s="35"/>
      <c r="M35" s="35"/>
      <c r="N35" s="35">
        <v>16</v>
      </c>
      <c r="O35" s="35" t="s">
        <v>16823</v>
      </c>
      <c r="P35" s="69"/>
    </row>
    <row r="36" spans="5:16">
      <c r="E36" s="35" t="s">
        <v>16711</v>
      </c>
      <c r="F36" s="35">
        <v>34</v>
      </c>
      <c r="G36" s="35" t="s">
        <v>22</v>
      </c>
      <c r="H36" s="35"/>
      <c r="I36" s="35" t="s">
        <v>48</v>
      </c>
      <c r="J36" s="36" t="s">
        <v>16825</v>
      </c>
      <c r="K36" s="37"/>
      <c r="L36" s="35"/>
      <c r="M36" s="35"/>
      <c r="N36" s="35">
        <v>4</v>
      </c>
      <c r="O36" s="35" t="s">
        <v>16826</v>
      </c>
      <c r="P36" s="67"/>
    </row>
    <row r="37" spans="5:16">
      <c r="E37" s="35" t="s">
        <v>16711</v>
      </c>
      <c r="F37" s="35">
        <v>35</v>
      </c>
      <c r="G37" s="35" t="s">
        <v>22</v>
      </c>
      <c r="H37" s="35"/>
      <c r="I37" s="35" t="s">
        <v>48</v>
      </c>
      <c r="J37" s="36" t="s">
        <v>16827</v>
      </c>
      <c r="K37" s="37"/>
      <c r="L37" s="35"/>
      <c r="M37" s="35"/>
      <c r="N37" s="35">
        <v>4</v>
      </c>
      <c r="O37" s="35" t="s">
        <v>16826</v>
      </c>
      <c r="P37" s="67"/>
    </row>
    <row r="38" spans="5:16" ht="14.65" thickBot="1">
      <c r="E38" s="35" t="s">
        <v>16711</v>
      </c>
      <c r="F38" s="35">
        <v>36</v>
      </c>
      <c r="G38" s="35" t="s">
        <v>22</v>
      </c>
      <c r="H38" s="35"/>
      <c r="I38" s="35" t="s">
        <v>48</v>
      </c>
      <c r="J38" s="36" t="s">
        <v>16828</v>
      </c>
      <c r="K38" s="37"/>
      <c r="L38" s="35"/>
      <c r="M38" s="35"/>
      <c r="N38" s="35">
        <v>4</v>
      </c>
      <c r="O38" s="35" t="s">
        <v>16826</v>
      </c>
      <c r="P38" s="68"/>
    </row>
    <row r="39" spans="5:16">
      <c r="E39" s="35" t="s">
        <v>16711</v>
      </c>
      <c r="F39" s="35">
        <v>37</v>
      </c>
      <c r="G39" s="35" t="s">
        <v>33</v>
      </c>
      <c r="H39" s="35"/>
      <c r="I39" s="35" t="s">
        <v>34</v>
      </c>
      <c r="J39" s="36" t="s">
        <v>35</v>
      </c>
      <c r="K39" s="37"/>
      <c r="L39" s="35"/>
      <c r="M39" s="35"/>
      <c r="N39" s="35">
        <v>16</v>
      </c>
      <c r="O39" s="35" t="s">
        <v>16823</v>
      </c>
      <c r="P39" s="69"/>
    </row>
    <row r="40" spans="5:16">
      <c r="E40" s="35" t="s">
        <v>16711</v>
      </c>
      <c r="F40" s="35">
        <v>38</v>
      </c>
      <c r="G40" s="35" t="s">
        <v>22</v>
      </c>
      <c r="H40" s="35"/>
      <c r="I40" s="35" t="s">
        <v>48</v>
      </c>
      <c r="J40" s="36" t="s">
        <v>16825</v>
      </c>
      <c r="K40" s="37"/>
      <c r="L40" s="35"/>
      <c r="M40" s="35"/>
      <c r="N40" s="35">
        <v>4</v>
      </c>
      <c r="O40" s="35" t="s">
        <v>16826</v>
      </c>
      <c r="P40" s="67"/>
    </row>
    <row r="41" spans="5:16">
      <c r="E41" s="35" t="s">
        <v>16711</v>
      </c>
      <c r="F41" s="35">
        <v>39</v>
      </c>
      <c r="G41" s="35" t="s">
        <v>22</v>
      </c>
      <c r="H41" s="35"/>
      <c r="I41" s="35" t="s">
        <v>48</v>
      </c>
      <c r="J41" s="36" t="s">
        <v>16827</v>
      </c>
      <c r="K41" s="37"/>
      <c r="L41" s="35"/>
      <c r="M41" s="35"/>
      <c r="N41" s="35">
        <v>4</v>
      </c>
      <c r="O41" s="35" t="s">
        <v>16826</v>
      </c>
      <c r="P41" s="67"/>
    </row>
    <row r="42" spans="5:16">
      <c r="E42" s="35" t="s">
        <v>16711</v>
      </c>
      <c r="F42" s="35">
        <v>40</v>
      </c>
      <c r="G42" s="35" t="s">
        <v>22</v>
      </c>
      <c r="H42" s="35"/>
      <c r="I42" s="35" t="s">
        <v>48</v>
      </c>
      <c r="J42" s="36" t="s">
        <v>16828</v>
      </c>
      <c r="K42" s="37"/>
      <c r="L42" s="35"/>
      <c r="M42" s="35"/>
      <c r="N42" s="35">
        <v>4</v>
      </c>
      <c r="O42" s="35" t="s">
        <v>16826</v>
      </c>
      <c r="P42" s="67"/>
    </row>
    <row r="43" spans="5:16">
      <c r="E43" s="35" t="s">
        <v>16711</v>
      </c>
      <c r="F43" s="35">
        <v>41</v>
      </c>
      <c r="G43" s="35" t="s">
        <v>33</v>
      </c>
      <c r="H43" s="35"/>
      <c r="I43" s="35" t="s">
        <v>34</v>
      </c>
      <c r="J43" s="36" t="s">
        <v>16829</v>
      </c>
      <c r="K43" s="37"/>
      <c r="L43" s="35"/>
      <c r="M43" s="35"/>
      <c r="N43" s="35">
        <v>16</v>
      </c>
      <c r="O43" s="35" t="s">
        <v>16823</v>
      </c>
      <c r="P43" s="69"/>
    </row>
    <row r="44" spans="5:16">
      <c r="E44" s="35" t="s">
        <v>16711</v>
      </c>
      <c r="F44" s="35">
        <v>42</v>
      </c>
      <c r="G44" s="35" t="s">
        <v>22</v>
      </c>
      <c r="H44" s="35"/>
      <c r="I44" s="35" t="s">
        <v>48</v>
      </c>
      <c r="J44" s="36" t="s">
        <v>16825</v>
      </c>
      <c r="K44" s="37"/>
      <c r="L44" s="35"/>
      <c r="M44" s="35"/>
      <c r="N44" s="35">
        <v>4</v>
      </c>
      <c r="O44" s="35" t="s">
        <v>16826</v>
      </c>
      <c r="P44" s="67"/>
    </row>
    <row r="45" spans="5:16">
      <c r="E45" s="35" t="s">
        <v>16711</v>
      </c>
      <c r="F45" s="35">
        <v>43</v>
      </c>
      <c r="G45" s="35" t="s">
        <v>22</v>
      </c>
      <c r="H45" s="35"/>
      <c r="I45" s="35" t="s">
        <v>48</v>
      </c>
      <c r="J45" s="36" t="s">
        <v>16827</v>
      </c>
      <c r="K45" s="37"/>
      <c r="L45" s="35"/>
      <c r="M45" s="35"/>
      <c r="N45" s="35">
        <v>4</v>
      </c>
      <c r="O45" s="35" t="s">
        <v>16826</v>
      </c>
      <c r="P45" s="67"/>
    </row>
    <row r="46" spans="5:16">
      <c r="E46" s="35" t="s">
        <v>16711</v>
      </c>
      <c r="F46" s="35">
        <v>44</v>
      </c>
      <c r="G46" s="35" t="s">
        <v>22</v>
      </c>
      <c r="H46" s="35"/>
      <c r="I46" s="35" t="s">
        <v>48</v>
      </c>
      <c r="J46" s="36" t="s">
        <v>16828</v>
      </c>
      <c r="K46" s="37"/>
      <c r="L46" s="35"/>
      <c r="M46" s="35"/>
      <c r="N46" s="35">
        <v>4</v>
      </c>
      <c r="O46" s="35" t="s">
        <v>16826</v>
      </c>
      <c r="P46" s="67"/>
    </row>
    <row r="47" spans="5:16">
      <c r="E47" s="52" t="s">
        <v>16711</v>
      </c>
      <c r="F47" s="52">
        <v>45</v>
      </c>
      <c r="G47" s="52" t="s">
        <v>22</v>
      </c>
      <c r="H47" s="52"/>
      <c r="I47" s="52" t="s">
        <v>48</v>
      </c>
      <c r="J47" s="53" t="s">
        <v>49</v>
      </c>
      <c r="K47" s="54"/>
      <c r="L47" s="52"/>
      <c r="M47" s="52"/>
      <c r="N47" s="52">
        <v>4</v>
      </c>
      <c r="O47" s="52" t="s">
        <v>16826</v>
      </c>
      <c r="P47" s="67"/>
    </row>
    <row r="48" spans="5:16">
      <c r="E48" s="52" t="s">
        <v>16711</v>
      </c>
      <c r="F48" s="52">
        <v>46</v>
      </c>
      <c r="G48" s="52" t="s">
        <v>22</v>
      </c>
      <c r="H48" s="52"/>
      <c r="I48" s="52" t="s">
        <v>48</v>
      </c>
      <c r="J48" s="53" t="s">
        <v>116</v>
      </c>
      <c r="K48" s="54"/>
      <c r="L48" s="52"/>
      <c r="M48" s="52"/>
      <c r="N48" s="52">
        <v>4</v>
      </c>
      <c r="O48" s="52" t="s">
        <v>16826</v>
      </c>
      <c r="P48" s="67"/>
    </row>
    <row r="49" spans="5:16">
      <c r="E49" s="52" t="s">
        <v>16711</v>
      </c>
      <c r="F49" s="52">
        <v>47</v>
      </c>
      <c r="G49" s="52" t="s">
        <v>22</v>
      </c>
      <c r="H49" s="52"/>
      <c r="I49" s="52" t="s">
        <v>48</v>
      </c>
      <c r="J49" s="53" t="s">
        <v>122</v>
      </c>
      <c r="K49" s="54"/>
      <c r="L49" s="52"/>
      <c r="M49" s="52"/>
      <c r="N49" s="52">
        <v>4</v>
      </c>
      <c r="O49" s="52" t="s">
        <v>16826</v>
      </c>
      <c r="P49" s="67"/>
    </row>
    <row r="50" spans="5:16">
      <c r="E50" s="32" t="s">
        <v>16711</v>
      </c>
      <c r="F50" s="32">
        <v>48</v>
      </c>
      <c r="G50" s="32" t="s">
        <v>21</v>
      </c>
      <c r="H50" s="32"/>
      <c r="I50" s="32" t="s">
        <v>22</v>
      </c>
      <c r="J50" s="55" t="s">
        <v>148</v>
      </c>
      <c r="K50" s="28"/>
      <c r="L50" s="32"/>
      <c r="M50" s="32"/>
      <c r="N50" s="32">
        <v>16</v>
      </c>
      <c r="O50" s="32" t="s">
        <v>16823</v>
      </c>
      <c r="P50" s="69"/>
    </row>
    <row r="51" spans="5:16">
      <c r="E51" s="27" t="s">
        <v>16711</v>
      </c>
      <c r="F51" s="27">
        <v>49</v>
      </c>
      <c r="G51" s="27" t="s">
        <v>101</v>
      </c>
      <c r="H51" s="27"/>
      <c r="I51" s="27" t="s">
        <v>105</v>
      </c>
      <c r="J51" s="38" t="s">
        <v>165</v>
      </c>
      <c r="K51" s="23"/>
      <c r="L51" s="27"/>
      <c r="M51" s="27"/>
      <c r="N51" s="27">
        <v>4</v>
      </c>
      <c r="O51" s="27" t="s">
        <v>16826</v>
      </c>
      <c r="P51" s="67"/>
    </row>
    <row r="52" spans="5:16">
      <c r="E52" s="27" t="s">
        <v>16711</v>
      </c>
      <c r="F52" s="27">
        <v>50</v>
      </c>
      <c r="G52" s="27" t="s">
        <v>101</v>
      </c>
      <c r="H52" s="27"/>
      <c r="I52" s="27" t="s">
        <v>105</v>
      </c>
      <c r="J52" s="38" t="s">
        <v>162</v>
      </c>
      <c r="K52" s="23"/>
      <c r="L52" s="27"/>
      <c r="M52" s="27"/>
      <c r="N52" s="27">
        <v>8</v>
      </c>
      <c r="O52" s="27" t="s">
        <v>16826</v>
      </c>
      <c r="P52" s="67"/>
    </row>
    <row r="53" spans="5:16">
      <c r="E53" s="27" t="s">
        <v>16711</v>
      </c>
      <c r="F53" s="27">
        <v>51</v>
      </c>
      <c r="G53" s="27" t="s">
        <v>101</v>
      </c>
      <c r="H53" s="27"/>
      <c r="I53" s="27" t="s">
        <v>105</v>
      </c>
      <c r="J53" s="38" t="s">
        <v>163</v>
      </c>
      <c r="K53" s="23"/>
      <c r="L53" s="27"/>
      <c r="M53" s="27"/>
      <c r="N53" s="27">
        <v>16</v>
      </c>
      <c r="O53" s="27" t="s">
        <v>16826</v>
      </c>
      <c r="P53" s="67"/>
    </row>
    <row r="54" spans="5:16">
      <c r="E54" s="27" t="s">
        <v>16711</v>
      </c>
      <c r="F54" s="27">
        <v>52</v>
      </c>
      <c r="G54" s="27" t="s">
        <v>101</v>
      </c>
      <c r="H54" s="27"/>
      <c r="I54" s="27" t="s">
        <v>105</v>
      </c>
      <c r="J54" s="38" t="s">
        <v>166</v>
      </c>
      <c r="K54" s="23"/>
      <c r="L54" s="27"/>
      <c r="M54" s="27"/>
      <c r="N54" s="27">
        <v>8</v>
      </c>
      <c r="O54" s="27" t="s">
        <v>16826</v>
      </c>
      <c r="P54" s="67"/>
    </row>
    <row r="55" spans="5:16">
      <c r="E55" s="27" t="s">
        <v>16711</v>
      </c>
      <c r="F55" s="27">
        <v>53</v>
      </c>
      <c r="G55" s="27" t="s">
        <v>101</v>
      </c>
      <c r="H55" s="27"/>
      <c r="I55" s="27" t="s">
        <v>105</v>
      </c>
      <c r="J55" s="38" t="s">
        <v>167</v>
      </c>
      <c r="K55" s="23"/>
      <c r="L55" s="27"/>
      <c r="M55" s="27"/>
      <c r="N55" s="27">
        <v>4</v>
      </c>
      <c r="O55" s="27" t="s">
        <v>16826</v>
      </c>
      <c r="P55" s="67"/>
    </row>
    <row r="56" spans="5:16">
      <c r="E56" s="27" t="s">
        <v>16711</v>
      </c>
      <c r="F56" s="27">
        <v>54</v>
      </c>
      <c r="G56" s="27" t="s">
        <v>101</v>
      </c>
      <c r="H56" s="27"/>
      <c r="I56" s="27" t="s">
        <v>105</v>
      </c>
      <c r="J56" s="38" t="s">
        <v>103</v>
      </c>
      <c r="K56" s="23"/>
      <c r="L56" s="27"/>
      <c r="M56" s="27"/>
      <c r="N56" s="27">
        <v>4</v>
      </c>
      <c r="O56" s="27" t="s">
        <v>16826</v>
      </c>
      <c r="P56" s="67"/>
    </row>
    <row r="57" spans="5:16">
      <c r="E57" s="27" t="s">
        <v>20</v>
      </c>
      <c r="F57" s="27">
        <v>55</v>
      </c>
      <c r="G57" s="27" t="s">
        <v>101</v>
      </c>
      <c r="H57" s="27"/>
      <c r="I57" s="27" t="s">
        <v>105</v>
      </c>
      <c r="J57" s="38" t="s">
        <v>168</v>
      </c>
      <c r="K57" s="23"/>
      <c r="L57" s="27"/>
      <c r="M57" s="27"/>
      <c r="N57" s="27">
        <v>16</v>
      </c>
      <c r="O57" s="27" t="s">
        <v>16826</v>
      </c>
      <c r="P57" s="67"/>
    </row>
    <row r="58" spans="5:16">
      <c r="E58" s="27" t="s">
        <v>20</v>
      </c>
      <c r="F58" s="27">
        <v>56</v>
      </c>
      <c r="G58" s="27" t="s">
        <v>101</v>
      </c>
      <c r="H58" s="27"/>
      <c r="I58" s="27" t="s">
        <v>105</v>
      </c>
      <c r="J58" s="38" t="s">
        <v>169</v>
      </c>
      <c r="K58" s="23"/>
      <c r="L58" s="27"/>
      <c r="M58" s="27"/>
      <c r="N58" s="27">
        <v>8</v>
      </c>
      <c r="O58" s="27" t="s">
        <v>16826</v>
      </c>
      <c r="P58" s="67"/>
    </row>
    <row r="59" spans="5:16">
      <c r="E59" s="27" t="s">
        <v>16711</v>
      </c>
      <c r="F59" s="27">
        <v>57</v>
      </c>
      <c r="G59" s="27" t="s">
        <v>101</v>
      </c>
      <c r="H59" s="27"/>
      <c r="I59" s="27" t="s">
        <v>105</v>
      </c>
      <c r="J59" s="38" t="s">
        <v>49</v>
      </c>
      <c r="K59" s="23"/>
      <c r="L59" s="27"/>
      <c r="M59" s="27"/>
      <c r="N59" s="27">
        <v>16</v>
      </c>
      <c r="O59" s="27" t="s">
        <v>16826</v>
      </c>
      <c r="P59" s="67"/>
    </row>
    <row r="60" spans="5:16">
      <c r="E60" s="27" t="s">
        <v>16711</v>
      </c>
      <c r="F60" s="27">
        <v>58</v>
      </c>
      <c r="G60" s="27" t="s">
        <v>101</v>
      </c>
      <c r="H60" s="27"/>
      <c r="I60" s="27" t="s">
        <v>105</v>
      </c>
      <c r="J60" s="38" t="s">
        <v>122</v>
      </c>
      <c r="K60" s="23"/>
      <c r="L60" s="27"/>
      <c r="M60" s="27"/>
      <c r="N60" s="27">
        <v>4</v>
      </c>
      <c r="O60" s="27" t="s">
        <v>16826</v>
      </c>
      <c r="P60" s="67"/>
    </row>
    <row r="61" spans="5:16">
      <c r="E61" s="27" t="s">
        <v>16711</v>
      </c>
      <c r="F61" s="27">
        <v>59</v>
      </c>
      <c r="G61" s="27" t="s">
        <v>101</v>
      </c>
      <c r="H61" s="27"/>
      <c r="I61" s="27" t="s">
        <v>105</v>
      </c>
      <c r="J61" s="38" t="s">
        <v>118</v>
      </c>
      <c r="K61" s="23"/>
      <c r="L61" s="27"/>
      <c r="M61" s="27"/>
      <c r="N61" s="27">
        <v>8</v>
      </c>
      <c r="O61" s="27" t="s">
        <v>16826</v>
      </c>
      <c r="P61" s="67"/>
    </row>
    <row r="62" spans="5:16" ht="14.65" thickBot="1">
      <c r="E62" s="27" t="s">
        <v>16711</v>
      </c>
      <c r="F62" s="27">
        <v>60</v>
      </c>
      <c r="G62" s="27" t="s">
        <v>101</v>
      </c>
      <c r="H62" s="27"/>
      <c r="I62" s="27" t="s">
        <v>22</v>
      </c>
      <c r="J62" s="38" t="s">
        <v>177</v>
      </c>
      <c r="K62" s="23"/>
      <c r="L62" s="27"/>
      <c r="M62" s="27"/>
      <c r="N62" s="27">
        <v>16</v>
      </c>
      <c r="O62" s="27" t="s">
        <v>16826</v>
      </c>
      <c r="P62" s="67"/>
    </row>
    <row r="63" spans="5:16">
      <c r="E63" s="35" t="s">
        <v>16711</v>
      </c>
      <c r="F63" s="35">
        <v>61</v>
      </c>
      <c r="G63" s="35" t="s">
        <v>101</v>
      </c>
      <c r="H63" s="35"/>
      <c r="I63" s="35" t="s">
        <v>22</v>
      </c>
      <c r="J63" s="36" t="s">
        <v>224</v>
      </c>
      <c r="K63" s="37"/>
      <c r="L63" s="35"/>
      <c r="M63" s="35"/>
      <c r="N63" s="35">
        <v>8</v>
      </c>
      <c r="O63" s="35" t="s">
        <v>16830</v>
      </c>
      <c r="P63" s="49">
        <f>SUM(N63:N64)</f>
        <v>12</v>
      </c>
    </row>
    <row r="64" spans="5:16" ht="14.65" thickBot="1">
      <c r="E64" s="35" t="s">
        <v>16711</v>
      </c>
      <c r="F64" s="35">
        <v>62</v>
      </c>
      <c r="G64" s="35" t="s">
        <v>21</v>
      </c>
      <c r="H64" s="35"/>
      <c r="I64" s="35" t="s">
        <v>22</v>
      </c>
      <c r="J64" s="36" t="s">
        <v>47</v>
      </c>
      <c r="K64" s="37"/>
      <c r="L64" s="35"/>
      <c r="M64" s="35"/>
      <c r="N64" s="35">
        <v>4</v>
      </c>
      <c r="O64" s="35" t="s">
        <v>16830</v>
      </c>
      <c r="P64" s="50"/>
    </row>
    <row r="65" spans="1:19" s="51" customFormat="1" ht="14.65" thickBot="1">
      <c r="A65" s="58"/>
      <c r="B65" s="59"/>
      <c r="C65" s="59"/>
      <c r="D65" s="59"/>
      <c r="E65" s="59"/>
      <c r="F65" s="59"/>
      <c r="G65" s="59"/>
      <c r="H65" s="59"/>
      <c r="I65" s="60"/>
      <c r="J65" s="60"/>
      <c r="K65" s="59"/>
      <c r="L65" s="59"/>
      <c r="M65" s="59">
        <f>SUM(N2:N64)</f>
        <v>546</v>
      </c>
      <c r="N65" s="59"/>
      <c r="O65" s="60"/>
      <c r="P65" s="60"/>
      <c r="Q65" s="60"/>
      <c r="R65" s="60"/>
      <c r="S65" s="60"/>
    </row>
    <row r="66" spans="1:19">
      <c r="O66">
        <f>SUM(Table17[Project phase Duration2])</f>
        <v>530</v>
      </c>
    </row>
    <row r="67" spans="1:19" ht="14.65" thickBot="1"/>
    <row r="68" spans="1:19" ht="14.65" thickBot="1">
      <c r="I68" t="s">
        <v>16831</v>
      </c>
      <c r="J68">
        <f>SUM(N51:N63)</f>
        <v>120</v>
      </c>
      <c r="K68" s="1" t="s">
        <v>16832</v>
      </c>
      <c r="N68" s="64" t="s">
        <v>16833</v>
      </c>
      <c r="O68" s="65">
        <v>530</v>
      </c>
    </row>
    <row r="69" spans="1:19">
      <c r="N69" s="61" t="s">
        <v>16823</v>
      </c>
      <c r="O69" s="79">
        <f>P39/O$68</f>
        <v>0</v>
      </c>
      <c r="P69">
        <f>O$68*O69</f>
        <v>0</v>
      </c>
      <c r="Q69" s="66">
        <v>0.5</v>
      </c>
      <c r="R69">
        <f>Q69*O$68</f>
        <v>265</v>
      </c>
      <c r="S69">
        <f>R69/2</f>
        <v>132.5</v>
      </c>
    </row>
    <row r="70" spans="1:19">
      <c r="I70" t="s">
        <v>16834</v>
      </c>
      <c r="J70">
        <v>160</v>
      </c>
      <c r="K70" s="87">
        <f>J68*J70</f>
        <v>19200</v>
      </c>
      <c r="N70" s="62" t="s">
        <v>16826</v>
      </c>
      <c r="O70" s="80">
        <f>P2/O$68</f>
        <v>0.47924528301886793</v>
      </c>
      <c r="P70">
        <f t="shared" ref="P70:P73" si="0">O$68*O70</f>
        <v>254</v>
      </c>
      <c r="Q70" s="66">
        <v>0.3</v>
      </c>
      <c r="R70">
        <f>Q70*O$68</f>
        <v>159</v>
      </c>
      <c r="S70">
        <f>R70/3</f>
        <v>53</v>
      </c>
    </row>
    <row r="71" spans="1:19">
      <c r="I71" t="s">
        <v>16835</v>
      </c>
      <c r="J71">
        <v>216</v>
      </c>
      <c r="K71" s="87">
        <f>J68*J71</f>
        <v>25920</v>
      </c>
      <c r="N71" s="62" t="s">
        <v>16836</v>
      </c>
      <c r="O71" s="80">
        <f>P4/O$68</f>
        <v>0</v>
      </c>
      <c r="P71">
        <f t="shared" si="0"/>
        <v>0</v>
      </c>
      <c r="Q71" s="66">
        <v>0.15</v>
      </c>
      <c r="R71">
        <f>Q71*O$68</f>
        <v>79.5</v>
      </c>
      <c r="S71">
        <f>R71/3</f>
        <v>26.5</v>
      </c>
    </row>
    <row r="72" spans="1:19">
      <c r="N72" s="62" t="s">
        <v>16830</v>
      </c>
      <c r="O72" s="80">
        <f>P63/O68</f>
        <v>2.2641509433962263E-2</v>
      </c>
      <c r="P72">
        <f t="shared" si="0"/>
        <v>12</v>
      </c>
      <c r="Q72" s="66">
        <v>0.05</v>
      </c>
      <c r="R72">
        <f>Q72*O$68</f>
        <v>26.5</v>
      </c>
    </row>
    <row r="73" spans="1:19" ht="14.65" thickBot="1">
      <c r="N73" s="63" t="s">
        <v>16837</v>
      </c>
      <c r="O73" s="81">
        <f>P6/O$68</f>
        <v>0</v>
      </c>
      <c r="P73">
        <f t="shared" si="0"/>
        <v>0</v>
      </c>
      <c r="Q73" s="66"/>
      <c r="R73">
        <f>Q73*O$68</f>
        <v>0</v>
      </c>
    </row>
    <row r="74" spans="1:19">
      <c r="O74">
        <f>SUM(O69:O73)</f>
        <v>0.50188679245283019</v>
      </c>
      <c r="Q74">
        <f>SUM(Q69:Q73)</f>
        <v>1</v>
      </c>
    </row>
    <row r="76" spans="1:19">
      <c r="Q76">
        <f>R70*0.5</f>
        <v>79.5</v>
      </c>
    </row>
    <row r="78" spans="1:19" ht="14.65" thickBot="1"/>
    <row r="79" spans="1:19">
      <c r="O79" s="70" t="s">
        <v>16823</v>
      </c>
      <c r="P79" s="71">
        <f>P69/2</f>
        <v>0</v>
      </c>
    </row>
    <row r="80" spans="1:19">
      <c r="O80" s="72"/>
      <c r="P80" s="73">
        <f>P69/2</f>
        <v>0</v>
      </c>
    </row>
    <row r="81" spans="15:16">
      <c r="O81" s="72" t="s">
        <v>16826</v>
      </c>
      <c r="P81" s="74">
        <f>P70/3</f>
        <v>84.666666666666671</v>
      </c>
    </row>
    <row r="82" spans="15:16">
      <c r="O82" s="72"/>
      <c r="P82" s="74">
        <f>P70/3</f>
        <v>84.666666666666671</v>
      </c>
    </row>
    <row r="83" spans="15:16">
      <c r="O83" s="72"/>
      <c r="P83" s="74">
        <f>P70/3</f>
        <v>84.666666666666671</v>
      </c>
    </row>
    <row r="84" spans="15:16">
      <c r="O84" s="72" t="s">
        <v>16836</v>
      </c>
      <c r="P84" s="75"/>
    </row>
    <row r="85" spans="15:16">
      <c r="O85" s="72"/>
      <c r="P85" s="75"/>
    </row>
    <row r="86" spans="15:16">
      <c r="O86" s="72"/>
      <c r="P86" s="75">
        <v>12</v>
      </c>
    </row>
    <row r="87" spans="15:16">
      <c r="O87" s="72" t="s">
        <v>16830</v>
      </c>
      <c r="P87" s="76"/>
    </row>
    <row r="88" spans="15:16" ht="14.65" thickBot="1">
      <c r="O88" s="77" t="s">
        <v>16837</v>
      </c>
      <c r="P88" s="78">
        <v>0</v>
      </c>
    </row>
    <row r="89" spans="15:16">
      <c r="P89">
        <f>SUM(P79:P87)</f>
        <v>266</v>
      </c>
    </row>
  </sheetData>
  <dataValidations count="4">
    <dataValidation type="list" allowBlank="1" showInputMessage="1" showErrorMessage="1" sqref="G2:G64 H2:H17 H23:H64" xr:uid="{5AF656FC-A95E-4C93-8D4B-74101BD38659}">
      <formula1>"Project Engineering, Project Layouts, Design Engineering, Documentation"</formula1>
    </dataValidation>
    <dataValidation type="list" allowBlank="1" showInputMessage="1" showErrorMessage="1" sqref="I2:I64" xr:uid="{8698A1D6-D6F5-425A-9D8D-E438603375B7}">
      <formula1>"System Components, System Layouts, Installation Drawings, Chute Design, Detail Design, Documentation, MRF"</formula1>
    </dataValidation>
    <dataValidation type="list" allowBlank="1" showInputMessage="1" showErrorMessage="1" sqref="E2:E67" xr:uid="{5A682FAD-408E-4866-9DCB-284F72D21C7A}">
      <formula1>"BGLS, Loop Sorter, Common, BG Conveyor"</formula1>
    </dataValidation>
    <dataValidation type="list" allowBlank="1" showInputMessage="1" showErrorMessage="1" sqref="O2:O64" xr:uid="{F3A45F5C-D111-4D9D-8FE0-18258146C987}">
      <formula1>"Design, Production, Comissioning, Support"</formula1>
    </dataValidation>
  </dataValidations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1F75C-838C-40B7-84F5-FF44304FE860}">
  <sheetPr>
    <tabColor rgb="FF00B0F0"/>
  </sheetPr>
  <dimension ref="A1:FM282"/>
  <sheetViews>
    <sheetView topLeftCell="A79" zoomScale="115" zoomScaleNormal="115" workbookViewId="0">
      <selection activeCell="C88" sqref="C88"/>
    </sheetView>
  </sheetViews>
  <sheetFormatPr defaultRowHeight="14.25"/>
  <cols>
    <col min="1" max="1" width="5.42578125" customWidth="1"/>
    <col min="2" max="2" width="35.7109375" customWidth="1"/>
    <col min="3" max="3" width="28.5703125" customWidth="1"/>
    <col min="4" max="4" width="23.5703125" bestFit="1" customWidth="1"/>
    <col min="5" max="5" width="26" bestFit="1" customWidth="1"/>
    <col min="6" max="6" width="23.140625" bestFit="1" customWidth="1"/>
    <col min="7" max="7" width="25.5703125" bestFit="1" customWidth="1"/>
    <col min="8" max="8" width="31" customWidth="1"/>
    <col min="9" max="9" width="26.42578125" bestFit="1" customWidth="1"/>
    <col min="10" max="10" width="22.28515625" bestFit="1" customWidth="1"/>
    <col min="11" max="11" width="20.140625" bestFit="1" customWidth="1"/>
    <col min="12" max="12" width="20" bestFit="1" customWidth="1"/>
    <col min="13" max="13" width="11.85546875" bestFit="1" customWidth="1"/>
    <col min="14" max="14" width="19.85546875" customWidth="1"/>
    <col min="15" max="15" width="9.42578125" bestFit="1" customWidth="1"/>
    <col min="16" max="16" width="15.140625" customWidth="1"/>
  </cols>
  <sheetData>
    <row r="1" spans="1:16" ht="14.65" thickBot="1"/>
    <row r="2" spans="1:16" s="105" customFormat="1">
      <c r="A2"/>
      <c r="B2" s="173" t="s">
        <v>16838</v>
      </c>
      <c r="C2" s="105" t="s">
        <v>34</v>
      </c>
      <c r="D2" s="105" t="s">
        <v>40</v>
      </c>
      <c r="E2" s="105" t="s">
        <v>20</v>
      </c>
      <c r="F2" s="105" t="s">
        <v>16839</v>
      </c>
    </row>
    <row r="3" spans="1:16">
      <c r="B3" s="174"/>
    </row>
    <row r="4" spans="1:16" s="103" customFormat="1" ht="14.65" thickBot="1">
      <c r="A4"/>
      <c r="B4" s="175"/>
    </row>
    <row r="5" spans="1:16" s="105" customFormat="1">
      <c r="A5"/>
      <c r="B5" s="173" t="s">
        <v>16840</v>
      </c>
      <c r="C5" s="105" t="s">
        <v>16841</v>
      </c>
    </row>
    <row r="6" spans="1:16">
      <c r="B6" s="174"/>
    </row>
    <row r="7" spans="1:16" s="103" customFormat="1" ht="14.65" thickBot="1">
      <c r="A7"/>
      <c r="B7" s="175"/>
    </row>
    <row r="8" spans="1:16" s="105" customFormat="1" ht="14.65" thickBot="1">
      <c r="A8"/>
      <c r="B8" s="173" t="s">
        <v>16842</v>
      </c>
      <c r="C8" s="139" t="s">
        <v>35</v>
      </c>
      <c r="D8" s="139" t="s">
        <v>16843</v>
      </c>
      <c r="E8" s="140" t="s">
        <v>16844</v>
      </c>
      <c r="F8" s="121" t="s">
        <v>16845</v>
      </c>
      <c r="G8" s="105" t="s">
        <v>69</v>
      </c>
      <c r="H8" s="105" t="s">
        <v>16846</v>
      </c>
      <c r="I8" s="105" t="s">
        <v>16847</v>
      </c>
      <c r="J8" s="121" t="s">
        <v>20</v>
      </c>
      <c r="K8" s="105" t="s">
        <v>103</v>
      </c>
      <c r="L8" s="105" t="s">
        <v>16848</v>
      </c>
      <c r="M8" s="105" t="s">
        <v>16849</v>
      </c>
      <c r="N8" s="105" t="s">
        <v>16850</v>
      </c>
      <c r="O8" s="105" t="s">
        <v>16851</v>
      </c>
      <c r="P8" s="105" t="s">
        <v>16852</v>
      </c>
    </row>
    <row r="9" spans="1:16">
      <c r="B9" s="176"/>
      <c r="C9" s="119" t="s">
        <v>34</v>
      </c>
      <c r="D9" s="119" t="s">
        <v>34</v>
      </c>
      <c r="E9" t="s">
        <v>16853</v>
      </c>
      <c r="F9" s="106" t="s">
        <v>16854</v>
      </c>
      <c r="G9" s="107" t="str">
        <f>'ME Workflow'!J2</f>
        <v xml:space="preserve">System Layout Submittal </v>
      </c>
      <c r="H9" t="s">
        <v>148</v>
      </c>
      <c r="I9" t="str">
        <f>'ME Workflow'!J3</f>
        <v>Project Meetings</v>
      </c>
      <c r="J9" s="106" t="str">
        <f>'ME Workflow'!J4</f>
        <v>BGLS Ordering Tool - ME</v>
      </c>
      <c r="K9" s="18" t="s">
        <v>16855</v>
      </c>
      <c r="L9" t="s">
        <v>16856</v>
      </c>
      <c r="P9" t="s">
        <v>16857</v>
      </c>
    </row>
    <row r="10" spans="1:16" ht="14.65" thickBot="1">
      <c r="B10" s="176" t="s">
        <v>16858</v>
      </c>
      <c r="C10" s="119" t="s">
        <v>16859</v>
      </c>
      <c r="D10" s="119" t="s">
        <v>16859</v>
      </c>
      <c r="E10" t="s">
        <v>16860</v>
      </c>
      <c r="F10" s="106" t="s">
        <v>16861</v>
      </c>
      <c r="G10" s="50" t="s">
        <v>16862</v>
      </c>
      <c r="H10" t="s">
        <v>122</v>
      </c>
      <c r="I10" s="112" t="str">
        <f>'ME Workflow'!J5</f>
        <v>Site Survey</v>
      </c>
      <c r="J10" s="106" t="str">
        <f>'ME Workflow'!J6</f>
        <v>Cabinet Location</v>
      </c>
      <c r="K10" t="s">
        <v>16863</v>
      </c>
      <c r="L10" t="s">
        <v>16864</v>
      </c>
    </row>
    <row r="11" spans="1:16">
      <c r="B11" s="176"/>
      <c r="C11" s="119" t="s">
        <v>48</v>
      </c>
      <c r="D11" s="119" t="s">
        <v>48</v>
      </c>
      <c r="E11" t="s">
        <v>16865</v>
      </c>
      <c r="F11" s="106" t="s">
        <v>16866</v>
      </c>
      <c r="G11" t="s">
        <v>16867</v>
      </c>
      <c r="H11" t="s">
        <v>16868</v>
      </c>
      <c r="I11" t="s">
        <v>16869</v>
      </c>
      <c r="J11" s="106" t="str">
        <f>'ME Workflow'!J7</f>
        <v>BGLS Sorter Length</v>
      </c>
      <c r="K11" t="s">
        <v>16870</v>
      </c>
      <c r="L11" t="s">
        <v>16871</v>
      </c>
    </row>
    <row r="12" spans="1:16" ht="14.65" thickBot="1">
      <c r="B12" s="176"/>
      <c r="C12" s="50" t="s">
        <v>16872</v>
      </c>
      <c r="D12" s="50" t="s">
        <v>16872</v>
      </c>
      <c r="E12" t="s">
        <v>16873</v>
      </c>
      <c r="F12" s="106" t="s">
        <v>16874</v>
      </c>
      <c r="G12" t="s">
        <v>16875</v>
      </c>
      <c r="H12" s="18" t="s">
        <v>16876</v>
      </c>
      <c r="I12" t="s">
        <v>16877</v>
      </c>
      <c r="J12" s="106" t="str">
        <f>'ME Workflow'!J17</f>
        <v>Sorter Section</v>
      </c>
      <c r="K12" t="s">
        <v>16878</v>
      </c>
      <c r="L12" t="s">
        <v>16879</v>
      </c>
    </row>
    <row r="13" spans="1:16">
      <c r="B13" s="176"/>
      <c r="F13" s="106" t="s">
        <v>16880</v>
      </c>
      <c r="G13" s="18" t="str">
        <f>'ME Workflow'!J9</f>
        <v>Point Load Layout</v>
      </c>
      <c r="H13" t="s">
        <v>16881</v>
      </c>
      <c r="I13" t="s">
        <v>16882</v>
      </c>
      <c r="J13" s="106"/>
    </row>
    <row r="14" spans="1:16">
      <c r="B14" s="176"/>
      <c r="F14" s="106" t="s">
        <v>16883</v>
      </c>
      <c r="G14" t="str">
        <f>Table17[[#This Row],[Deliverable]]</f>
        <v>System Interface</v>
      </c>
      <c r="H14" t="s">
        <v>16884</v>
      </c>
      <c r="I14" t="s">
        <v>16885</v>
      </c>
      <c r="J14" s="106"/>
      <c r="L14" t="s">
        <v>16886</v>
      </c>
    </row>
    <row r="15" spans="1:16">
      <c r="B15" s="176"/>
      <c r="F15" s="106" t="s">
        <v>16887</v>
      </c>
      <c r="H15" s="18" t="str">
        <f>'ME Workflow'!J8</f>
        <v>Operator and Maintenace Area</v>
      </c>
      <c r="I15" t="s">
        <v>179</v>
      </c>
      <c r="J15" s="106"/>
      <c r="L15" t="s">
        <v>16888</v>
      </c>
    </row>
    <row r="16" spans="1:16">
      <c r="B16" s="176"/>
      <c r="F16" s="106" t="s">
        <v>16889</v>
      </c>
      <c r="H16" t="s">
        <v>16890</v>
      </c>
      <c r="J16" s="106"/>
      <c r="L16" t="s">
        <v>16891</v>
      </c>
    </row>
    <row r="17" spans="1:12">
      <c r="B17" s="176"/>
      <c r="F17" s="106"/>
      <c r="J17" s="106"/>
      <c r="L17" t="s">
        <v>16892</v>
      </c>
    </row>
    <row r="18" spans="1:12">
      <c r="B18" s="176"/>
      <c r="F18" s="106" t="s">
        <v>16893</v>
      </c>
      <c r="H18" t="s">
        <v>16894</v>
      </c>
    </row>
    <row r="19" spans="1:12">
      <c r="B19" s="176"/>
      <c r="H19" t="s">
        <v>16895</v>
      </c>
    </row>
    <row r="20" spans="1:12">
      <c r="B20" s="176"/>
      <c r="H20" t="s">
        <v>16896</v>
      </c>
    </row>
    <row r="21" spans="1:12" s="103" customFormat="1" ht="14.65" thickBot="1">
      <c r="A21"/>
      <c r="B21" s="177"/>
    </row>
    <row r="22" spans="1:12" s="105" customFormat="1">
      <c r="A22"/>
      <c r="B22" s="173" t="s">
        <v>327</v>
      </c>
      <c r="C22" s="105" t="s">
        <v>34</v>
      </c>
      <c r="D22" s="105" t="s">
        <v>82</v>
      </c>
      <c r="E22" s="105" t="s">
        <v>16897</v>
      </c>
      <c r="F22" s="105" t="s">
        <v>101</v>
      </c>
      <c r="G22" s="105" t="s">
        <v>105</v>
      </c>
      <c r="H22" s="105" t="s">
        <v>16898</v>
      </c>
      <c r="I22" s="105" t="s">
        <v>51</v>
      </c>
      <c r="J22" s="105" t="s">
        <v>16846</v>
      </c>
      <c r="K22" s="105" t="s">
        <v>16899</v>
      </c>
      <c r="L22" s="105" t="s">
        <v>16852</v>
      </c>
    </row>
    <row r="23" spans="1:12">
      <c r="B23" s="174"/>
      <c r="C23" t="str">
        <f>C8</f>
        <v>Sorter Supports</v>
      </c>
      <c r="D23" t="str">
        <f>D9</f>
        <v>Detail Design</v>
      </c>
      <c r="E23" t="str">
        <f>E11</f>
        <v>Platform Design Planning</v>
      </c>
      <c r="F23" t="str">
        <f>G9</f>
        <v xml:space="preserve">System Layout Submittal </v>
      </c>
      <c r="G23" t="str">
        <f>C12</f>
        <v>Installation Drawing</v>
      </c>
      <c r="H23" t="str">
        <f>F9</f>
        <v>Sorter Layout Design - xref</v>
      </c>
      <c r="I23" t="str">
        <f>C10</f>
        <v>Xref (Sysm Comp)</v>
      </c>
      <c r="J23" t="str">
        <f>H9</f>
        <v>Risk Assessment</v>
      </c>
      <c r="K23" t="str">
        <f>C11</f>
        <v>MRF</v>
      </c>
    </row>
    <row r="24" spans="1:12">
      <c r="B24" s="174"/>
      <c r="C24" t="str">
        <f>D8</f>
        <v>Destination 1</v>
      </c>
      <c r="F24" t="str">
        <f>G10</f>
        <v>Navisworks</v>
      </c>
      <c r="G24" t="str">
        <f>D12</f>
        <v>Installation Drawing</v>
      </c>
      <c r="H24" t="str">
        <f>F10</f>
        <v>Sorter Detail Design</v>
      </c>
      <c r="I24" t="str">
        <f>D11</f>
        <v>MRF</v>
      </c>
      <c r="J24" t="str">
        <f>H10</f>
        <v>Safety Labels</v>
      </c>
      <c r="K24" t="str">
        <f>D10</f>
        <v>Xref (Sysm Comp)</v>
      </c>
    </row>
    <row r="25" spans="1:12">
      <c r="B25" s="174"/>
      <c r="C25" t="str">
        <f>E8</f>
        <v>Platform / Steel Structure</v>
      </c>
      <c r="F25" t="str">
        <f>G13</f>
        <v>Point Load Layout</v>
      </c>
      <c r="G25" t="str">
        <f>E12</f>
        <v>Instal dwg - Platform</v>
      </c>
      <c r="H25" t="str">
        <f>F11</f>
        <v>Xref - Sorter Components</v>
      </c>
      <c r="I25" t="str">
        <f>E9</f>
        <v>Xref - Platform</v>
      </c>
      <c r="K25" t="str">
        <f>E10</f>
        <v>MRF - Platform</v>
      </c>
    </row>
    <row r="26" spans="1:12">
      <c r="B26" s="174"/>
      <c r="G26" t="str">
        <f>F12</f>
        <v>Instal dwg - Sorter</v>
      </c>
      <c r="I26" t="str">
        <f>F9</f>
        <v>Sorter Layout Design - xref</v>
      </c>
      <c r="K26" t="str">
        <f>H13</f>
        <v>Safety Fence MRF</v>
      </c>
    </row>
    <row r="27" spans="1:12">
      <c r="B27" s="174"/>
      <c r="G27" t="str">
        <f>H14</f>
        <v>Instal dwg - Safety Fence</v>
      </c>
      <c r="I27" t="str">
        <f>H12</f>
        <v>Safety Fence - Xref</v>
      </c>
      <c r="K27" t="str">
        <f>F15</f>
        <v>MRF - Sorter</v>
      </c>
    </row>
    <row r="28" spans="1:12">
      <c r="B28" s="174"/>
      <c r="I28" t="str">
        <f>G11</f>
        <v>Building Xref</v>
      </c>
    </row>
    <row r="29" spans="1:12">
      <c r="B29" s="174"/>
      <c r="I29" t="str">
        <f>G12</f>
        <v>Datum Xref</v>
      </c>
    </row>
    <row r="30" spans="1:12">
      <c r="B30" s="174"/>
      <c r="I30" t="str">
        <f>F14</f>
        <v>Xref - Scanner</v>
      </c>
    </row>
    <row r="31" spans="1:12" s="103" customFormat="1" ht="14.65" thickBot="1">
      <c r="A31"/>
      <c r="B31" s="175"/>
    </row>
    <row r="32" spans="1:12" s="105" customFormat="1">
      <c r="A32"/>
      <c r="B32" s="173" t="s">
        <v>16900</v>
      </c>
    </row>
    <row r="33" spans="1:12">
      <c r="B33" s="174"/>
    </row>
    <row r="34" spans="1:12">
      <c r="B34" s="174"/>
    </row>
    <row r="35" spans="1:12" s="103" customFormat="1" ht="14.65" thickBot="1">
      <c r="A35"/>
      <c r="B35" s="175"/>
    </row>
    <row r="36" spans="1:12" ht="14.65" thickBot="1"/>
    <row r="37" spans="1:12" ht="14.65" thickBot="1">
      <c r="B37" s="124" t="s">
        <v>16901</v>
      </c>
      <c r="C37" s="138" t="s">
        <v>16902</v>
      </c>
    </row>
    <row r="38" spans="1:12">
      <c r="B38" s="133" t="s">
        <v>16903</v>
      </c>
      <c r="C38" s="134" t="s">
        <v>16904</v>
      </c>
      <c r="J38" t="s">
        <v>16905</v>
      </c>
      <c r="K38" s="118">
        <v>46171</v>
      </c>
      <c r="L38" t="s">
        <v>16906</v>
      </c>
    </row>
    <row r="39" spans="1:12">
      <c r="B39" s="135" t="s">
        <v>16907</v>
      </c>
      <c r="C39" s="134" t="s">
        <v>16908</v>
      </c>
      <c r="F39" s="18"/>
      <c r="G39" s="18"/>
      <c r="H39" s="115"/>
      <c r="I39" s="115"/>
      <c r="J39" s="116"/>
      <c r="K39" s="116"/>
      <c r="L39" s="117"/>
    </row>
    <row r="40" spans="1:12">
      <c r="B40" s="133" t="s">
        <v>16909</v>
      </c>
      <c r="C40" s="134" t="s">
        <v>16910</v>
      </c>
    </row>
    <row r="41" spans="1:12">
      <c r="B41" s="133" t="s">
        <v>179</v>
      </c>
      <c r="C41" s="134" t="s">
        <v>16911</v>
      </c>
    </row>
    <row r="42" spans="1:12">
      <c r="B42" s="133" t="s">
        <v>16912</v>
      </c>
      <c r="C42" s="134" t="s">
        <v>16913</v>
      </c>
    </row>
    <row r="43" spans="1:12">
      <c r="B43" s="135" t="s">
        <v>16914</v>
      </c>
      <c r="C43" s="134" t="s">
        <v>16915</v>
      </c>
    </row>
    <row r="44" spans="1:12">
      <c r="B44" s="135" t="s">
        <v>16916</v>
      </c>
      <c r="C44" s="134"/>
    </row>
    <row r="45" spans="1:12">
      <c r="B45" s="135" t="s">
        <v>16917</v>
      </c>
      <c r="C45" s="134"/>
    </row>
    <row r="46" spans="1:12">
      <c r="B46" s="135" t="s">
        <v>16918</v>
      </c>
      <c r="C46" s="134"/>
    </row>
    <row r="47" spans="1:12">
      <c r="B47" s="135" t="s">
        <v>16919</v>
      </c>
      <c r="C47" s="134"/>
    </row>
    <row r="48" spans="1:12">
      <c r="B48" s="135" t="s">
        <v>16920</v>
      </c>
      <c r="C48" s="134"/>
    </row>
    <row r="49" spans="1:169">
      <c r="B49" s="135" t="s">
        <v>16921</v>
      </c>
      <c r="C49" s="134"/>
    </row>
    <row r="50" spans="1:169">
      <c r="B50" s="135" t="s">
        <v>113</v>
      </c>
      <c r="C50" s="134"/>
      <c r="H50" s="1"/>
      <c r="I50" s="1"/>
    </row>
    <row r="51" spans="1:169">
      <c r="B51" s="135" t="s">
        <v>16922</v>
      </c>
      <c r="C51" s="134"/>
      <c r="H51" s="1"/>
      <c r="I51" s="1"/>
    </row>
    <row r="52" spans="1:169">
      <c r="B52" s="135" t="s">
        <v>16923</v>
      </c>
      <c r="C52" s="134"/>
      <c r="H52" s="1"/>
      <c r="I52" s="1"/>
    </row>
    <row r="53" spans="1:169">
      <c r="B53" s="135" t="s">
        <v>132</v>
      </c>
      <c r="C53" s="134"/>
      <c r="H53" s="1"/>
      <c r="I53" s="1"/>
    </row>
    <row r="54" spans="1:169">
      <c r="B54" s="135" t="s">
        <v>16924</v>
      </c>
      <c r="C54" s="134"/>
      <c r="H54" s="1"/>
      <c r="I54" s="1"/>
    </row>
    <row r="55" spans="1:169" ht="14.65" thickBot="1">
      <c r="B55" s="136" t="s">
        <v>16925</v>
      </c>
      <c r="C55" s="137"/>
    </row>
    <row r="56" spans="1:169" s="159" customFormat="1"/>
    <row r="57" spans="1:169" s="159" customFormat="1"/>
    <row r="58" spans="1:169" s="149" customFormat="1" ht="21.75" customHeight="1">
      <c r="A58" s="160"/>
      <c r="B58" s="325" t="s">
        <v>35</v>
      </c>
      <c r="C58" s="326"/>
      <c r="D58" s="326"/>
      <c r="E58" s="326"/>
      <c r="F58" s="326"/>
      <c r="G58" s="327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60"/>
      <c r="V58" s="160"/>
      <c r="W58" s="160"/>
      <c r="X58" s="160"/>
      <c r="Y58" s="160"/>
      <c r="Z58" s="160"/>
      <c r="AA58" s="160"/>
      <c r="AB58" s="160"/>
      <c r="AC58" s="160"/>
      <c r="AD58" s="160"/>
      <c r="AE58" s="160"/>
      <c r="AF58" s="160"/>
      <c r="AG58" s="160"/>
      <c r="AH58" s="160"/>
      <c r="AI58" s="160"/>
      <c r="AJ58" s="160"/>
      <c r="AK58" s="160"/>
      <c r="AL58" s="160"/>
      <c r="AM58" s="160"/>
      <c r="AN58" s="160"/>
      <c r="AO58" s="160"/>
      <c r="AP58" s="160"/>
      <c r="AQ58" s="160"/>
      <c r="AR58" s="160"/>
      <c r="AS58" s="160"/>
      <c r="AT58" s="160"/>
      <c r="AU58" s="160"/>
      <c r="AV58" s="160"/>
      <c r="AW58" s="160"/>
      <c r="AX58" s="160"/>
      <c r="AY58" s="160"/>
      <c r="AZ58" s="160"/>
      <c r="BA58" s="160"/>
      <c r="BB58" s="160"/>
      <c r="BC58" s="160"/>
      <c r="BD58" s="160"/>
      <c r="BE58" s="160"/>
      <c r="BF58" s="160"/>
      <c r="BG58" s="160"/>
      <c r="BH58" s="160"/>
      <c r="BI58" s="160"/>
      <c r="BJ58" s="160"/>
      <c r="BK58" s="160"/>
      <c r="BL58" s="160"/>
      <c r="BM58" s="160"/>
      <c r="BN58" s="160"/>
      <c r="BO58" s="160"/>
      <c r="BP58" s="160"/>
      <c r="BQ58" s="160"/>
      <c r="BR58" s="160"/>
      <c r="BS58" s="160"/>
      <c r="BT58" s="160"/>
      <c r="BU58" s="160"/>
      <c r="BV58" s="160"/>
      <c r="BW58" s="160"/>
      <c r="BX58" s="160"/>
      <c r="BY58" s="160"/>
      <c r="BZ58" s="160"/>
      <c r="CA58" s="160"/>
      <c r="CB58" s="160"/>
      <c r="CC58" s="160"/>
      <c r="CD58" s="160"/>
      <c r="CE58" s="160"/>
      <c r="CF58" s="160"/>
      <c r="CG58" s="160"/>
      <c r="CH58" s="160"/>
      <c r="CI58" s="160"/>
      <c r="CJ58" s="160"/>
      <c r="CK58" s="160"/>
      <c r="CL58" s="160"/>
      <c r="CM58" s="160"/>
      <c r="CN58" s="160"/>
      <c r="CO58" s="160"/>
      <c r="CP58" s="160"/>
      <c r="CQ58" s="160"/>
      <c r="CR58" s="160"/>
      <c r="CS58" s="160"/>
      <c r="CT58" s="160"/>
      <c r="CU58" s="160"/>
      <c r="CV58" s="160"/>
      <c r="CW58" s="160"/>
      <c r="CX58" s="160"/>
      <c r="CY58" s="160"/>
      <c r="CZ58" s="160"/>
      <c r="DA58" s="160"/>
      <c r="DB58" s="160"/>
      <c r="DC58" s="160"/>
      <c r="DD58" s="160"/>
      <c r="DE58" s="160"/>
      <c r="DF58" s="160"/>
      <c r="DG58" s="160"/>
      <c r="DH58" s="160"/>
      <c r="DI58" s="160"/>
      <c r="DJ58" s="160"/>
      <c r="DK58" s="160"/>
      <c r="DL58" s="160"/>
      <c r="DM58" s="160"/>
      <c r="DN58" s="160"/>
      <c r="DO58" s="160"/>
      <c r="DP58" s="160"/>
      <c r="DQ58" s="160"/>
      <c r="DR58" s="160"/>
      <c r="DS58" s="160"/>
      <c r="DT58" s="160"/>
      <c r="DU58" s="160"/>
      <c r="DV58" s="160"/>
      <c r="DW58" s="160"/>
      <c r="DX58" s="160"/>
      <c r="DY58" s="160"/>
      <c r="DZ58" s="160"/>
      <c r="EA58" s="160"/>
      <c r="EB58" s="160"/>
      <c r="EC58" s="160"/>
      <c r="ED58" s="160"/>
      <c r="EE58" s="160"/>
      <c r="EF58" s="160"/>
      <c r="EG58" s="160"/>
      <c r="EH58" s="160"/>
      <c r="EI58" s="160"/>
      <c r="EJ58" s="160"/>
      <c r="EK58" s="160"/>
      <c r="EL58" s="160"/>
      <c r="EM58" s="160"/>
      <c r="EN58" s="160"/>
      <c r="EO58" s="160"/>
      <c r="EP58" s="160"/>
      <c r="EQ58" s="160"/>
      <c r="ER58" s="160"/>
      <c r="ES58" s="160"/>
      <c r="ET58" s="160"/>
      <c r="EU58" s="160"/>
      <c r="EV58" s="160"/>
      <c r="EW58" s="160"/>
      <c r="EX58" s="160"/>
      <c r="EY58" s="160"/>
      <c r="EZ58" s="160"/>
      <c r="FA58" s="160"/>
      <c r="FB58" s="160"/>
      <c r="FC58" s="160"/>
      <c r="FD58" s="160"/>
      <c r="FE58" s="160"/>
      <c r="FF58" s="160"/>
      <c r="FG58" s="160"/>
      <c r="FH58" s="160"/>
      <c r="FI58" s="160"/>
      <c r="FJ58" s="160"/>
      <c r="FK58" s="160"/>
      <c r="FL58" s="160"/>
      <c r="FM58" s="160"/>
    </row>
    <row r="59" spans="1:169">
      <c r="A59" s="159"/>
      <c r="B59" s="166" t="s">
        <v>16926</v>
      </c>
      <c r="C59" s="162" t="s">
        <v>16927</v>
      </c>
      <c r="D59" s="162" t="s">
        <v>16928</v>
      </c>
      <c r="E59" s="162" t="s">
        <v>16929</v>
      </c>
      <c r="F59" s="163" t="s">
        <v>327</v>
      </c>
      <c r="G59" s="167" t="s">
        <v>328</v>
      </c>
      <c r="H59" s="159" t="s">
        <v>34</v>
      </c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9"/>
      <c r="Y59" s="159"/>
      <c r="Z59" s="159"/>
      <c r="AA59" s="159"/>
      <c r="AB59" s="159"/>
      <c r="AC59" s="159"/>
      <c r="AD59" s="159"/>
      <c r="AE59" s="159"/>
      <c r="AF59" s="159"/>
      <c r="AG59" s="159"/>
      <c r="AH59" s="159"/>
      <c r="AI59" s="159"/>
      <c r="AJ59" s="159"/>
      <c r="AK59" s="159"/>
      <c r="AL59" s="159"/>
      <c r="AM59" s="159"/>
      <c r="AN59" s="159"/>
      <c r="AO59" s="159"/>
      <c r="AP59" s="159"/>
      <c r="AQ59" s="159"/>
      <c r="AR59" s="159"/>
      <c r="AS59" s="159"/>
      <c r="AT59" s="159"/>
      <c r="AU59" s="159"/>
      <c r="AV59" s="159"/>
      <c r="AW59" s="159"/>
      <c r="AX59" s="159"/>
      <c r="AY59" s="159"/>
      <c r="AZ59" s="159"/>
      <c r="BA59" s="159"/>
      <c r="BB59" s="159"/>
      <c r="BC59" s="159"/>
      <c r="BD59" s="159"/>
      <c r="BE59" s="159"/>
      <c r="BF59" s="159"/>
      <c r="BG59" s="159"/>
      <c r="BH59" s="159"/>
      <c r="BI59" s="159"/>
      <c r="BJ59" s="159"/>
      <c r="BK59" s="159"/>
      <c r="BL59" s="159"/>
      <c r="BM59" s="159"/>
      <c r="BN59" s="159"/>
      <c r="BO59" s="159"/>
      <c r="BP59" s="159"/>
      <c r="BQ59" s="159"/>
      <c r="BR59" s="159"/>
      <c r="BS59" s="159"/>
      <c r="BT59" s="159"/>
      <c r="BU59" s="159"/>
      <c r="BV59" s="159"/>
      <c r="BW59" s="159"/>
      <c r="BX59" s="159"/>
      <c r="BY59" s="159"/>
      <c r="BZ59" s="159"/>
      <c r="CA59" s="159"/>
      <c r="CB59" s="159"/>
      <c r="CC59" s="159"/>
      <c r="CD59" s="159"/>
      <c r="CE59" s="159"/>
      <c r="CF59" s="159"/>
      <c r="CG59" s="159"/>
      <c r="CH59" s="159"/>
      <c r="CI59" s="159"/>
      <c r="CJ59" s="159"/>
      <c r="CK59" s="159"/>
      <c r="CL59" s="159"/>
      <c r="CM59" s="159"/>
      <c r="CN59" s="159"/>
      <c r="CO59" s="159"/>
      <c r="CP59" s="159"/>
      <c r="CQ59" s="159"/>
      <c r="CR59" s="159"/>
      <c r="CS59" s="159"/>
      <c r="CT59" s="159"/>
      <c r="CU59" s="159"/>
      <c r="CV59" s="159"/>
      <c r="CW59" s="159"/>
      <c r="CX59" s="159"/>
      <c r="CY59" s="159"/>
      <c r="CZ59" s="159"/>
      <c r="DA59" s="159"/>
      <c r="DB59" s="159"/>
      <c r="DC59" s="159"/>
      <c r="DD59" s="159"/>
      <c r="DE59" s="159"/>
      <c r="DF59" s="159"/>
      <c r="DG59" s="159"/>
      <c r="DH59" s="159"/>
      <c r="DI59" s="159"/>
      <c r="DJ59" s="159"/>
      <c r="DK59" s="159"/>
      <c r="DL59" s="159"/>
      <c r="DM59" s="159"/>
      <c r="DN59" s="159"/>
      <c r="DO59" s="159"/>
      <c r="DP59" s="159"/>
      <c r="DQ59" s="159"/>
      <c r="DR59" s="159"/>
      <c r="DS59" s="159"/>
      <c r="DT59" s="159"/>
      <c r="DU59" s="159"/>
      <c r="DV59" s="159"/>
      <c r="DW59" s="159"/>
      <c r="DX59" s="159"/>
      <c r="DY59" s="159"/>
      <c r="DZ59" s="159"/>
      <c r="EA59" s="159"/>
      <c r="EB59" s="159"/>
      <c r="EC59" s="159"/>
      <c r="ED59" s="159"/>
      <c r="EE59" s="159"/>
      <c r="EF59" s="159"/>
      <c r="EG59" s="159"/>
      <c r="EH59" s="159"/>
      <c r="EI59" s="159"/>
      <c r="EJ59" s="159"/>
      <c r="EK59" s="159"/>
      <c r="EL59" s="159"/>
      <c r="EM59" s="159"/>
      <c r="EN59" s="159"/>
      <c r="EO59" s="159"/>
      <c r="EP59" s="159"/>
      <c r="EQ59" s="159"/>
      <c r="ER59" s="159"/>
      <c r="ES59" s="159"/>
      <c r="ET59" s="159"/>
      <c r="EU59" s="159"/>
      <c r="EV59" s="159"/>
      <c r="EW59" s="159"/>
      <c r="EX59" s="159"/>
      <c r="EY59" s="159"/>
      <c r="EZ59" s="159"/>
      <c r="FA59" s="159"/>
      <c r="FB59" s="159"/>
      <c r="FC59" s="159"/>
      <c r="FD59" s="159"/>
      <c r="FE59" s="159"/>
      <c r="FF59" s="159"/>
      <c r="FG59" s="159"/>
      <c r="FH59" s="159"/>
      <c r="FI59" s="159"/>
      <c r="FJ59" s="159"/>
      <c r="FK59" s="159"/>
      <c r="FL59" s="159"/>
      <c r="FM59" s="159"/>
    </row>
    <row r="60" spans="1:169">
      <c r="A60" s="159"/>
      <c r="B60" s="168" t="s">
        <v>34</v>
      </c>
      <c r="C60" s="164"/>
      <c r="D60" s="164">
        <v>3</v>
      </c>
      <c r="E60" s="180">
        <f>E62-7</f>
        <v>46196</v>
      </c>
      <c r="F60" s="165"/>
      <c r="G60" s="169"/>
      <c r="H60" s="159" t="s">
        <v>82</v>
      </c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  <c r="V60" s="159"/>
      <c r="W60" s="159"/>
      <c r="X60" s="159"/>
      <c r="Y60" s="159"/>
      <c r="Z60" s="159"/>
      <c r="AA60" s="159"/>
      <c r="AB60" s="159"/>
      <c r="AC60" s="159"/>
      <c r="AD60" s="159"/>
      <c r="AE60" s="159"/>
      <c r="AF60" s="159"/>
      <c r="AG60" s="159"/>
      <c r="AH60" s="159"/>
      <c r="AI60" s="159"/>
      <c r="AJ60" s="159"/>
      <c r="AK60" s="159"/>
      <c r="AL60" s="159"/>
      <c r="AM60" s="159"/>
      <c r="AN60" s="159"/>
      <c r="AO60" s="159"/>
      <c r="AP60" s="159"/>
      <c r="AQ60" s="159"/>
      <c r="AR60" s="159"/>
      <c r="AS60" s="159"/>
      <c r="AT60" s="159"/>
      <c r="AU60" s="159"/>
      <c r="AV60" s="159"/>
      <c r="AW60" s="159"/>
      <c r="AX60" s="159"/>
      <c r="AY60" s="159"/>
      <c r="AZ60" s="159"/>
      <c r="BA60" s="159"/>
      <c r="BB60" s="159"/>
      <c r="BC60" s="159"/>
      <c r="BD60" s="159"/>
      <c r="BE60" s="159"/>
      <c r="BF60" s="159"/>
      <c r="BG60" s="159"/>
      <c r="BH60" s="159"/>
      <c r="BI60" s="159"/>
      <c r="BJ60" s="159"/>
      <c r="BK60" s="159"/>
      <c r="BL60" s="159"/>
      <c r="BM60" s="159"/>
      <c r="BN60" s="159"/>
      <c r="BO60" s="159"/>
      <c r="BP60" s="159"/>
      <c r="BQ60" s="159"/>
      <c r="BR60" s="159"/>
      <c r="BS60" s="159"/>
      <c r="BT60" s="159"/>
      <c r="BU60" s="159"/>
      <c r="BV60" s="159"/>
      <c r="BW60" s="159"/>
      <c r="BX60" s="159"/>
      <c r="BY60" s="159"/>
      <c r="BZ60" s="159"/>
      <c r="CA60" s="159"/>
      <c r="CB60" s="159"/>
      <c r="CC60" s="159"/>
      <c r="CD60" s="159"/>
      <c r="CE60" s="159"/>
      <c r="CF60" s="159"/>
      <c r="CG60" s="159"/>
      <c r="CH60" s="159"/>
      <c r="CI60" s="159"/>
      <c r="CJ60" s="159"/>
      <c r="CK60" s="159"/>
      <c r="CL60" s="159"/>
      <c r="CM60" s="159"/>
      <c r="CN60" s="159"/>
      <c r="CO60" s="159"/>
      <c r="CP60" s="159"/>
      <c r="CQ60" s="159"/>
      <c r="CR60" s="159"/>
      <c r="CS60" s="159"/>
      <c r="CT60" s="159"/>
      <c r="CU60" s="159"/>
      <c r="CV60" s="159"/>
      <c r="CW60" s="159"/>
      <c r="CX60" s="159"/>
      <c r="CY60" s="159"/>
      <c r="CZ60" s="159"/>
      <c r="DA60" s="159"/>
      <c r="DB60" s="159"/>
      <c r="DC60" s="159"/>
      <c r="DD60" s="159"/>
      <c r="DE60" s="159"/>
      <c r="DF60" s="159"/>
      <c r="DG60" s="159"/>
      <c r="DH60" s="159"/>
      <c r="DI60" s="159"/>
      <c r="DJ60" s="159"/>
      <c r="DK60" s="159"/>
      <c r="DL60" s="159"/>
      <c r="DM60" s="159"/>
      <c r="DN60" s="159"/>
      <c r="DO60" s="159"/>
      <c r="DP60" s="159"/>
      <c r="DQ60" s="159"/>
      <c r="DR60" s="159"/>
      <c r="DS60" s="159"/>
      <c r="DT60" s="159"/>
      <c r="DU60" s="159"/>
      <c r="DV60" s="159"/>
      <c r="DW60" s="159"/>
      <c r="DX60" s="159"/>
      <c r="DY60" s="159"/>
      <c r="DZ60" s="159"/>
      <c r="EA60" s="159"/>
      <c r="EB60" s="159"/>
      <c r="EC60" s="159"/>
      <c r="ED60" s="159"/>
      <c r="EE60" s="159"/>
      <c r="EF60" s="159"/>
      <c r="EG60" s="159"/>
      <c r="EH60" s="159"/>
      <c r="EI60" s="159"/>
      <c r="EJ60" s="159"/>
      <c r="EK60" s="159"/>
      <c r="EL60" s="159"/>
      <c r="EM60" s="159"/>
      <c r="EN60" s="159"/>
      <c r="EO60" s="159"/>
      <c r="EP60" s="159"/>
      <c r="EQ60" s="159"/>
      <c r="ER60" s="159"/>
      <c r="ES60" s="159"/>
      <c r="ET60" s="159"/>
      <c r="EU60" s="159"/>
      <c r="EV60" s="159"/>
      <c r="EW60" s="159"/>
      <c r="EX60" s="159"/>
      <c r="EY60" s="159"/>
      <c r="EZ60" s="159"/>
      <c r="FA60" s="159"/>
      <c r="FB60" s="159"/>
      <c r="FC60" s="159"/>
      <c r="FD60" s="159"/>
      <c r="FE60" s="159"/>
      <c r="FF60" s="159"/>
      <c r="FG60" s="159"/>
      <c r="FH60" s="159"/>
      <c r="FI60" s="159"/>
      <c r="FJ60" s="159"/>
      <c r="FK60" s="159"/>
      <c r="FL60" s="159"/>
      <c r="FM60" s="159"/>
    </row>
    <row r="61" spans="1:169">
      <c r="A61" s="159"/>
      <c r="B61" s="168" t="s">
        <v>16859</v>
      </c>
      <c r="C61" s="164"/>
      <c r="D61" s="164">
        <v>7</v>
      </c>
      <c r="E61" s="179">
        <f>E60+D60</f>
        <v>46199</v>
      </c>
      <c r="F61" s="165"/>
      <c r="G61" s="169"/>
      <c r="H61" s="159" t="s">
        <v>16930</v>
      </c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9"/>
      <c r="Y61" s="159"/>
      <c r="Z61" s="159"/>
      <c r="AA61" s="159"/>
      <c r="AB61" s="159"/>
      <c r="AC61" s="159"/>
      <c r="AD61" s="159"/>
      <c r="AE61" s="159"/>
      <c r="AF61" s="159"/>
      <c r="AG61" s="159"/>
      <c r="AH61" s="159"/>
      <c r="AI61" s="159"/>
      <c r="AJ61" s="159"/>
      <c r="AK61" s="159"/>
      <c r="AL61" s="159"/>
      <c r="AM61" s="159"/>
      <c r="AN61" s="159"/>
      <c r="AO61" s="159"/>
      <c r="AP61" s="159"/>
      <c r="AQ61" s="159"/>
      <c r="AR61" s="159"/>
      <c r="AS61" s="159"/>
      <c r="AT61" s="159"/>
      <c r="AU61" s="159"/>
      <c r="AV61" s="159"/>
      <c r="AW61" s="159"/>
      <c r="AX61" s="159"/>
      <c r="AY61" s="159"/>
      <c r="AZ61" s="159"/>
      <c r="BA61" s="159"/>
      <c r="BB61" s="159"/>
      <c r="BC61" s="159"/>
      <c r="BD61" s="159"/>
      <c r="BE61" s="159"/>
      <c r="BF61" s="159"/>
      <c r="BG61" s="159"/>
      <c r="BH61" s="159"/>
      <c r="BI61" s="159"/>
      <c r="BJ61" s="159"/>
      <c r="BK61" s="159"/>
      <c r="BL61" s="159"/>
      <c r="BM61" s="159"/>
      <c r="BN61" s="159"/>
      <c r="BO61" s="159"/>
      <c r="BP61" s="159"/>
      <c r="BQ61" s="159"/>
      <c r="BR61" s="159"/>
      <c r="BS61" s="159"/>
      <c r="BT61" s="159"/>
      <c r="BU61" s="159"/>
      <c r="BV61" s="159"/>
      <c r="BW61" s="159"/>
      <c r="BX61" s="159"/>
      <c r="BY61" s="159"/>
      <c r="BZ61" s="159"/>
      <c r="CA61" s="159"/>
      <c r="CB61" s="159"/>
      <c r="CC61" s="159"/>
      <c r="CD61" s="159"/>
      <c r="CE61" s="159"/>
      <c r="CF61" s="159"/>
      <c r="CG61" s="159"/>
      <c r="CH61" s="159"/>
      <c r="CI61" s="159"/>
      <c r="CJ61" s="159"/>
      <c r="CK61" s="159"/>
      <c r="CL61" s="159"/>
      <c r="CM61" s="159"/>
      <c r="CN61" s="159"/>
      <c r="CO61" s="159"/>
      <c r="CP61" s="159"/>
      <c r="CQ61" s="159"/>
      <c r="CR61" s="159"/>
      <c r="CS61" s="159"/>
      <c r="CT61" s="159"/>
      <c r="CU61" s="159"/>
      <c r="CV61" s="159"/>
      <c r="CW61" s="159"/>
      <c r="CX61" s="159"/>
      <c r="CY61" s="159"/>
      <c r="CZ61" s="159"/>
      <c r="DA61" s="159"/>
      <c r="DB61" s="159"/>
      <c r="DC61" s="159"/>
      <c r="DD61" s="159"/>
      <c r="DE61" s="159"/>
      <c r="DF61" s="159"/>
      <c r="DG61" s="159"/>
      <c r="DH61" s="159"/>
      <c r="DI61" s="159"/>
      <c r="DJ61" s="159"/>
      <c r="DK61" s="159"/>
      <c r="DL61" s="159"/>
      <c r="DM61" s="159"/>
      <c r="DN61" s="159"/>
      <c r="DO61" s="159"/>
      <c r="DP61" s="159"/>
      <c r="DQ61" s="159"/>
      <c r="DR61" s="159"/>
      <c r="DS61" s="159"/>
      <c r="DT61" s="159"/>
      <c r="DU61" s="159"/>
      <c r="DV61" s="159"/>
      <c r="DW61" s="159"/>
      <c r="DX61" s="159"/>
      <c r="DY61" s="159"/>
      <c r="DZ61" s="159"/>
      <c r="EA61" s="159"/>
      <c r="EB61" s="159"/>
      <c r="EC61" s="159"/>
      <c r="ED61" s="159"/>
      <c r="EE61" s="159"/>
      <c r="EF61" s="159"/>
      <c r="EG61" s="159"/>
      <c r="EH61" s="159"/>
      <c r="EI61" s="159"/>
      <c r="EJ61" s="159"/>
      <c r="EK61" s="159"/>
      <c r="EL61" s="159"/>
      <c r="EM61" s="159"/>
      <c r="EN61" s="159"/>
      <c r="EO61" s="159"/>
      <c r="EP61" s="159"/>
      <c r="EQ61" s="159"/>
      <c r="ER61" s="159"/>
      <c r="ES61" s="159"/>
      <c r="ET61" s="159"/>
      <c r="EU61" s="159"/>
      <c r="EV61" s="159"/>
      <c r="EW61" s="159"/>
      <c r="EX61" s="159"/>
      <c r="EY61" s="159"/>
      <c r="EZ61" s="159"/>
      <c r="FA61" s="159"/>
      <c r="FB61" s="159"/>
      <c r="FC61" s="159"/>
      <c r="FD61" s="159"/>
      <c r="FE61" s="159"/>
      <c r="FF61" s="159"/>
      <c r="FG61" s="159"/>
      <c r="FH61" s="159"/>
      <c r="FI61" s="159"/>
      <c r="FJ61" s="159"/>
      <c r="FK61" s="159"/>
      <c r="FL61" s="159"/>
      <c r="FM61" s="159"/>
    </row>
    <row r="62" spans="1:169">
      <c r="A62" s="159"/>
      <c r="B62" s="168" t="s">
        <v>48</v>
      </c>
      <c r="C62" s="164"/>
      <c r="D62" s="164">
        <v>7</v>
      </c>
      <c r="E62" s="179">
        <f>E64-D64</f>
        <v>46203</v>
      </c>
      <c r="F62" s="165"/>
      <c r="G62" s="169"/>
      <c r="H62" s="159" t="s">
        <v>48</v>
      </c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  <c r="V62" s="159"/>
      <c r="W62" s="159"/>
      <c r="X62" s="159"/>
      <c r="Y62" s="159"/>
      <c r="Z62" s="159"/>
      <c r="AA62" s="159"/>
      <c r="AB62" s="159"/>
      <c r="AC62" s="159"/>
      <c r="AD62" s="159"/>
      <c r="AE62" s="159"/>
      <c r="AF62" s="159"/>
      <c r="AG62" s="159"/>
      <c r="AH62" s="159"/>
      <c r="AI62" s="159"/>
      <c r="AJ62" s="159"/>
      <c r="AK62" s="159"/>
      <c r="AL62" s="159"/>
      <c r="AM62" s="159"/>
      <c r="AN62" s="159"/>
      <c r="AO62" s="159"/>
      <c r="AP62" s="159"/>
      <c r="AQ62" s="159"/>
      <c r="AR62" s="159"/>
      <c r="AS62" s="159"/>
      <c r="AT62" s="159"/>
      <c r="AU62" s="159"/>
      <c r="AV62" s="159"/>
      <c r="AW62" s="159"/>
      <c r="AX62" s="159"/>
      <c r="AY62" s="159"/>
      <c r="AZ62" s="159"/>
      <c r="BA62" s="159"/>
      <c r="BB62" s="159"/>
      <c r="BC62" s="159"/>
      <c r="BD62" s="159"/>
      <c r="BE62" s="159"/>
      <c r="BF62" s="159"/>
      <c r="BG62" s="159"/>
      <c r="BH62" s="159"/>
      <c r="BI62" s="159"/>
      <c r="BJ62" s="159"/>
      <c r="BK62" s="159"/>
      <c r="BL62" s="159"/>
      <c r="BM62" s="159"/>
      <c r="BN62" s="159"/>
      <c r="BO62" s="159"/>
      <c r="BP62" s="159"/>
      <c r="BQ62" s="159"/>
      <c r="BR62" s="159"/>
      <c r="BS62" s="159"/>
      <c r="BT62" s="159"/>
      <c r="BU62" s="159"/>
      <c r="BV62" s="159"/>
      <c r="BW62" s="159"/>
      <c r="BX62" s="159"/>
      <c r="BY62" s="159"/>
      <c r="BZ62" s="159"/>
      <c r="CA62" s="159"/>
      <c r="CB62" s="159"/>
      <c r="CC62" s="159"/>
      <c r="CD62" s="159"/>
      <c r="CE62" s="159"/>
      <c r="CF62" s="159"/>
      <c r="CG62" s="159"/>
      <c r="CH62" s="159"/>
      <c r="CI62" s="159"/>
      <c r="CJ62" s="159"/>
      <c r="CK62" s="159"/>
      <c r="CL62" s="159"/>
      <c r="CM62" s="159"/>
      <c r="CN62" s="159"/>
      <c r="CO62" s="159"/>
      <c r="CP62" s="159"/>
      <c r="CQ62" s="159"/>
      <c r="CR62" s="159"/>
      <c r="CS62" s="159"/>
      <c r="CT62" s="159"/>
      <c r="CU62" s="159"/>
      <c r="CV62" s="159"/>
      <c r="CW62" s="159"/>
      <c r="CX62" s="159"/>
      <c r="CY62" s="159"/>
      <c r="CZ62" s="159"/>
      <c r="DA62" s="159"/>
      <c r="DB62" s="159"/>
      <c r="DC62" s="159"/>
      <c r="DD62" s="159"/>
      <c r="DE62" s="159"/>
      <c r="DF62" s="159"/>
      <c r="DG62" s="159"/>
      <c r="DH62" s="159"/>
      <c r="DI62" s="159"/>
      <c r="DJ62" s="159"/>
      <c r="DK62" s="159"/>
      <c r="DL62" s="159"/>
      <c r="DM62" s="159"/>
      <c r="DN62" s="159"/>
      <c r="DO62" s="159"/>
      <c r="DP62" s="159"/>
      <c r="DQ62" s="159"/>
      <c r="DR62" s="159"/>
      <c r="DS62" s="159"/>
      <c r="DT62" s="159"/>
      <c r="DU62" s="159"/>
      <c r="DV62" s="159"/>
      <c r="DW62" s="159"/>
      <c r="DX62" s="159"/>
      <c r="DY62" s="159"/>
      <c r="DZ62" s="159"/>
      <c r="EA62" s="159"/>
      <c r="EB62" s="159"/>
      <c r="EC62" s="159"/>
      <c r="ED62" s="159"/>
      <c r="EE62" s="159"/>
      <c r="EF62" s="159"/>
      <c r="EG62" s="159"/>
      <c r="EH62" s="159"/>
      <c r="EI62" s="159"/>
      <c r="EJ62" s="159"/>
      <c r="EK62" s="159"/>
      <c r="EL62" s="159"/>
      <c r="EM62" s="159"/>
      <c r="EN62" s="159"/>
      <c r="EO62" s="159"/>
      <c r="EP62" s="159"/>
      <c r="EQ62" s="159"/>
      <c r="ER62" s="159"/>
      <c r="ES62" s="159"/>
      <c r="ET62" s="159"/>
      <c r="EU62" s="159"/>
      <c r="EV62" s="159"/>
      <c r="EW62" s="159"/>
      <c r="EX62" s="159"/>
      <c r="EY62" s="159"/>
      <c r="EZ62" s="159"/>
      <c r="FA62" s="159"/>
      <c r="FB62" s="159"/>
      <c r="FC62" s="159"/>
      <c r="FD62" s="159"/>
      <c r="FE62" s="159"/>
      <c r="FF62" s="159"/>
      <c r="FG62" s="159"/>
      <c r="FH62" s="159"/>
      <c r="FI62" s="159"/>
      <c r="FJ62" s="159"/>
      <c r="FK62" s="159"/>
      <c r="FL62" s="159"/>
      <c r="FM62" s="159"/>
    </row>
    <row r="63" spans="1:169">
      <c r="A63" s="159"/>
      <c r="B63" s="168" t="s">
        <v>16872</v>
      </c>
      <c r="C63" s="164"/>
      <c r="D63" s="164">
        <v>14</v>
      </c>
      <c r="E63" s="179">
        <f t="shared" ref="E63" si="0">E62+D62</f>
        <v>46210</v>
      </c>
      <c r="F63" s="165"/>
      <c r="G63" s="169"/>
      <c r="H63" s="159" t="s">
        <v>16872</v>
      </c>
      <c r="I63" s="159"/>
      <c r="J63" s="159"/>
      <c r="K63" s="159"/>
      <c r="L63" s="159"/>
      <c r="M63" s="159"/>
      <c r="N63" s="159"/>
      <c r="O63" s="159"/>
      <c r="P63" s="159"/>
      <c r="Q63" s="159"/>
      <c r="R63" s="159"/>
      <c r="S63" s="159"/>
      <c r="T63" s="159"/>
      <c r="U63" s="159"/>
      <c r="V63" s="159"/>
      <c r="W63" s="159"/>
      <c r="X63" s="159"/>
      <c r="Y63" s="159"/>
      <c r="Z63" s="159"/>
      <c r="AA63" s="159"/>
      <c r="AB63" s="159"/>
      <c r="AC63" s="159"/>
      <c r="AD63" s="159"/>
      <c r="AE63" s="159"/>
      <c r="AF63" s="159"/>
      <c r="AG63" s="159"/>
      <c r="AH63" s="159"/>
      <c r="AI63" s="159"/>
      <c r="AJ63" s="159"/>
      <c r="AK63" s="159"/>
      <c r="AL63" s="159"/>
      <c r="AM63" s="159"/>
      <c r="AN63" s="159"/>
      <c r="AO63" s="159"/>
      <c r="AP63" s="159"/>
      <c r="AQ63" s="159"/>
      <c r="AR63" s="159"/>
      <c r="AS63" s="159"/>
      <c r="AT63" s="159"/>
      <c r="AU63" s="159"/>
      <c r="AV63" s="159"/>
      <c r="AW63" s="159"/>
      <c r="AX63" s="159"/>
      <c r="AY63" s="159"/>
      <c r="AZ63" s="159"/>
      <c r="BA63" s="159"/>
      <c r="BB63" s="159"/>
      <c r="BC63" s="159"/>
      <c r="BD63" s="159"/>
      <c r="BE63" s="159"/>
      <c r="BF63" s="159"/>
      <c r="BG63" s="159"/>
      <c r="BH63" s="159"/>
      <c r="BI63" s="159"/>
      <c r="BJ63" s="159"/>
      <c r="BK63" s="159"/>
      <c r="BL63" s="159"/>
      <c r="BM63" s="159"/>
      <c r="BN63" s="159"/>
      <c r="BO63" s="159"/>
      <c r="BP63" s="159"/>
      <c r="BQ63" s="159"/>
      <c r="BR63" s="159"/>
      <c r="BS63" s="159"/>
      <c r="BT63" s="159"/>
      <c r="BU63" s="159"/>
      <c r="BV63" s="159"/>
      <c r="BW63" s="159"/>
      <c r="BX63" s="159"/>
      <c r="BY63" s="159"/>
      <c r="BZ63" s="159"/>
      <c r="CA63" s="159"/>
      <c r="CB63" s="159"/>
      <c r="CC63" s="159"/>
      <c r="CD63" s="159"/>
      <c r="CE63" s="159"/>
      <c r="CF63" s="159"/>
      <c r="CG63" s="159"/>
      <c r="CH63" s="159"/>
      <c r="CI63" s="159"/>
      <c r="CJ63" s="159"/>
      <c r="CK63" s="159"/>
      <c r="CL63" s="159"/>
      <c r="CM63" s="159"/>
      <c r="CN63" s="159"/>
      <c r="CO63" s="159"/>
      <c r="CP63" s="159"/>
      <c r="CQ63" s="159"/>
      <c r="CR63" s="159"/>
      <c r="CS63" s="159"/>
      <c r="CT63" s="159"/>
      <c r="CU63" s="159"/>
      <c r="CV63" s="159"/>
      <c r="CW63" s="159"/>
      <c r="CX63" s="159"/>
      <c r="CY63" s="159"/>
      <c r="CZ63" s="159"/>
      <c r="DA63" s="159"/>
      <c r="DB63" s="159"/>
      <c r="DC63" s="159"/>
      <c r="DD63" s="159"/>
      <c r="DE63" s="159"/>
      <c r="DF63" s="159"/>
      <c r="DG63" s="159"/>
      <c r="DH63" s="159"/>
      <c r="DI63" s="159"/>
      <c r="DJ63" s="159"/>
      <c r="DK63" s="159"/>
      <c r="DL63" s="159"/>
      <c r="DM63" s="159"/>
      <c r="DN63" s="159"/>
      <c r="DO63" s="159"/>
      <c r="DP63" s="159"/>
      <c r="DQ63" s="159"/>
      <c r="DR63" s="159"/>
      <c r="DS63" s="159"/>
      <c r="DT63" s="159"/>
      <c r="DU63" s="159"/>
      <c r="DV63" s="159"/>
      <c r="DW63" s="159"/>
      <c r="DX63" s="159"/>
      <c r="DY63" s="159"/>
      <c r="DZ63" s="159"/>
      <c r="EA63" s="159"/>
      <c r="EB63" s="159"/>
      <c r="EC63" s="159"/>
      <c r="ED63" s="159"/>
      <c r="EE63" s="159"/>
      <c r="EF63" s="159"/>
      <c r="EG63" s="159"/>
      <c r="EH63" s="159"/>
      <c r="EI63" s="159"/>
      <c r="EJ63" s="159"/>
      <c r="EK63" s="159"/>
      <c r="EL63" s="159"/>
      <c r="EM63" s="159"/>
      <c r="EN63" s="159"/>
      <c r="EO63" s="159"/>
      <c r="EP63" s="159"/>
      <c r="EQ63" s="159"/>
      <c r="ER63" s="159"/>
      <c r="ES63" s="159"/>
      <c r="ET63" s="159"/>
      <c r="EU63" s="159"/>
      <c r="EV63" s="159"/>
      <c r="EW63" s="159"/>
      <c r="EX63" s="159"/>
      <c r="EY63" s="159"/>
      <c r="EZ63" s="159"/>
      <c r="FA63" s="159"/>
      <c r="FB63" s="159"/>
      <c r="FC63" s="159"/>
      <c r="FD63" s="159"/>
      <c r="FE63" s="159"/>
      <c r="FF63" s="159"/>
      <c r="FG63" s="159"/>
      <c r="FH63" s="159"/>
      <c r="FI63" s="159"/>
      <c r="FJ63" s="159"/>
      <c r="FK63" s="159"/>
      <c r="FL63" s="159"/>
      <c r="FM63" s="159"/>
    </row>
    <row r="64" spans="1:169">
      <c r="A64" s="159"/>
      <c r="B64" s="181" t="s">
        <v>16931</v>
      </c>
      <c r="C64" s="170"/>
      <c r="D64" s="170">
        <v>56</v>
      </c>
      <c r="E64" s="182">
        <v>46259</v>
      </c>
      <c r="F64" s="171" t="s">
        <v>16932</v>
      </c>
      <c r="G64" s="172"/>
      <c r="H64" s="159" t="s">
        <v>16709</v>
      </c>
      <c r="I64" s="159"/>
      <c r="J64" s="159"/>
      <c r="K64" s="159"/>
      <c r="L64" s="159"/>
      <c r="M64" s="159"/>
      <c r="N64" s="159"/>
      <c r="O64" s="159"/>
      <c r="P64" s="159"/>
      <c r="Q64" s="159"/>
      <c r="R64" s="159"/>
      <c r="S64" s="159"/>
      <c r="T64" s="159"/>
      <c r="U64" s="159"/>
      <c r="V64" s="159"/>
      <c r="W64" s="159"/>
      <c r="X64" s="159"/>
      <c r="Y64" s="159"/>
      <c r="Z64" s="159"/>
      <c r="AA64" s="159"/>
      <c r="AB64" s="159"/>
      <c r="AC64" s="159"/>
      <c r="AD64" s="159"/>
      <c r="AE64" s="159"/>
      <c r="AF64" s="159"/>
      <c r="AG64" s="159"/>
      <c r="AH64" s="159"/>
      <c r="AI64" s="159"/>
      <c r="AJ64" s="159"/>
      <c r="AK64" s="159"/>
      <c r="AL64" s="159"/>
      <c r="AM64" s="159"/>
      <c r="AN64" s="159"/>
      <c r="AO64" s="159"/>
      <c r="AP64" s="159"/>
      <c r="AQ64" s="159"/>
      <c r="AR64" s="159"/>
      <c r="AS64" s="159"/>
      <c r="AT64" s="159"/>
      <c r="AU64" s="159"/>
      <c r="AV64" s="159"/>
      <c r="AW64" s="159"/>
      <c r="AX64" s="159"/>
      <c r="AY64" s="159"/>
      <c r="AZ64" s="159"/>
      <c r="BA64" s="159"/>
      <c r="BB64" s="159"/>
      <c r="BC64" s="159"/>
      <c r="BD64" s="159"/>
      <c r="BE64" s="159"/>
      <c r="BF64" s="159"/>
      <c r="BG64" s="159"/>
      <c r="BH64" s="159"/>
      <c r="BI64" s="159"/>
      <c r="BJ64" s="159"/>
      <c r="BK64" s="159"/>
      <c r="BL64" s="159"/>
      <c r="BM64" s="159"/>
      <c r="BN64" s="159"/>
      <c r="BO64" s="159"/>
      <c r="BP64" s="159"/>
      <c r="BQ64" s="159"/>
      <c r="BR64" s="159"/>
      <c r="BS64" s="159"/>
      <c r="BT64" s="159"/>
      <c r="BU64" s="159"/>
      <c r="BV64" s="159"/>
      <c r="BW64" s="159"/>
      <c r="BX64" s="159"/>
      <c r="BY64" s="159"/>
      <c r="BZ64" s="159"/>
      <c r="CA64" s="159"/>
      <c r="CB64" s="159"/>
      <c r="CC64" s="159"/>
      <c r="CD64" s="159"/>
      <c r="CE64" s="159"/>
      <c r="CF64" s="159"/>
      <c r="CG64" s="159"/>
      <c r="CH64" s="159"/>
      <c r="CI64" s="159"/>
      <c r="CJ64" s="159"/>
      <c r="CK64" s="159"/>
      <c r="CL64" s="159"/>
      <c r="CM64" s="159"/>
      <c r="CN64" s="159"/>
      <c r="CO64" s="159"/>
      <c r="CP64" s="159"/>
      <c r="CQ64" s="159"/>
      <c r="CR64" s="159"/>
      <c r="CS64" s="159"/>
      <c r="CT64" s="159"/>
      <c r="CU64" s="159"/>
      <c r="CV64" s="159"/>
      <c r="CW64" s="159"/>
      <c r="CX64" s="159"/>
      <c r="CY64" s="159"/>
      <c r="CZ64" s="159"/>
      <c r="DA64" s="159"/>
      <c r="DB64" s="159"/>
      <c r="DC64" s="159"/>
      <c r="DD64" s="159"/>
      <c r="DE64" s="159"/>
      <c r="DF64" s="159"/>
      <c r="DG64" s="159"/>
      <c r="DH64" s="159"/>
      <c r="DI64" s="159"/>
      <c r="DJ64" s="159"/>
      <c r="DK64" s="159"/>
      <c r="DL64" s="159"/>
      <c r="DM64" s="159"/>
      <c r="DN64" s="159"/>
      <c r="DO64" s="159"/>
      <c r="DP64" s="159"/>
      <c r="DQ64" s="159"/>
      <c r="DR64" s="159"/>
      <c r="DS64" s="159"/>
      <c r="DT64" s="159"/>
      <c r="DU64" s="159"/>
      <c r="DV64" s="159"/>
      <c r="DW64" s="159"/>
      <c r="DX64" s="159"/>
      <c r="DY64" s="159"/>
      <c r="DZ64" s="159"/>
      <c r="EA64" s="159"/>
      <c r="EB64" s="159"/>
      <c r="EC64" s="159"/>
      <c r="ED64" s="159"/>
      <c r="EE64" s="159"/>
      <c r="EF64" s="159"/>
      <c r="EG64" s="159"/>
      <c r="EH64" s="159"/>
      <c r="EI64" s="159"/>
      <c r="EJ64" s="159"/>
      <c r="EK64" s="159"/>
      <c r="EL64" s="159"/>
      <c r="EM64" s="159"/>
      <c r="EN64" s="159"/>
      <c r="EO64" s="159"/>
      <c r="EP64" s="159"/>
      <c r="EQ64" s="159"/>
      <c r="ER64" s="159"/>
      <c r="ES64" s="159"/>
      <c r="ET64" s="159"/>
      <c r="EU64" s="159"/>
      <c r="EV64" s="159"/>
      <c r="EW64" s="159"/>
      <c r="EX64" s="159"/>
      <c r="EY64" s="159"/>
      <c r="EZ64" s="159"/>
      <c r="FA64" s="159"/>
      <c r="FB64" s="159"/>
      <c r="FC64" s="159"/>
      <c r="FD64" s="159"/>
      <c r="FE64" s="159"/>
      <c r="FF64" s="159"/>
      <c r="FG64" s="159"/>
      <c r="FH64" s="159"/>
      <c r="FI64" s="159"/>
      <c r="FJ64" s="159"/>
      <c r="FK64" s="159"/>
      <c r="FL64" s="159"/>
      <c r="FM64" s="159"/>
    </row>
    <row r="65" spans="1:169" s="159" customFormat="1" ht="14.65" thickBot="1">
      <c r="F65" s="161"/>
      <c r="G65" s="161"/>
      <c r="H65" s="159" t="s">
        <v>16898</v>
      </c>
    </row>
    <row r="66" spans="1:169" s="149" customFormat="1" ht="20.25" customHeight="1">
      <c r="A66" s="160"/>
      <c r="B66" s="331" t="s">
        <v>16933</v>
      </c>
      <c r="C66" s="332"/>
      <c r="D66" s="332"/>
      <c r="E66" s="332"/>
      <c r="F66" s="332"/>
      <c r="G66" s="333"/>
      <c r="H66" s="160"/>
      <c r="I66" s="322" t="s">
        <v>16933</v>
      </c>
      <c r="J66" s="323"/>
      <c r="K66" s="323"/>
      <c r="L66" s="323"/>
      <c r="M66" s="323"/>
      <c r="N66" s="324"/>
      <c r="O66" s="160"/>
      <c r="P66" s="160"/>
      <c r="Q66" s="160"/>
      <c r="R66" s="160"/>
      <c r="S66" s="160"/>
      <c r="T66" s="160"/>
      <c r="U66" s="160"/>
      <c r="V66" s="160"/>
      <c r="W66" s="160"/>
      <c r="X66" s="160"/>
      <c r="Y66" s="160"/>
      <c r="Z66" s="160"/>
      <c r="AA66" s="160"/>
      <c r="AB66" s="160"/>
      <c r="AC66" s="160"/>
      <c r="AD66" s="160"/>
      <c r="AE66" s="160"/>
      <c r="AF66" s="160"/>
      <c r="AG66" s="160"/>
      <c r="AH66" s="160"/>
      <c r="AI66" s="160"/>
      <c r="AJ66" s="160"/>
      <c r="AK66" s="160"/>
      <c r="AL66" s="160"/>
      <c r="AM66" s="160"/>
      <c r="AN66" s="160"/>
      <c r="AO66" s="160"/>
      <c r="AP66" s="160"/>
      <c r="AQ66" s="160"/>
      <c r="AR66" s="160"/>
      <c r="AS66" s="160"/>
      <c r="AT66" s="160"/>
      <c r="AU66" s="160"/>
      <c r="AV66" s="160"/>
      <c r="AW66" s="160"/>
      <c r="AX66" s="160"/>
      <c r="AY66" s="160"/>
      <c r="AZ66" s="160"/>
      <c r="BA66" s="160"/>
      <c r="BB66" s="160"/>
      <c r="BC66" s="160"/>
      <c r="BD66" s="160"/>
      <c r="BE66" s="160"/>
      <c r="BF66" s="160"/>
      <c r="BG66" s="160"/>
      <c r="BH66" s="160"/>
      <c r="BI66" s="160"/>
      <c r="BJ66" s="160"/>
      <c r="BK66" s="160"/>
      <c r="BL66" s="160"/>
      <c r="BM66" s="160"/>
      <c r="BN66" s="160"/>
      <c r="BO66" s="160"/>
      <c r="BP66" s="160"/>
      <c r="BQ66" s="160"/>
      <c r="BR66" s="160"/>
      <c r="BS66" s="160"/>
      <c r="BT66" s="160"/>
      <c r="BU66" s="160"/>
      <c r="BV66" s="160"/>
      <c r="BW66" s="160"/>
      <c r="BX66" s="160"/>
      <c r="BY66" s="160"/>
      <c r="BZ66" s="160"/>
      <c r="CA66" s="160"/>
      <c r="CB66" s="160"/>
      <c r="CC66" s="160"/>
      <c r="CD66" s="160"/>
      <c r="CE66" s="160"/>
      <c r="CF66" s="160"/>
      <c r="CG66" s="160"/>
      <c r="CH66" s="160"/>
      <c r="CI66" s="160"/>
      <c r="CJ66" s="160"/>
      <c r="CK66" s="160"/>
      <c r="CL66" s="160"/>
      <c r="CM66" s="160"/>
      <c r="CN66" s="160"/>
      <c r="CO66" s="160"/>
      <c r="CP66" s="160"/>
      <c r="CQ66" s="160"/>
      <c r="CR66" s="160"/>
      <c r="CS66" s="160"/>
      <c r="CT66" s="160"/>
      <c r="CU66" s="160"/>
      <c r="CV66" s="160"/>
      <c r="CW66" s="160"/>
      <c r="CX66" s="160"/>
      <c r="CY66" s="160"/>
      <c r="CZ66" s="160"/>
      <c r="DA66" s="160"/>
      <c r="DB66" s="160"/>
      <c r="DC66" s="160"/>
      <c r="DD66" s="160"/>
      <c r="DE66" s="160"/>
      <c r="DF66" s="160"/>
      <c r="DG66" s="160"/>
      <c r="DH66" s="160"/>
      <c r="DI66" s="160"/>
      <c r="DJ66" s="160"/>
      <c r="DK66" s="160"/>
      <c r="DL66" s="160"/>
      <c r="DM66" s="160"/>
      <c r="DN66" s="160"/>
      <c r="DO66" s="160"/>
      <c r="DP66" s="160"/>
      <c r="DQ66" s="160"/>
      <c r="DR66" s="160"/>
      <c r="DS66" s="160"/>
      <c r="DT66" s="160"/>
      <c r="DU66" s="160"/>
      <c r="DV66" s="160"/>
      <c r="DW66" s="160"/>
      <c r="DX66" s="160"/>
      <c r="DY66" s="160"/>
      <c r="DZ66" s="160"/>
      <c r="EA66" s="160"/>
      <c r="EB66" s="160"/>
      <c r="EC66" s="160"/>
      <c r="ED66" s="160"/>
      <c r="EE66" s="160"/>
      <c r="EF66" s="160"/>
      <c r="EG66" s="160"/>
      <c r="EH66" s="160"/>
      <c r="EI66" s="160"/>
      <c r="EJ66" s="160"/>
      <c r="EK66" s="160"/>
      <c r="EL66" s="160"/>
      <c r="EM66" s="160"/>
      <c r="EN66" s="160"/>
      <c r="EO66" s="160"/>
      <c r="EP66" s="160"/>
      <c r="EQ66" s="160"/>
      <c r="ER66" s="160"/>
      <c r="ES66" s="160"/>
      <c r="ET66" s="160"/>
      <c r="EU66" s="160"/>
      <c r="EV66" s="160"/>
      <c r="EW66" s="160"/>
      <c r="EX66" s="160"/>
      <c r="EY66" s="160"/>
      <c r="EZ66" s="160"/>
      <c r="FA66" s="160"/>
      <c r="FB66" s="160"/>
      <c r="FC66" s="160"/>
      <c r="FD66" s="160"/>
      <c r="FE66" s="160"/>
      <c r="FF66" s="160"/>
      <c r="FG66" s="160"/>
      <c r="FH66" s="160"/>
      <c r="FI66" s="160"/>
      <c r="FJ66" s="160"/>
      <c r="FK66" s="160"/>
      <c r="FL66" s="160"/>
      <c r="FM66" s="160"/>
    </row>
    <row r="67" spans="1:169">
      <c r="A67" s="159"/>
      <c r="B67" s="143" t="s">
        <v>16926</v>
      </c>
      <c r="C67" s="123" t="s">
        <v>16927</v>
      </c>
      <c r="D67" s="123" t="s">
        <v>16928</v>
      </c>
      <c r="E67" s="123" t="s">
        <v>16929</v>
      </c>
      <c r="F67" s="141" t="s">
        <v>327</v>
      </c>
      <c r="G67" s="144" t="s">
        <v>328</v>
      </c>
      <c r="H67" s="159" t="s">
        <v>16934</v>
      </c>
      <c r="I67" s="143" t="s">
        <v>16926</v>
      </c>
      <c r="J67" s="123" t="s">
        <v>16927</v>
      </c>
      <c r="K67" s="123" t="s">
        <v>16928</v>
      </c>
      <c r="L67" s="123" t="s">
        <v>16929</v>
      </c>
      <c r="M67" s="141" t="s">
        <v>327</v>
      </c>
      <c r="N67" s="144" t="s">
        <v>328</v>
      </c>
      <c r="O67" s="159"/>
      <c r="P67" s="159"/>
      <c r="Q67" s="159"/>
      <c r="R67" s="159"/>
      <c r="S67" s="159"/>
      <c r="T67" s="159"/>
      <c r="U67" s="159"/>
      <c r="V67" s="159"/>
      <c r="W67" s="159"/>
      <c r="X67" s="159"/>
      <c r="Y67" s="159"/>
      <c r="Z67" s="159"/>
      <c r="AA67" s="159"/>
      <c r="AB67" s="159"/>
      <c r="AC67" s="159"/>
      <c r="AD67" s="159"/>
      <c r="AE67" s="159"/>
      <c r="AF67" s="159"/>
      <c r="AG67" s="159"/>
      <c r="AH67" s="159"/>
      <c r="AI67" s="159"/>
      <c r="AJ67" s="159"/>
      <c r="AK67" s="159"/>
      <c r="AL67" s="159"/>
      <c r="AM67" s="159"/>
      <c r="AN67" s="159"/>
      <c r="AO67" s="159"/>
      <c r="AP67" s="159"/>
      <c r="AQ67" s="159"/>
      <c r="AR67" s="159"/>
      <c r="AS67" s="159"/>
      <c r="AT67" s="159"/>
      <c r="AU67" s="159"/>
      <c r="AV67" s="159"/>
      <c r="AW67" s="159"/>
      <c r="AX67" s="159"/>
      <c r="AY67" s="159"/>
      <c r="AZ67" s="159"/>
      <c r="BA67" s="159"/>
      <c r="BB67" s="159"/>
      <c r="BC67" s="159"/>
      <c r="BD67" s="159"/>
      <c r="BE67" s="159"/>
      <c r="BF67" s="159"/>
      <c r="BG67" s="159"/>
      <c r="BH67" s="159"/>
      <c r="BI67" s="159"/>
      <c r="BJ67" s="159"/>
      <c r="BK67" s="159"/>
      <c r="BL67" s="159"/>
      <c r="BM67" s="159"/>
      <c r="BN67" s="159"/>
      <c r="BO67" s="159"/>
      <c r="BP67" s="159"/>
      <c r="BQ67" s="159"/>
      <c r="BR67" s="159"/>
      <c r="BS67" s="159"/>
      <c r="BT67" s="159"/>
      <c r="BU67" s="159"/>
      <c r="BV67" s="159"/>
      <c r="BW67" s="159"/>
      <c r="BX67" s="159"/>
      <c r="BY67" s="159"/>
      <c r="BZ67" s="159"/>
      <c r="CA67" s="159"/>
      <c r="CB67" s="159"/>
      <c r="CC67" s="159"/>
      <c r="CD67" s="159"/>
      <c r="CE67" s="159"/>
      <c r="CF67" s="159"/>
      <c r="CG67" s="159"/>
      <c r="CH67" s="159"/>
      <c r="CI67" s="159"/>
      <c r="CJ67" s="159"/>
      <c r="CK67" s="159"/>
      <c r="CL67" s="159"/>
      <c r="CM67" s="159"/>
      <c r="CN67" s="159"/>
      <c r="CO67" s="159"/>
      <c r="CP67" s="159"/>
      <c r="CQ67" s="159"/>
      <c r="CR67" s="159"/>
      <c r="CS67" s="159"/>
      <c r="CT67" s="159"/>
      <c r="CU67" s="159"/>
      <c r="CV67" s="159"/>
      <c r="CW67" s="159"/>
      <c r="CX67" s="159"/>
      <c r="CY67" s="159"/>
      <c r="CZ67" s="159"/>
      <c r="DA67" s="159"/>
      <c r="DB67" s="159"/>
      <c r="DC67" s="159"/>
      <c r="DD67" s="159"/>
      <c r="DE67" s="159"/>
      <c r="DF67" s="159"/>
      <c r="DG67" s="159"/>
      <c r="DH67" s="159"/>
      <c r="DI67" s="159"/>
      <c r="DJ67" s="159"/>
      <c r="DK67" s="159"/>
      <c r="DL67" s="159"/>
      <c r="DM67" s="159"/>
      <c r="DN67" s="159"/>
      <c r="DO67" s="159"/>
      <c r="DP67" s="159"/>
      <c r="DQ67" s="159"/>
      <c r="DR67" s="159"/>
      <c r="DS67" s="159"/>
      <c r="DT67" s="159"/>
      <c r="DU67" s="159"/>
      <c r="DV67" s="159"/>
      <c r="DW67" s="159"/>
      <c r="DX67" s="159"/>
      <c r="DY67" s="159"/>
      <c r="DZ67" s="159"/>
      <c r="EA67" s="159"/>
      <c r="EB67" s="159"/>
      <c r="EC67" s="159"/>
      <c r="ED67" s="159"/>
      <c r="EE67" s="159"/>
      <c r="EF67" s="159"/>
      <c r="EG67" s="159"/>
      <c r="EH67" s="159"/>
      <c r="EI67" s="159"/>
      <c r="EJ67" s="159"/>
      <c r="EK67" s="159"/>
      <c r="EL67" s="159"/>
      <c r="EM67" s="159"/>
      <c r="EN67" s="159"/>
      <c r="EO67" s="159"/>
      <c r="EP67" s="159"/>
      <c r="EQ67" s="159"/>
      <c r="ER67" s="159"/>
      <c r="ES67" s="159"/>
      <c r="ET67" s="159"/>
      <c r="EU67" s="159"/>
      <c r="EV67" s="159"/>
      <c r="EW67" s="159"/>
      <c r="EX67" s="159"/>
      <c r="EY67" s="159"/>
      <c r="EZ67" s="159"/>
      <c r="FA67" s="159"/>
      <c r="FB67" s="159"/>
      <c r="FC67" s="159"/>
      <c r="FD67" s="159"/>
      <c r="FE67" s="159"/>
      <c r="FF67" s="159"/>
      <c r="FG67" s="159"/>
      <c r="FH67" s="159"/>
      <c r="FI67" s="159"/>
      <c r="FJ67" s="159"/>
      <c r="FK67" s="159"/>
      <c r="FL67" s="159"/>
      <c r="FM67" s="159"/>
    </row>
    <row r="68" spans="1:169">
      <c r="A68" s="159"/>
      <c r="B68" s="150" t="s">
        <v>34</v>
      </c>
      <c r="C68" s="120"/>
      <c r="D68" s="120"/>
      <c r="E68" s="120"/>
      <c r="F68" s="142"/>
      <c r="G68" s="145"/>
      <c r="H68" s="159" t="s">
        <v>16935</v>
      </c>
      <c r="I68" s="150" t="s">
        <v>16936</v>
      </c>
      <c r="J68" s="120"/>
      <c r="K68" s="120"/>
      <c r="L68" s="120"/>
      <c r="M68" s="142"/>
      <c r="N68" s="145"/>
      <c r="O68" s="159"/>
      <c r="P68" s="159"/>
      <c r="Q68" s="159"/>
      <c r="R68" s="159"/>
      <c r="S68" s="159"/>
      <c r="T68" s="159"/>
      <c r="U68" s="159"/>
      <c r="V68" s="159"/>
      <c r="W68" s="159"/>
      <c r="X68" s="159"/>
      <c r="Y68" s="159"/>
      <c r="Z68" s="159"/>
      <c r="AA68" s="159"/>
      <c r="AB68" s="159"/>
      <c r="AC68" s="159"/>
      <c r="AD68" s="159"/>
      <c r="AE68" s="159"/>
      <c r="AF68" s="159"/>
      <c r="AG68" s="159"/>
      <c r="AH68" s="159"/>
      <c r="AI68" s="159"/>
      <c r="AJ68" s="159"/>
      <c r="AK68" s="159"/>
      <c r="AL68" s="159"/>
      <c r="AM68" s="159"/>
      <c r="AN68" s="159"/>
      <c r="AO68" s="159"/>
      <c r="AP68" s="159"/>
      <c r="AQ68" s="159"/>
      <c r="AR68" s="159"/>
      <c r="AS68" s="159"/>
      <c r="AT68" s="159"/>
      <c r="AU68" s="159"/>
      <c r="AV68" s="159"/>
      <c r="AW68" s="159"/>
      <c r="AX68" s="159"/>
      <c r="AY68" s="159"/>
      <c r="AZ68" s="159"/>
      <c r="BA68" s="159"/>
      <c r="BB68" s="159"/>
      <c r="BC68" s="159"/>
      <c r="BD68" s="159"/>
      <c r="BE68" s="159"/>
      <c r="BF68" s="159"/>
      <c r="BG68" s="159"/>
      <c r="BH68" s="159"/>
      <c r="BI68" s="159"/>
      <c r="BJ68" s="159"/>
      <c r="BK68" s="159"/>
      <c r="BL68" s="159"/>
      <c r="BM68" s="159"/>
      <c r="BN68" s="159"/>
      <c r="BO68" s="159"/>
      <c r="BP68" s="159"/>
      <c r="BQ68" s="159"/>
      <c r="BR68" s="159"/>
      <c r="BS68" s="159"/>
      <c r="BT68" s="159"/>
      <c r="BU68" s="159"/>
      <c r="BV68" s="159"/>
      <c r="BW68" s="159"/>
      <c r="BX68" s="159"/>
      <c r="BY68" s="159"/>
      <c r="BZ68" s="159"/>
      <c r="CA68" s="159"/>
      <c r="CB68" s="159"/>
      <c r="CC68" s="159"/>
      <c r="CD68" s="159"/>
      <c r="CE68" s="159"/>
      <c r="CF68" s="159"/>
      <c r="CG68" s="159"/>
      <c r="CH68" s="159"/>
      <c r="CI68" s="159"/>
      <c r="CJ68" s="159"/>
      <c r="CK68" s="159"/>
      <c r="CL68" s="159"/>
      <c r="CM68" s="159"/>
      <c r="CN68" s="159"/>
      <c r="CO68" s="159"/>
      <c r="CP68" s="159"/>
      <c r="CQ68" s="159"/>
      <c r="CR68" s="159"/>
      <c r="CS68" s="159"/>
      <c r="CT68" s="159"/>
      <c r="CU68" s="159"/>
      <c r="CV68" s="159"/>
      <c r="CW68" s="159"/>
      <c r="CX68" s="159"/>
      <c r="CY68" s="159"/>
      <c r="CZ68" s="159"/>
      <c r="DA68" s="159"/>
      <c r="DB68" s="159"/>
      <c r="DC68" s="159"/>
      <c r="DD68" s="159"/>
      <c r="DE68" s="159"/>
      <c r="DF68" s="159"/>
      <c r="DG68" s="159"/>
      <c r="DH68" s="159"/>
      <c r="DI68" s="159"/>
      <c r="DJ68" s="159"/>
      <c r="DK68" s="159"/>
      <c r="DL68" s="159"/>
      <c r="DM68" s="159"/>
      <c r="DN68" s="159"/>
      <c r="DO68" s="159"/>
      <c r="DP68" s="159"/>
      <c r="DQ68" s="159"/>
      <c r="DR68" s="159"/>
      <c r="DS68" s="159"/>
      <c r="DT68" s="159"/>
      <c r="DU68" s="159"/>
      <c r="DV68" s="159"/>
      <c r="DW68" s="159"/>
      <c r="DX68" s="159"/>
      <c r="DY68" s="159"/>
      <c r="DZ68" s="159"/>
      <c r="EA68" s="159"/>
      <c r="EB68" s="159"/>
      <c r="EC68" s="159"/>
      <c r="ED68" s="159"/>
      <c r="EE68" s="159"/>
      <c r="EF68" s="159"/>
      <c r="EG68" s="159"/>
      <c r="EH68" s="159"/>
      <c r="EI68" s="159"/>
      <c r="EJ68" s="159"/>
      <c r="EK68" s="159"/>
      <c r="EL68" s="159"/>
      <c r="EM68" s="159"/>
      <c r="EN68" s="159"/>
      <c r="EO68" s="159"/>
      <c r="EP68" s="159"/>
      <c r="EQ68" s="159"/>
      <c r="ER68" s="159"/>
      <c r="ES68" s="159"/>
      <c r="ET68" s="159"/>
      <c r="EU68" s="159"/>
      <c r="EV68" s="159"/>
      <c r="EW68" s="159"/>
      <c r="EX68" s="159"/>
      <c r="EY68" s="159"/>
      <c r="EZ68" s="159"/>
      <c r="FA68" s="159"/>
      <c r="FB68" s="159"/>
      <c r="FC68" s="159"/>
      <c r="FD68" s="159"/>
      <c r="FE68" s="159"/>
      <c r="FF68" s="159"/>
      <c r="FG68" s="159"/>
      <c r="FH68" s="159"/>
      <c r="FI68" s="159"/>
      <c r="FJ68" s="159"/>
      <c r="FK68" s="159"/>
      <c r="FL68" s="159"/>
      <c r="FM68" s="159"/>
    </row>
    <row r="69" spans="1:169">
      <c r="A69" s="159"/>
      <c r="B69" s="150" t="s">
        <v>16859</v>
      </c>
      <c r="C69" s="120"/>
      <c r="D69" s="120"/>
      <c r="E69" s="120"/>
      <c r="F69" s="142"/>
      <c r="G69" s="145"/>
      <c r="H69" s="159" t="s">
        <v>16846</v>
      </c>
      <c r="I69" s="150" t="s">
        <v>16937</v>
      </c>
      <c r="J69" s="120"/>
      <c r="K69" s="120"/>
      <c r="L69" s="120"/>
      <c r="M69" s="142"/>
      <c r="N69" s="145"/>
      <c r="O69" s="159"/>
      <c r="P69" s="159"/>
      <c r="Q69" s="159"/>
      <c r="R69" s="159"/>
      <c r="S69" s="159"/>
      <c r="T69" s="159"/>
      <c r="U69" s="159"/>
      <c r="V69" s="159"/>
      <c r="W69" s="159"/>
      <c r="X69" s="159"/>
      <c r="Y69" s="159"/>
      <c r="Z69" s="159"/>
      <c r="AA69" s="159"/>
      <c r="AB69" s="159"/>
      <c r="AC69" s="159"/>
      <c r="AD69" s="159"/>
      <c r="AE69" s="159"/>
      <c r="AF69" s="159"/>
      <c r="AG69" s="159"/>
      <c r="AH69" s="159"/>
      <c r="AI69" s="159"/>
      <c r="AJ69" s="159"/>
      <c r="AK69" s="159"/>
      <c r="AL69" s="159"/>
      <c r="AM69" s="159"/>
      <c r="AN69" s="159"/>
      <c r="AO69" s="159"/>
      <c r="AP69" s="159"/>
      <c r="AQ69" s="159"/>
      <c r="AR69" s="159"/>
      <c r="AS69" s="159"/>
      <c r="AT69" s="159"/>
      <c r="AU69" s="159"/>
      <c r="AV69" s="159"/>
      <c r="AW69" s="159"/>
      <c r="AX69" s="159"/>
      <c r="AY69" s="159"/>
      <c r="AZ69" s="159"/>
      <c r="BA69" s="159"/>
      <c r="BB69" s="159"/>
      <c r="BC69" s="159"/>
      <c r="BD69" s="159"/>
      <c r="BE69" s="159"/>
      <c r="BF69" s="159"/>
      <c r="BG69" s="159"/>
      <c r="BH69" s="159"/>
      <c r="BI69" s="159"/>
      <c r="BJ69" s="159"/>
      <c r="BK69" s="159"/>
      <c r="BL69" s="159"/>
      <c r="BM69" s="159"/>
      <c r="BN69" s="159"/>
      <c r="BO69" s="159"/>
      <c r="BP69" s="159"/>
      <c r="BQ69" s="159"/>
      <c r="BR69" s="159"/>
      <c r="BS69" s="159"/>
      <c r="BT69" s="159"/>
      <c r="BU69" s="159"/>
      <c r="BV69" s="159"/>
      <c r="BW69" s="159"/>
      <c r="BX69" s="159"/>
      <c r="BY69" s="159"/>
      <c r="BZ69" s="159"/>
      <c r="CA69" s="159"/>
      <c r="CB69" s="159"/>
      <c r="CC69" s="159"/>
      <c r="CD69" s="159"/>
      <c r="CE69" s="159"/>
      <c r="CF69" s="159"/>
      <c r="CG69" s="159"/>
      <c r="CH69" s="159"/>
      <c r="CI69" s="159"/>
      <c r="CJ69" s="159"/>
      <c r="CK69" s="159"/>
      <c r="CL69" s="159"/>
      <c r="CM69" s="159"/>
      <c r="CN69" s="159"/>
      <c r="CO69" s="159"/>
      <c r="CP69" s="159"/>
      <c r="CQ69" s="159"/>
      <c r="CR69" s="159"/>
      <c r="CS69" s="159"/>
      <c r="CT69" s="159"/>
      <c r="CU69" s="159"/>
      <c r="CV69" s="159"/>
      <c r="CW69" s="159"/>
      <c r="CX69" s="159"/>
      <c r="CY69" s="159"/>
      <c r="CZ69" s="159"/>
      <c r="DA69" s="159"/>
      <c r="DB69" s="159"/>
      <c r="DC69" s="159"/>
      <c r="DD69" s="159"/>
      <c r="DE69" s="159"/>
      <c r="DF69" s="159"/>
      <c r="DG69" s="159"/>
      <c r="DH69" s="159"/>
      <c r="DI69" s="159"/>
      <c r="DJ69" s="159"/>
      <c r="DK69" s="159"/>
      <c r="DL69" s="159"/>
      <c r="DM69" s="159"/>
      <c r="DN69" s="159"/>
      <c r="DO69" s="159"/>
      <c r="DP69" s="159"/>
      <c r="DQ69" s="159"/>
      <c r="DR69" s="159"/>
      <c r="DS69" s="159"/>
      <c r="DT69" s="159"/>
      <c r="DU69" s="159"/>
      <c r="DV69" s="159"/>
      <c r="DW69" s="159"/>
      <c r="DX69" s="159"/>
      <c r="DY69" s="159"/>
      <c r="DZ69" s="159"/>
      <c r="EA69" s="159"/>
      <c r="EB69" s="159"/>
      <c r="EC69" s="159"/>
      <c r="ED69" s="159"/>
      <c r="EE69" s="159"/>
      <c r="EF69" s="159"/>
      <c r="EG69" s="159"/>
      <c r="EH69" s="159"/>
      <c r="EI69" s="159"/>
      <c r="EJ69" s="159"/>
      <c r="EK69" s="159"/>
      <c r="EL69" s="159"/>
      <c r="EM69" s="159"/>
      <c r="EN69" s="159"/>
      <c r="EO69" s="159"/>
      <c r="EP69" s="159"/>
      <c r="EQ69" s="159"/>
      <c r="ER69" s="159"/>
      <c r="ES69" s="159"/>
      <c r="ET69" s="159"/>
      <c r="EU69" s="159"/>
      <c r="EV69" s="159"/>
      <c r="EW69" s="159"/>
      <c r="EX69" s="159"/>
      <c r="EY69" s="159"/>
      <c r="EZ69" s="159"/>
      <c r="FA69" s="159"/>
      <c r="FB69" s="159"/>
      <c r="FC69" s="159"/>
      <c r="FD69" s="159"/>
      <c r="FE69" s="159"/>
      <c r="FF69" s="159"/>
      <c r="FG69" s="159"/>
      <c r="FH69" s="159"/>
      <c r="FI69" s="159"/>
      <c r="FJ69" s="159"/>
      <c r="FK69" s="159"/>
      <c r="FL69" s="159"/>
      <c r="FM69" s="159"/>
    </row>
    <row r="70" spans="1:169">
      <c r="A70" s="159"/>
      <c r="B70" s="150" t="s">
        <v>48</v>
      </c>
      <c r="C70" s="120"/>
      <c r="D70" s="120"/>
      <c r="E70" s="120"/>
      <c r="F70" s="142"/>
      <c r="G70" s="145"/>
      <c r="H70" s="159" t="s">
        <v>16938</v>
      </c>
      <c r="I70" s="150" t="s">
        <v>48</v>
      </c>
      <c r="J70" s="120"/>
      <c r="K70" s="120"/>
      <c r="L70" s="120"/>
      <c r="M70" s="142"/>
      <c r="N70" s="145"/>
      <c r="O70" s="159"/>
      <c r="P70" s="159"/>
      <c r="Q70" s="159"/>
      <c r="R70" s="159"/>
      <c r="S70" s="159"/>
      <c r="T70" s="159"/>
      <c r="U70" s="159"/>
      <c r="V70" s="159"/>
      <c r="W70" s="159"/>
      <c r="X70" s="159"/>
      <c r="Y70" s="159"/>
      <c r="Z70" s="159"/>
      <c r="AA70" s="159"/>
      <c r="AB70" s="159"/>
      <c r="AC70" s="159"/>
      <c r="AD70" s="159"/>
      <c r="AE70" s="159"/>
      <c r="AF70" s="159"/>
      <c r="AG70" s="159"/>
      <c r="AH70" s="159"/>
      <c r="AI70" s="159"/>
      <c r="AJ70" s="159"/>
      <c r="AK70" s="159"/>
      <c r="AL70" s="159"/>
      <c r="AM70" s="159"/>
      <c r="AN70" s="159"/>
      <c r="AO70" s="159"/>
      <c r="AP70" s="159"/>
      <c r="AQ70" s="159"/>
      <c r="AR70" s="159"/>
      <c r="AS70" s="159"/>
      <c r="AT70" s="159"/>
      <c r="AU70" s="159"/>
      <c r="AV70" s="159"/>
      <c r="AW70" s="159"/>
      <c r="AX70" s="159"/>
      <c r="AY70" s="159"/>
      <c r="AZ70" s="159"/>
      <c r="BA70" s="159"/>
      <c r="BB70" s="159"/>
      <c r="BC70" s="159"/>
      <c r="BD70" s="159"/>
      <c r="BE70" s="159"/>
      <c r="BF70" s="159"/>
      <c r="BG70" s="159"/>
      <c r="BH70" s="159"/>
      <c r="BI70" s="159"/>
      <c r="BJ70" s="159"/>
      <c r="BK70" s="159"/>
      <c r="BL70" s="159"/>
      <c r="BM70" s="159"/>
      <c r="BN70" s="159"/>
      <c r="BO70" s="159"/>
      <c r="BP70" s="159"/>
      <c r="BQ70" s="159"/>
      <c r="BR70" s="159"/>
      <c r="BS70" s="159"/>
      <c r="BT70" s="159"/>
      <c r="BU70" s="159"/>
      <c r="BV70" s="159"/>
      <c r="BW70" s="159"/>
      <c r="BX70" s="159"/>
      <c r="BY70" s="159"/>
      <c r="BZ70" s="159"/>
      <c r="CA70" s="159"/>
      <c r="CB70" s="159"/>
      <c r="CC70" s="159"/>
      <c r="CD70" s="159"/>
      <c r="CE70" s="159"/>
      <c r="CF70" s="159"/>
      <c r="CG70" s="159"/>
      <c r="CH70" s="159"/>
      <c r="CI70" s="159"/>
      <c r="CJ70" s="159"/>
      <c r="CK70" s="159"/>
      <c r="CL70" s="159"/>
      <c r="CM70" s="159"/>
      <c r="CN70" s="159"/>
      <c r="CO70" s="159"/>
      <c r="CP70" s="159"/>
      <c r="CQ70" s="159"/>
      <c r="CR70" s="159"/>
      <c r="CS70" s="159"/>
      <c r="CT70" s="159"/>
      <c r="CU70" s="159"/>
      <c r="CV70" s="159"/>
      <c r="CW70" s="159"/>
      <c r="CX70" s="159"/>
      <c r="CY70" s="159"/>
      <c r="CZ70" s="159"/>
      <c r="DA70" s="159"/>
      <c r="DB70" s="159"/>
      <c r="DC70" s="159"/>
      <c r="DD70" s="159"/>
      <c r="DE70" s="159"/>
      <c r="DF70" s="159"/>
      <c r="DG70" s="159"/>
      <c r="DH70" s="159"/>
      <c r="DI70" s="159"/>
      <c r="DJ70" s="159"/>
      <c r="DK70" s="159"/>
      <c r="DL70" s="159"/>
      <c r="DM70" s="159"/>
      <c r="DN70" s="159"/>
      <c r="DO70" s="159"/>
      <c r="DP70" s="159"/>
      <c r="DQ70" s="159"/>
      <c r="DR70" s="159"/>
      <c r="DS70" s="159"/>
      <c r="DT70" s="159"/>
      <c r="DU70" s="159"/>
      <c r="DV70" s="159"/>
      <c r="DW70" s="159"/>
      <c r="DX70" s="159"/>
      <c r="DY70" s="159"/>
      <c r="DZ70" s="159"/>
      <c r="EA70" s="159"/>
      <c r="EB70" s="159"/>
      <c r="EC70" s="159"/>
      <c r="ED70" s="159"/>
      <c r="EE70" s="159"/>
      <c r="EF70" s="159"/>
      <c r="EG70" s="159"/>
      <c r="EH70" s="159"/>
      <c r="EI70" s="159"/>
      <c r="EJ70" s="159"/>
      <c r="EK70" s="159"/>
      <c r="EL70" s="159"/>
      <c r="EM70" s="159"/>
      <c r="EN70" s="159"/>
      <c r="EO70" s="159"/>
      <c r="EP70" s="159"/>
      <c r="EQ70" s="159"/>
      <c r="ER70" s="159"/>
      <c r="ES70" s="159"/>
      <c r="ET70" s="159"/>
      <c r="EU70" s="159"/>
      <c r="EV70" s="159"/>
      <c r="EW70" s="159"/>
      <c r="EX70" s="159"/>
      <c r="EY70" s="159"/>
      <c r="EZ70" s="159"/>
      <c r="FA70" s="159"/>
      <c r="FB70" s="159"/>
      <c r="FC70" s="159"/>
      <c r="FD70" s="159"/>
      <c r="FE70" s="159"/>
      <c r="FF70" s="159"/>
      <c r="FG70" s="159"/>
      <c r="FH70" s="159"/>
      <c r="FI70" s="159"/>
      <c r="FJ70" s="159"/>
      <c r="FK70" s="159"/>
      <c r="FL70" s="159"/>
      <c r="FM70" s="159"/>
    </row>
    <row r="71" spans="1:169" ht="14.65" thickBot="1">
      <c r="A71" s="159"/>
      <c r="B71" s="151" t="s">
        <v>16872</v>
      </c>
      <c r="C71" s="146"/>
      <c r="D71" s="146"/>
      <c r="E71" s="146"/>
      <c r="F71" s="147"/>
      <c r="G71" s="148"/>
      <c r="H71" s="159" t="s">
        <v>20</v>
      </c>
      <c r="I71" s="151" t="s">
        <v>16872</v>
      </c>
      <c r="J71" s="146"/>
      <c r="K71" s="146"/>
      <c r="L71" s="146"/>
      <c r="M71" s="147"/>
      <c r="N71" s="148"/>
      <c r="O71" s="159"/>
      <c r="P71" s="159"/>
      <c r="Q71" s="159"/>
      <c r="R71" s="159"/>
      <c r="S71" s="159"/>
      <c r="T71" s="159"/>
      <c r="U71" s="159"/>
      <c r="V71" s="159"/>
      <c r="W71" s="159"/>
      <c r="X71" s="159"/>
      <c r="Y71" s="159"/>
      <c r="Z71" s="159"/>
      <c r="AA71" s="159"/>
      <c r="AB71" s="159"/>
      <c r="AC71" s="159"/>
      <c r="AD71" s="159"/>
      <c r="AE71" s="159"/>
      <c r="AF71" s="159"/>
      <c r="AG71" s="159"/>
      <c r="AH71" s="159"/>
      <c r="AI71" s="159"/>
      <c r="AJ71" s="159"/>
      <c r="AK71" s="159"/>
      <c r="AL71" s="159"/>
      <c r="AM71" s="159"/>
      <c r="AN71" s="159"/>
      <c r="AO71" s="159"/>
      <c r="AP71" s="159"/>
      <c r="AQ71" s="159"/>
      <c r="AR71" s="159"/>
      <c r="AS71" s="159"/>
      <c r="AT71" s="159"/>
      <c r="AU71" s="159"/>
      <c r="AV71" s="159"/>
      <c r="AW71" s="159"/>
      <c r="AX71" s="159"/>
      <c r="AY71" s="159"/>
      <c r="AZ71" s="159"/>
      <c r="BA71" s="159"/>
      <c r="BB71" s="159"/>
      <c r="BC71" s="159"/>
      <c r="BD71" s="159"/>
      <c r="BE71" s="159"/>
      <c r="BF71" s="159"/>
      <c r="BG71" s="159"/>
      <c r="BH71" s="159"/>
      <c r="BI71" s="159"/>
      <c r="BJ71" s="159"/>
      <c r="BK71" s="159"/>
      <c r="BL71" s="159"/>
      <c r="BM71" s="159"/>
      <c r="BN71" s="159"/>
      <c r="BO71" s="159"/>
      <c r="BP71" s="159"/>
      <c r="BQ71" s="159"/>
      <c r="BR71" s="159"/>
      <c r="BS71" s="159"/>
      <c r="BT71" s="159"/>
      <c r="BU71" s="159"/>
      <c r="BV71" s="159"/>
      <c r="BW71" s="159"/>
      <c r="BX71" s="159"/>
      <c r="BY71" s="159"/>
      <c r="BZ71" s="159"/>
      <c r="CA71" s="159"/>
      <c r="CB71" s="159"/>
      <c r="CC71" s="159"/>
      <c r="CD71" s="159"/>
      <c r="CE71" s="159"/>
      <c r="CF71" s="159"/>
      <c r="CG71" s="159"/>
      <c r="CH71" s="159"/>
      <c r="CI71" s="159"/>
      <c r="CJ71" s="159"/>
      <c r="CK71" s="159"/>
      <c r="CL71" s="159"/>
      <c r="CM71" s="159"/>
      <c r="CN71" s="159"/>
      <c r="CO71" s="159"/>
      <c r="CP71" s="159"/>
      <c r="CQ71" s="159"/>
      <c r="CR71" s="159"/>
      <c r="CS71" s="159"/>
      <c r="CT71" s="159"/>
      <c r="CU71" s="159"/>
      <c r="CV71" s="159"/>
      <c r="CW71" s="159"/>
      <c r="CX71" s="159"/>
      <c r="CY71" s="159"/>
      <c r="CZ71" s="159"/>
      <c r="DA71" s="159"/>
      <c r="DB71" s="159"/>
      <c r="DC71" s="159"/>
      <c r="DD71" s="159"/>
      <c r="DE71" s="159"/>
      <c r="DF71" s="159"/>
      <c r="DG71" s="159"/>
      <c r="DH71" s="159"/>
      <c r="DI71" s="159"/>
      <c r="DJ71" s="159"/>
      <c r="DK71" s="159"/>
      <c r="DL71" s="159"/>
      <c r="DM71" s="159"/>
      <c r="DN71" s="159"/>
      <c r="DO71" s="159"/>
      <c r="DP71" s="159"/>
      <c r="DQ71" s="159"/>
      <c r="DR71" s="159"/>
      <c r="DS71" s="159"/>
      <c r="DT71" s="159"/>
      <c r="DU71" s="159"/>
      <c r="DV71" s="159"/>
      <c r="DW71" s="159"/>
      <c r="DX71" s="159"/>
      <c r="DY71" s="159"/>
      <c r="DZ71" s="159"/>
      <c r="EA71" s="159"/>
      <c r="EB71" s="159"/>
      <c r="EC71" s="159"/>
      <c r="ED71" s="159"/>
      <c r="EE71" s="159"/>
      <c r="EF71" s="159"/>
      <c r="EG71" s="159"/>
      <c r="EH71" s="159"/>
      <c r="EI71" s="159"/>
      <c r="EJ71" s="159"/>
      <c r="EK71" s="159"/>
      <c r="EL71" s="159"/>
      <c r="EM71" s="159"/>
      <c r="EN71" s="159"/>
      <c r="EO71" s="159"/>
      <c r="EP71" s="159"/>
      <c r="EQ71" s="159"/>
      <c r="ER71" s="159"/>
      <c r="ES71" s="159"/>
      <c r="ET71" s="159"/>
      <c r="EU71" s="159"/>
      <c r="EV71" s="159"/>
      <c r="EW71" s="159"/>
      <c r="EX71" s="159"/>
      <c r="EY71" s="159"/>
      <c r="EZ71" s="159"/>
      <c r="FA71" s="159"/>
      <c r="FB71" s="159"/>
      <c r="FC71" s="159"/>
      <c r="FD71" s="159"/>
      <c r="FE71" s="159"/>
      <c r="FF71" s="159"/>
      <c r="FG71" s="159"/>
      <c r="FH71" s="159"/>
      <c r="FI71" s="159"/>
      <c r="FJ71" s="159"/>
      <c r="FK71" s="159"/>
      <c r="FL71" s="159"/>
      <c r="FM71" s="159"/>
    </row>
    <row r="72" spans="1:169" ht="14.65" thickBot="1">
      <c r="A72" s="159"/>
      <c r="B72" s="184" t="s">
        <v>16939</v>
      </c>
      <c r="C72" s="103"/>
      <c r="D72" s="103"/>
      <c r="E72" s="103"/>
      <c r="F72" s="97"/>
      <c r="G72" s="129"/>
      <c r="H72" s="159"/>
      <c r="I72" s="3"/>
      <c r="M72" s="1"/>
      <c r="N72" s="1"/>
      <c r="O72" s="159"/>
      <c r="P72" s="159"/>
      <c r="Q72" s="159"/>
      <c r="R72" s="159"/>
      <c r="S72" s="159"/>
      <c r="T72" s="159"/>
      <c r="U72" s="159"/>
      <c r="V72" s="159"/>
      <c r="W72" s="159"/>
      <c r="X72" s="159"/>
      <c r="Y72" s="159"/>
      <c r="Z72" s="159"/>
      <c r="AA72" s="159"/>
      <c r="AB72" s="159"/>
      <c r="AC72" s="159"/>
      <c r="AD72" s="159"/>
      <c r="AE72" s="159"/>
      <c r="AF72" s="159"/>
      <c r="AG72" s="159"/>
      <c r="AH72" s="159"/>
      <c r="AI72" s="159"/>
      <c r="AJ72" s="159"/>
      <c r="AK72" s="159"/>
      <c r="AL72" s="159"/>
      <c r="AM72" s="159"/>
      <c r="AN72" s="159"/>
      <c r="AO72" s="159"/>
      <c r="AP72" s="159"/>
      <c r="AQ72" s="159"/>
      <c r="AR72" s="159"/>
      <c r="AS72" s="159"/>
      <c r="AT72" s="159"/>
      <c r="AU72" s="159"/>
      <c r="AV72" s="159"/>
      <c r="AW72" s="159"/>
      <c r="AX72" s="159"/>
      <c r="AY72" s="159"/>
      <c r="AZ72" s="159"/>
      <c r="BA72" s="159"/>
      <c r="BB72" s="159"/>
      <c r="BC72" s="159"/>
      <c r="BD72" s="159"/>
      <c r="BE72" s="159"/>
      <c r="BF72" s="159"/>
      <c r="BG72" s="159"/>
      <c r="BH72" s="159"/>
      <c r="BI72" s="159"/>
      <c r="BJ72" s="159"/>
      <c r="BK72" s="159"/>
      <c r="BL72" s="159"/>
      <c r="BM72" s="159"/>
      <c r="BN72" s="159"/>
      <c r="BO72" s="159"/>
      <c r="BP72" s="159"/>
      <c r="BQ72" s="159"/>
      <c r="BR72" s="159"/>
      <c r="BS72" s="159"/>
      <c r="BT72" s="159"/>
      <c r="BU72" s="159"/>
      <c r="BV72" s="159"/>
      <c r="BW72" s="159"/>
      <c r="BX72" s="159"/>
      <c r="BY72" s="159"/>
      <c r="BZ72" s="159"/>
      <c r="CA72" s="159"/>
      <c r="CB72" s="159"/>
      <c r="CC72" s="159"/>
      <c r="CD72" s="159"/>
      <c r="CE72" s="159"/>
      <c r="CF72" s="159"/>
      <c r="CG72" s="159"/>
      <c r="CH72" s="159"/>
      <c r="CI72" s="159"/>
      <c r="CJ72" s="159"/>
      <c r="CK72" s="159"/>
      <c r="CL72" s="159"/>
      <c r="CM72" s="159"/>
      <c r="CN72" s="159"/>
      <c r="CO72" s="159"/>
      <c r="CP72" s="159"/>
      <c r="CQ72" s="159"/>
      <c r="CR72" s="159"/>
      <c r="CS72" s="159"/>
      <c r="CT72" s="159"/>
      <c r="CU72" s="159"/>
      <c r="CV72" s="159"/>
      <c r="CW72" s="159"/>
      <c r="CX72" s="159"/>
      <c r="CY72" s="159"/>
      <c r="CZ72" s="159"/>
      <c r="DA72" s="159"/>
      <c r="DB72" s="159"/>
      <c r="DC72" s="159"/>
      <c r="DD72" s="159"/>
      <c r="DE72" s="159"/>
      <c r="DF72" s="159"/>
      <c r="DG72" s="159"/>
      <c r="DH72" s="159"/>
      <c r="DI72" s="159"/>
      <c r="DJ72" s="159"/>
      <c r="DK72" s="159"/>
      <c r="DL72" s="159"/>
      <c r="DM72" s="159"/>
      <c r="DN72" s="159"/>
      <c r="DO72" s="159"/>
      <c r="DP72" s="159"/>
      <c r="DQ72" s="159"/>
      <c r="DR72" s="159"/>
      <c r="DS72" s="159"/>
      <c r="DT72" s="159"/>
      <c r="DU72" s="159"/>
      <c r="DV72" s="159"/>
      <c r="DW72" s="159"/>
      <c r="DX72" s="159"/>
      <c r="DY72" s="159"/>
      <c r="DZ72" s="159"/>
      <c r="EA72" s="159"/>
      <c r="EB72" s="159"/>
      <c r="EC72" s="159"/>
      <c r="ED72" s="159"/>
      <c r="EE72" s="159"/>
      <c r="EF72" s="159"/>
      <c r="EG72" s="159"/>
      <c r="EH72" s="159"/>
      <c r="EI72" s="159"/>
      <c r="EJ72" s="159"/>
      <c r="EK72" s="159"/>
      <c r="EL72" s="159"/>
      <c r="EM72" s="159"/>
      <c r="EN72" s="159"/>
      <c r="EO72" s="159"/>
      <c r="EP72" s="159"/>
      <c r="EQ72" s="159"/>
      <c r="ER72" s="159"/>
      <c r="ES72" s="159"/>
      <c r="ET72" s="159"/>
      <c r="EU72" s="159"/>
      <c r="EV72" s="159"/>
      <c r="EW72" s="159"/>
      <c r="EX72" s="159"/>
      <c r="EY72" s="159"/>
      <c r="EZ72" s="159"/>
      <c r="FA72" s="159"/>
      <c r="FB72" s="159"/>
      <c r="FC72" s="159"/>
      <c r="FD72" s="159"/>
      <c r="FE72" s="159"/>
      <c r="FF72" s="159"/>
      <c r="FG72" s="159"/>
      <c r="FH72" s="159"/>
      <c r="FI72" s="159"/>
      <c r="FJ72" s="159"/>
      <c r="FK72" s="159"/>
      <c r="FL72" s="159"/>
      <c r="FM72" s="159"/>
    </row>
    <row r="73" spans="1:169" s="159" customFormat="1" ht="14.65" thickBot="1">
      <c r="F73" s="161"/>
      <c r="G73" s="161"/>
      <c r="H73" s="159" t="s">
        <v>103</v>
      </c>
    </row>
    <row r="74" spans="1:169" s="149" customFormat="1" ht="22.5" customHeight="1">
      <c r="A74" s="160"/>
      <c r="B74" s="334" t="s">
        <v>16844</v>
      </c>
      <c r="C74" s="335"/>
      <c r="D74" s="335"/>
      <c r="E74" s="335"/>
      <c r="F74" s="335"/>
      <c r="G74" s="336"/>
      <c r="H74" s="160"/>
      <c r="I74" s="337" t="s">
        <v>16844</v>
      </c>
      <c r="J74" s="338"/>
      <c r="K74" s="338"/>
      <c r="L74" s="338"/>
      <c r="M74" s="338"/>
      <c r="N74" s="339"/>
      <c r="O74" s="160"/>
      <c r="P74" s="160"/>
      <c r="Q74" s="160"/>
      <c r="R74" s="160"/>
      <c r="S74" s="160"/>
      <c r="T74" s="160"/>
      <c r="U74" s="160"/>
      <c r="V74" s="160"/>
      <c r="W74" s="160"/>
      <c r="X74" s="160"/>
      <c r="Y74" s="160"/>
      <c r="Z74" s="160"/>
      <c r="AA74" s="160"/>
      <c r="AB74" s="160"/>
      <c r="AC74" s="160"/>
      <c r="AD74" s="160"/>
      <c r="AE74" s="160"/>
      <c r="AF74" s="160"/>
      <c r="AG74" s="160"/>
      <c r="AH74" s="160"/>
      <c r="AI74" s="160"/>
      <c r="AJ74" s="160"/>
      <c r="AK74" s="160"/>
      <c r="AL74" s="160"/>
      <c r="AM74" s="160"/>
      <c r="AN74" s="160"/>
      <c r="AO74" s="160"/>
      <c r="AP74" s="160"/>
      <c r="AQ74" s="160"/>
      <c r="AR74" s="160"/>
      <c r="AS74" s="160"/>
      <c r="AT74" s="160"/>
      <c r="AU74" s="160"/>
      <c r="AV74" s="160"/>
      <c r="AW74" s="160"/>
      <c r="AX74" s="160"/>
      <c r="AY74" s="160"/>
      <c r="AZ74" s="160"/>
      <c r="BA74" s="160"/>
      <c r="BB74" s="160"/>
      <c r="BC74" s="160"/>
      <c r="BD74" s="160"/>
      <c r="BE74" s="160"/>
      <c r="BF74" s="160"/>
      <c r="BG74" s="160"/>
      <c r="BH74" s="160"/>
      <c r="BI74" s="160"/>
      <c r="BJ74" s="160"/>
      <c r="BK74" s="160"/>
      <c r="BL74" s="160"/>
      <c r="BM74" s="160"/>
      <c r="BN74" s="160"/>
      <c r="BO74" s="160"/>
      <c r="BP74" s="160"/>
      <c r="BQ74" s="160"/>
      <c r="BR74" s="160"/>
      <c r="BS74" s="160"/>
      <c r="BT74" s="160"/>
      <c r="BU74" s="160"/>
      <c r="BV74" s="160"/>
      <c r="BW74" s="160"/>
      <c r="BX74" s="160"/>
      <c r="BY74" s="160"/>
      <c r="BZ74" s="160"/>
      <c r="CA74" s="160"/>
      <c r="CB74" s="160"/>
      <c r="CC74" s="160"/>
      <c r="CD74" s="160"/>
      <c r="CE74" s="160"/>
      <c r="CF74" s="160"/>
      <c r="CG74" s="160"/>
      <c r="CH74" s="160"/>
      <c r="CI74" s="160"/>
      <c r="CJ74" s="160"/>
      <c r="CK74" s="160"/>
      <c r="CL74" s="160"/>
      <c r="CM74" s="160"/>
      <c r="CN74" s="160"/>
      <c r="CO74" s="160"/>
      <c r="CP74" s="160"/>
      <c r="CQ74" s="160"/>
      <c r="CR74" s="160"/>
      <c r="CS74" s="160"/>
      <c r="CT74" s="160"/>
      <c r="CU74" s="160"/>
      <c r="CV74" s="160"/>
      <c r="CW74" s="160"/>
      <c r="CX74" s="160"/>
      <c r="CY74" s="160"/>
      <c r="CZ74" s="160"/>
      <c r="DA74" s="160"/>
      <c r="DB74" s="160"/>
      <c r="DC74" s="160"/>
      <c r="DD74" s="160"/>
      <c r="DE74" s="160"/>
      <c r="DF74" s="160"/>
      <c r="DG74" s="160"/>
      <c r="DH74" s="160"/>
      <c r="DI74" s="160"/>
      <c r="DJ74" s="160"/>
      <c r="DK74" s="160"/>
      <c r="DL74" s="160"/>
      <c r="DM74" s="160"/>
      <c r="DN74" s="160"/>
      <c r="DO74" s="160"/>
      <c r="DP74" s="160"/>
      <c r="DQ74" s="160"/>
      <c r="DR74" s="160"/>
      <c r="DS74" s="160"/>
      <c r="DT74" s="160"/>
      <c r="DU74" s="160"/>
      <c r="DV74" s="160"/>
      <c r="DW74" s="160"/>
      <c r="DX74" s="160"/>
      <c r="DY74" s="160"/>
      <c r="DZ74" s="160"/>
      <c r="EA74" s="160"/>
      <c r="EB74" s="160"/>
      <c r="EC74" s="160"/>
      <c r="ED74" s="160"/>
      <c r="EE74" s="160"/>
      <c r="EF74" s="160"/>
      <c r="EG74" s="160"/>
      <c r="EH74" s="160"/>
      <c r="EI74" s="160"/>
      <c r="EJ74" s="160"/>
      <c r="EK74" s="160"/>
      <c r="EL74" s="160"/>
      <c r="EM74" s="160"/>
      <c r="EN74" s="160"/>
      <c r="EO74" s="160"/>
      <c r="EP74" s="160"/>
      <c r="EQ74" s="160"/>
      <c r="ER74" s="160"/>
      <c r="ES74" s="160"/>
      <c r="ET74" s="160"/>
      <c r="EU74" s="160"/>
      <c r="EV74" s="160"/>
      <c r="EW74" s="160"/>
      <c r="EX74" s="160"/>
      <c r="EY74" s="160"/>
      <c r="EZ74" s="160"/>
      <c r="FA74" s="160"/>
      <c r="FB74" s="160"/>
      <c r="FC74" s="160"/>
      <c r="FD74" s="160"/>
      <c r="FE74" s="160"/>
      <c r="FF74" s="160"/>
      <c r="FG74" s="160"/>
      <c r="FH74" s="160"/>
      <c r="FI74" s="160"/>
      <c r="FJ74" s="160"/>
      <c r="FK74" s="160"/>
      <c r="FL74" s="160"/>
      <c r="FM74" s="160"/>
    </row>
    <row r="75" spans="1:169">
      <c r="A75" s="159"/>
      <c r="B75" s="143" t="s">
        <v>16926</v>
      </c>
      <c r="C75" s="123" t="s">
        <v>16927</v>
      </c>
      <c r="D75" s="123" t="s">
        <v>16928</v>
      </c>
      <c r="E75" s="123" t="s">
        <v>16929</v>
      </c>
      <c r="F75" s="141" t="s">
        <v>327</v>
      </c>
      <c r="G75" s="144" t="s">
        <v>328</v>
      </c>
      <c r="H75" s="159"/>
      <c r="I75" s="143" t="s">
        <v>16926</v>
      </c>
      <c r="J75" s="123" t="s">
        <v>16927</v>
      </c>
      <c r="K75" s="123" t="s">
        <v>16928</v>
      </c>
      <c r="L75" s="123" t="s">
        <v>16929</v>
      </c>
      <c r="M75" s="141" t="s">
        <v>327</v>
      </c>
      <c r="N75" s="144" t="s">
        <v>328</v>
      </c>
      <c r="O75" s="159"/>
      <c r="P75" s="159"/>
      <c r="Q75" s="159"/>
      <c r="R75" s="159"/>
      <c r="S75" s="159"/>
      <c r="T75" s="159"/>
      <c r="U75" s="159"/>
      <c r="V75" s="159"/>
      <c r="W75" s="159"/>
      <c r="X75" s="159"/>
      <c r="Y75" s="159"/>
      <c r="Z75" s="159"/>
      <c r="AA75" s="159"/>
      <c r="AB75" s="159"/>
      <c r="AC75" s="159"/>
      <c r="AD75" s="159"/>
      <c r="AE75" s="159"/>
      <c r="AF75" s="159"/>
      <c r="AG75" s="159"/>
      <c r="AH75" s="159"/>
      <c r="AI75" s="159"/>
      <c r="AJ75" s="159"/>
      <c r="AK75" s="159"/>
      <c r="AL75" s="159"/>
      <c r="AM75" s="159"/>
      <c r="AN75" s="159"/>
      <c r="AO75" s="159"/>
      <c r="AP75" s="159"/>
      <c r="AQ75" s="159"/>
      <c r="AR75" s="159"/>
      <c r="AS75" s="159"/>
      <c r="AT75" s="159"/>
      <c r="AU75" s="159"/>
      <c r="AV75" s="159"/>
      <c r="AW75" s="159"/>
      <c r="AX75" s="159"/>
      <c r="AY75" s="159"/>
      <c r="AZ75" s="159"/>
      <c r="BA75" s="159"/>
      <c r="BB75" s="159"/>
      <c r="BC75" s="159"/>
      <c r="BD75" s="159"/>
      <c r="BE75" s="159"/>
      <c r="BF75" s="159"/>
      <c r="BG75" s="159"/>
      <c r="BH75" s="159"/>
      <c r="BI75" s="159"/>
      <c r="BJ75" s="159"/>
      <c r="BK75" s="159"/>
      <c r="BL75" s="159"/>
      <c r="BM75" s="159"/>
      <c r="BN75" s="159"/>
      <c r="BO75" s="159"/>
      <c r="BP75" s="159"/>
      <c r="BQ75" s="159"/>
      <c r="BR75" s="159"/>
      <c r="BS75" s="159"/>
      <c r="BT75" s="159"/>
      <c r="BU75" s="159"/>
      <c r="BV75" s="159"/>
      <c r="BW75" s="159"/>
      <c r="BX75" s="159"/>
      <c r="BY75" s="159"/>
      <c r="BZ75" s="159"/>
      <c r="CA75" s="159"/>
      <c r="CB75" s="159"/>
      <c r="CC75" s="159"/>
      <c r="CD75" s="159"/>
      <c r="CE75" s="159"/>
      <c r="CF75" s="159"/>
      <c r="CG75" s="159"/>
      <c r="CH75" s="159"/>
      <c r="CI75" s="159"/>
      <c r="CJ75" s="159"/>
      <c r="CK75" s="159"/>
      <c r="CL75" s="159"/>
      <c r="CM75" s="159"/>
      <c r="CN75" s="159"/>
      <c r="CO75" s="159"/>
      <c r="CP75" s="159"/>
      <c r="CQ75" s="159"/>
      <c r="CR75" s="159"/>
      <c r="CS75" s="159"/>
      <c r="CT75" s="159"/>
      <c r="CU75" s="159"/>
      <c r="CV75" s="159"/>
      <c r="CW75" s="159"/>
      <c r="CX75" s="159"/>
      <c r="CY75" s="159"/>
      <c r="CZ75" s="159"/>
      <c r="DA75" s="159"/>
      <c r="DB75" s="159"/>
      <c r="DC75" s="159"/>
      <c r="DD75" s="159"/>
      <c r="DE75" s="159"/>
      <c r="DF75" s="159"/>
      <c r="DG75" s="159"/>
      <c r="DH75" s="159"/>
      <c r="DI75" s="159"/>
      <c r="DJ75" s="159"/>
      <c r="DK75" s="159"/>
      <c r="DL75" s="159"/>
      <c r="DM75" s="159"/>
      <c r="DN75" s="159"/>
      <c r="DO75" s="159"/>
      <c r="DP75" s="159"/>
      <c r="DQ75" s="159"/>
      <c r="DR75" s="159"/>
      <c r="DS75" s="159"/>
      <c r="DT75" s="159"/>
      <c r="DU75" s="159"/>
      <c r="DV75" s="159"/>
      <c r="DW75" s="159"/>
      <c r="DX75" s="159"/>
      <c r="DY75" s="159"/>
      <c r="DZ75" s="159"/>
      <c r="EA75" s="159"/>
      <c r="EB75" s="159"/>
      <c r="EC75" s="159"/>
      <c r="ED75" s="159"/>
      <c r="EE75" s="159"/>
      <c r="EF75" s="159"/>
      <c r="EG75" s="159"/>
      <c r="EH75" s="159"/>
      <c r="EI75" s="159"/>
      <c r="EJ75" s="159"/>
      <c r="EK75" s="159"/>
      <c r="EL75" s="159"/>
      <c r="EM75" s="159"/>
      <c r="EN75" s="159"/>
      <c r="EO75" s="159"/>
      <c r="EP75" s="159"/>
      <c r="EQ75" s="159"/>
      <c r="ER75" s="159"/>
      <c r="ES75" s="159"/>
      <c r="ET75" s="159"/>
      <c r="EU75" s="159"/>
      <c r="EV75" s="159"/>
      <c r="EW75" s="159"/>
      <c r="EX75" s="159"/>
      <c r="EY75" s="159"/>
      <c r="EZ75" s="159"/>
      <c r="FA75" s="159"/>
      <c r="FB75" s="159"/>
      <c r="FC75" s="159"/>
      <c r="FD75" s="159"/>
      <c r="FE75" s="159"/>
      <c r="FF75" s="159"/>
      <c r="FG75" s="159"/>
      <c r="FH75" s="159"/>
      <c r="FI75" s="159"/>
      <c r="FJ75" s="159"/>
      <c r="FK75" s="159"/>
      <c r="FL75" s="159"/>
      <c r="FM75" s="159"/>
    </row>
    <row r="76" spans="1:169">
      <c r="A76" s="159"/>
      <c r="B76" s="72" t="s">
        <v>16897</v>
      </c>
      <c r="C76" s="120"/>
      <c r="D76" s="120"/>
      <c r="E76" s="120"/>
      <c r="F76" s="142"/>
      <c r="G76" s="145"/>
      <c r="H76" s="159"/>
      <c r="I76" s="72" t="s">
        <v>16940</v>
      </c>
      <c r="J76" s="120"/>
      <c r="K76" s="120"/>
      <c r="L76" s="120"/>
      <c r="M76" s="142"/>
      <c r="N76" s="145"/>
      <c r="O76" s="159"/>
      <c r="P76" s="159"/>
      <c r="Q76" s="159"/>
      <c r="R76" s="159"/>
      <c r="S76" s="159"/>
      <c r="T76" s="159"/>
      <c r="U76" s="159"/>
      <c r="V76" s="159"/>
      <c r="W76" s="159"/>
      <c r="X76" s="159"/>
      <c r="Y76" s="159"/>
      <c r="Z76" s="159"/>
      <c r="AA76" s="159"/>
      <c r="AB76" s="159"/>
      <c r="AC76" s="159"/>
      <c r="AD76" s="159"/>
      <c r="AE76" s="159"/>
      <c r="AF76" s="159"/>
      <c r="AG76" s="159"/>
      <c r="AH76" s="159"/>
      <c r="AI76" s="159"/>
      <c r="AJ76" s="159"/>
      <c r="AK76" s="159"/>
      <c r="AL76" s="159"/>
      <c r="AM76" s="159"/>
      <c r="AN76" s="159"/>
      <c r="AO76" s="159"/>
      <c r="AP76" s="159"/>
      <c r="AQ76" s="159"/>
      <c r="AR76" s="159"/>
      <c r="AS76" s="159"/>
      <c r="AT76" s="159"/>
      <c r="AU76" s="159"/>
      <c r="AV76" s="159"/>
      <c r="AW76" s="159"/>
      <c r="AX76" s="159"/>
      <c r="AY76" s="159"/>
      <c r="AZ76" s="159"/>
      <c r="BA76" s="159"/>
      <c r="BB76" s="159"/>
      <c r="BC76" s="159"/>
      <c r="BD76" s="159"/>
      <c r="BE76" s="159"/>
      <c r="BF76" s="159"/>
      <c r="BG76" s="159"/>
      <c r="BH76" s="159"/>
      <c r="BI76" s="159"/>
      <c r="BJ76" s="159"/>
      <c r="BK76" s="159"/>
      <c r="BL76" s="159"/>
      <c r="BM76" s="159"/>
      <c r="BN76" s="159"/>
      <c r="BO76" s="159"/>
      <c r="BP76" s="159"/>
      <c r="BQ76" s="159"/>
      <c r="BR76" s="159"/>
      <c r="BS76" s="159"/>
      <c r="BT76" s="159"/>
      <c r="BU76" s="159"/>
      <c r="BV76" s="159"/>
      <c r="BW76" s="159"/>
      <c r="BX76" s="159"/>
      <c r="BY76" s="159"/>
      <c r="BZ76" s="159"/>
      <c r="CA76" s="159"/>
      <c r="CB76" s="159"/>
      <c r="CC76" s="159"/>
      <c r="CD76" s="159"/>
      <c r="CE76" s="159"/>
      <c r="CF76" s="159"/>
      <c r="CG76" s="159"/>
      <c r="CH76" s="159"/>
      <c r="CI76" s="159"/>
      <c r="CJ76" s="159"/>
      <c r="CK76" s="159"/>
      <c r="CL76" s="159"/>
      <c r="CM76" s="159"/>
      <c r="CN76" s="159"/>
      <c r="CO76" s="159"/>
      <c r="CP76" s="159"/>
      <c r="CQ76" s="159"/>
      <c r="CR76" s="159"/>
      <c r="CS76" s="159"/>
      <c r="CT76" s="159"/>
      <c r="CU76" s="159"/>
      <c r="CV76" s="159"/>
      <c r="CW76" s="159"/>
      <c r="CX76" s="159"/>
      <c r="CY76" s="159"/>
      <c r="CZ76" s="159"/>
      <c r="DA76" s="159"/>
      <c r="DB76" s="159"/>
      <c r="DC76" s="159"/>
      <c r="DD76" s="159"/>
      <c r="DE76" s="159"/>
      <c r="DF76" s="159"/>
      <c r="DG76" s="159"/>
      <c r="DH76" s="159"/>
      <c r="DI76" s="159"/>
      <c r="DJ76" s="159"/>
      <c r="DK76" s="159"/>
      <c r="DL76" s="159"/>
      <c r="DM76" s="159"/>
      <c r="DN76" s="159"/>
      <c r="DO76" s="159"/>
      <c r="DP76" s="159"/>
      <c r="DQ76" s="159"/>
      <c r="DR76" s="159"/>
      <c r="DS76" s="159"/>
      <c r="DT76" s="159"/>
      <c r="DU76" s="159"/>
      <c r="DV76" s="159"/>
      <c r="DW76" s="159"/>
      <c r="DX76" s="159"/>
      <c r="DY76" s="159"/>
      <c r="DZ76" s="159"/>
      <c r="EA76" s="159"/>
      <c r="EB76" s="159"/>
      <c r="EC76" s="159"/>
      <c r="ED76" s="159"/>
      <c r="EE76" s="159"/>
      <c r="EF76" s="159"/>
      <c r="EG76" s="159"/>
      <c r="EH76" s="159"/>
      <c r="EI76" s="159"/>
      <c r="EJ76" s="159"/>
      <c r="EK76" s="159"/>
      <c r="EL76" s="159"/>
      <c r="EM76" s="159"/>
      <c r="EN76" s="159"/>
      <c r="EO76" s="159"/>
      <c r="EP76" s="159"/>
      <c r="EQ76" s="159"/>
      <c r="ER76" s="159"/>
      <c r="ES76" s="159"/>
      <c r="ET76" s="159"/>
      <c r="EU76" s="159"/>
      <c r="EV76" s="159"/>
      <c r="EW76" s="159"/>
      <c r="EX76" s="159"/>
      <c r="EY76" s="159"/>
      <c r="EZ76" s="159"/>
      <c r="FA76" s="159"/>
      <c r="FB76" s="159"/>
      <c r="FC76" s="159"/>
      <c r="FD76" s="159"/>
      <c r="FE76" s="159"/>
      <c r="FF76" s="159"/>
      <c r="FG76" s="159"/>
      <c r="FH76" s="159"/>
      <c r="FI76" s="159"/>
      <c r="FJ76" s="159"/>
      <c r="FK76" s="159"/>
      <c r="FL76" s="159"/>
      <c r="FM76" s="159"/>
    </row>
    <row r="77" spans="1:169">
      <c r="A77" s="159"/>
      <c r="B77" s="72" t="s">
        <v>16859</v>
      </c>
      <c r="C77" s="120"/>
      <c r="D77" s="120"/>
      <c r="E77" s="120"/>
      <c r="F77" s="142"/>
      <c r="G77" s="145"/>
      <c r="H77" s="159"/>
      <c r="I77" s="72" t="s">
        <v>16941</v>
      </c>
      <c r="J77" s="120"/>
      <c r="K77" s="120"/>
      <c r="L77" s="120"/>
      <c r="M77" s="142"/>
      <c r="N77" s="145"/>
      <c r="O77" s="159"/>
      <c r="P77" s="159"/>
      <c r="Q77" s="159"/>
      <c r="R77" s="159"/>
      <c r="S77" s="159"/>
      <c r="T77" s="159"/>
      <c r="U77" s="159"/>
      <c r="V77" s="159"/>
      <c r="W77" s="159"/>
      <c r="X77" s="159"/>
      <c r="Y77" s="159"/>
      <c r="Z77" s="159"/>
      <c r="AA77" s="159"/>
      <c r="AB77" s="159"/>
      <c r="AC77" s="159"/>
      <c r="AD77" s="159"/>
      <c r="AE77" s="159"/>
      <c r="AF77" s="159"/>
      <c r="AG77" s="159"/>
      <c r="AH77" s="159"/>
      <c r="AI77" s="159"/>
      <c r="AJ77" s="159"/>
      <c r="AK77" s="159"/>
      <c r="AL77" s="159"/>
      <c r="AM77" s="159"/>
      <c r="AN77" s="159"/>
      <c r="AO77" s="159"/>
      <c r="AP77" s="159"/>
      <c r="AQ77" s="159"/>
      <c r="AR77" s="159"/>
      <c r="AS77" s="159"/>
      <c r="AT77" s="159"/>
      <c r="AU77" s="159"/>
      <c r="AV77" s="159"/>
      <c r="AW77" s="159"/>
      <c r="AX77" s="159"/>
      <c r="AY77" s="159"/>
      <c r="AZ77" s="159"/>
      <c r="BA77" s="159"/>
      <c r="BB77" s="159"/>
      <c r="BC77" s="159"/>
      <c r="BD77" s="159"/>
      <c r="BE77" s="159"/>
      <c r="BF77" s="159"/>
      <c r="BG77" s="159"/>
      <c r="BH77" s="159"/>
      <c r="BI77" s="159"/>
      <c r="BJ77" s="159"/>
      <c r="BK77" s="159"/>
      <c r="BL77" s="159"/>
      <c r="BM77" s="159"/>
      <c r="BN77" s="159"/>
      <c r="BO77" s="159"/>
      <c r="BP77" s="159"/>
      <c r="BQ77" s="159"/>
      <c r="BR77" s="159"/>
      <c r="BS77" s="159"/>
      <c r="BT77" s="159"/>
      <c r="BU77" s="159"/>
      <c r="BV77" s="159"/>
      <c r="BW77" s="159"/>
      <c r="BX77" s="159"/>
      <c r="BY77" s="159"/>
      <c r="BZ77" s="159"/>
      <c r="CA77" s="159"/>
      <c r="CB77" s="159"/>
      <c r="CC77" s="159"/>
      <c r="CD77" s="159"/>
      <c r="CE77" s="159"/>
      <c r="CF77" s="159"/>
      <c r="CG77" s="159"/>
      <c r="CH77" s="159"/>
      <c r="CI77" s="159"/>
      <c r="CJ77" s="159"/>
      <c r="CK77" s="159"/>
      <c r="CL77" s="159"/>
      <c r="CM77" s="159"/>
      <c r="CN77" s="159"/>
      <c r="CO77" s="159"/>
      <c r="CP77" s="159"/>
      <c r="CQ77" s="159"/>
      <c r="CR77" s="159"/>
      <c r="CS77" s="159"/>
      <c r="CT77" s="159"/>
      <c r="CU77" s="159"/>
      <c r="CV77" s="159"/>
      <c r="CW77" s="159"/>
      <c r="CX77" s="159"/>
      <c r="CY77" s="159"/>
      <c r="CZ77" s="159"/>
      <c r="DA77" s="159"/>
      <c r="DB77" s="159"/>
      <c r="DC77" s="159"/>
      <c r="DD77" s="159"/>
      <c r="DE77" s="159"/>
      <c r="DF77" s="159"/>
      <c r="DG77" s="159"/>
      <c r="DH77" s="159"/>
      <c r="DI77" s="159"/>
      <c r="DJ77" s="159"/>
      <c r="DK77" s="159"/>
      <c r="DL77" s="159"/>
      <c r="DM77" s="159"/>
      <c r="DN77" s="159"/>
      <c r="DO77" s="159"/>
      <c r="DP77" s="159"/>
      <c r="DQ77" s="159"/>
      <c r="DR77" s="159"/>
      <c r="DS77" s="159"/>
      <c r="DT77" s="159"/>
      <c r="DU77" s="159"/>
      <c r="DV77" s="159"/>
      <c r="DW77" s="159"/>
      <c r="DX77" s="159"/>
      <c r="DY77" s="159"/>
      <c r="DZ77" s="159"/>
      <c r="EA77" s="159"/>
      <c r="EB77" s="159"/>
      <c r="EC77" s="159"/>
      <c r="ED77" s="159"/>
      <c r="EE77" s="159"/>
      <c r="EF77" s="159"/>
      <c r="EG77" s="159"/>
      <c r="EH77" s="159"/>
      <c r="EI77" s="159"/>
      <c r="EJ77" s="159"/>
      <c r="EK77" s="159"/>
      <c r="EL77" s="159"/>
      <c r="EM77" s="159"/>
      <c r="EN77" s="159"/>
      <c r="EO77" s="159"/>
      <c r="EP77" s="159"/>
      <c r="EQ77" s="159"/>
      <c r="ER77" s="159"/>
      <c r="ES77" s="159"/>
      <c r="ET77" s="159"/>
      <c r="EU77" s="159"/>
      <c r="EV77" s="159"/>
      <c r="EW77" s="159"/>
      <c r="EX77" s="159"/>
      <c r="EY77" s="159"/>
      <c r="EZ77" s="159"/>
      <c r="FA77" s="159"/>
      <c r="FB77" s="159"/>
      <c r="FC77" s="159"/>
      <c r="FD77" s="159"/>
      <c r="FE77" s="159"/>
      <c r="FF77" s="159"/>
      <c r="FG77" s="159"/>
      <c r="FH77" s="159"/>
      <c r="FI77" s="159"/>
      <c r="FJ77" s="159"/>
      <c r="FK77" s="159"/>
      <c r="FL77" s="159"/>
      <c r="FM77" s="159"/>
    </row>
    <row r="78" spans="1:169">
      <c r="A78" s="159"/>
      <c r="B78" s="72" t="s">
        <v>48</v>
      </c>
      <c r="C78" s="120"/>
      <c r="D78" s="120"/>
      <c r="E78" s="120"/>
      <c r="F78" s="142"/>
      <c r="G78" s="145"/>
      <c r="H78" s="159"/>
      <c r="I78" s="72" t="s">
        <v>48</v>
      </c>
      <c r="J78" s="120"/>
      <c r="K78" s="120"/>
      <c r="L78" s="120"/>
      <c r="M78" s="142"/>
      <c r="N78" s="145"/>
      <c r="O78" s="159"/>
      <c r="P78" s="159"/>
      <c r="Q78" s="159"/>
      <c r="R78" s="159"/>
      <c r="S78" s="159"/>
      <c r="T78" s="159"/>
      <c r="U78" s="159"/>
      <c r="V78" s="159"/>
      <c r="W78" s="159"/>
      <c r="X78" s="159"/>
      <c r="Y78" s="159"/>
      <c r="Z78" s="159"/>
      <c r="AA78" s="159"/>
      <c r="AB78" s="159"/>
      <c r="AC78" s="159"/>
      <c r="AD78" s="159"/>
      <c r="AE78" s="159"/>
      <c r="AF78" s="159"/>
      <c r="AG78" s="159"/>
      <c r="AH78" s="159"/>
      <c r="AI78" s="159"/>
      <c r="AJ78" s="159"/>
      <c r="AK78" s="159"/>
      <c r="AL78" s="159"/>
      <c r="AM78" s="159"/>
      <c r="AN78" s="159"/>
      <c r="AO78" s="159"/>
      <c r="AP78" s="159"/>
      <c r="AQ78" s="159"/>
      <c r="AR78" s="159"/>
      <c r="AS78" s="159"/>
      <c r="AT78" s="159"/>
      <c r="AU78" s="159"/>
      <c r="AV78" s="159"/>
      <c r="AW78" s="159"/>
      <c r="AX78" s="159"/>
      <c r="AY78" s="159"/>
      <c r="AZ78" s="159"/>
      <c r="BA78" s="159"/>
      <c r="BB78" s="159"/>
      <c r="BC78" s="159"/>
      <c r="BD78" s="159"/>
      <c r="BE78" s="159"/>
      <c r="BF78" s="159"/>
      <c r="BG78" s="159"/>
      <c r="BH78" s="159"/>
      <c r="BI78" s="159"/>
      <c r="BJ78" s="159"/>
      <c r="BK78" s="159"/>
      <c r="BL78" s="159"/>
      <c r="BM78" s="159"/>
      <c r="BN78" s="159"/>
      <c r="BO78" s="159"/>
      <c r="BP78" s="159"/>
      <c r="BQ78" s="159"/>
      <c r="BR78" s="159"/>
      <c r="BS78" s="159"/>
      <c r="BT78" s="159"/>
      <c r="BU78" s="159"/>
      <c r="BV78" s="159"/>
      <c r="BW78" s="159"/>
      <c r="BX78" s="159"/>
      <c r="BY78" s="159"/>
      <c r="BZ78" s="159"/>
      <c r="CA78" s="159"/>
      <c r="CB78" s="159"/>
      <c r="CC78" s="159"/>
      <c r="CD78" s="159"/>
      <c r="CE78" s="159"/>
      <c r="CF78" s="159"/>
      <c r="CG78" s="159"/>
      <c r="CH78" s="159"/>
      <c r="CI78" s="159"/>
      <c r="CJ78" s="159"/>
      <c r="CK78" s="159"/>
      <c r="CL78" s="159"/>
      <c r="CM78" s="159"/>
      <c r="CN78" s="159"/>
      <c r="CO78" s="159"/>
      <c r="CP78" s="159"/>
      <c r="CQ78" s="159"/>
      <c r="CR78" s="159"/>
      <c r="CS78" s="159"/>
      <c r="CT78" s="159"/>
      <c r="CU78" s="159"/>
      <c r="CV78" s="159"/>
      <c r="CW78" s="159"/>
      <c r="CX78" s="159"/>
      <c r="CY78" s="159"/>
      <c r="CZ78" s="159"/>
      <c r="DA78" s="159"/>
      <c r="DB78" s="159"/>
      <c r="DC78" s="159"/>
      <c r="DD78" s="159"/>
      <c r="DE78" s="159"/>
      <c r="DF78" s="159"/>
      <c r="DG78" s="159"/>
      <c r="DH78" s="159"/>
      <c r="DI78" s="159"/>
      <c r="DJ78" s="159"/>
      <c r="DK78" s="159"/>
      <c r="DL78" s="159"/>
      <c r="DM78" s="159"/>
      <c r="DN78" s="159"/>
      <c r="DO78" s="159"/>
      <c r="DP78" s="159"/>
      <c r="DQ78" s="159"/>
      <c r="DR78" s="159"/>
      <c r="DS78" s="159"/>
      <c r="DT78" s="159"/>
      <c r="DU78" s="159"/>
      <c r="DV78" s="159"/>
      <c r="DW78" s="159"/>
      <c r="DX78" s="159"/>
      <c r="DY78" s="159"/>
      <c r="DZ78" s="159"/>
      <c r="EA78" s="159"/>
      <c r="EB78" s="159"/>
      <c r="EC78" s="159"/>
      <c r="ED78" s="159"/>
      <c r="EE78" s="159"/>
      <c r="EF78" s="159"/>
      <c r="EG78" s="159"/>
      <c r="EH78" s="159"/>
      <c r="EI78" s="159"/>
      <c r="EJ78" s="159"/>
      <c r="EK78" s="159"/>
      <c r="EL78" s="159"/>
      <c r="EM78" s="159"/>
      <c r="EN78" s="159"/>
      <c r="EO78" s="159"/>
      <c r="EP78" s="159"/>
      <c r="EQ78" s="159"/>
      <c r="ER78" s="159"/>
      <c r="ES78" s="159"/>
      <c r="ET78" s="159"/>
      <c r="EU78" s="159"/>
      <c r="EV78" s="159"/>
      <c r="EW78" s="159"/>
      <c r="EX78" s="159"/>
      <c r="EY78" s="159"/>
      <c r="EZ78" s="159"/>
      <c r="FA78" s="159"/>
      <c r="FB78" s="159"/>
      <c r="FC78" s="159"/>
      <c r="FD78" s="159"/>
      <c r="FE78" s="159"/>
      <c r="FF78" s="159"/>
      <c r="FG78" s="159"/>
      <c r="FH78" s="159"/>
      <c r="FI78" s="159"/>
      <c r="FJ78" s="159"/>
      <c r="FK78" s="159"/>
      <c r="FL78" s="159"/>
      <c r="FM78" s="159"/>
    </row>
    <row r="79" spans="1:169" ht="14.65" thickBot="1">
      <c r="A79" s="159"/>
      <c r="B79" s="77" t="s">
        <v>16872</v>
      </c>
      <c r="C79" s="146"/>
      <c r="D79" s="146"/>
      <c r="E79" s="146"/>
      <c r="F79" s="147"/>
      <c r="G79" s="148"/>
      <c r="H79" s="159"/>
      <c r="I79" s="77" t="s">
        <v>16872</v>
      </c>
      <c r="J79" s="146"/>
      <c r="K79" s="146"/>
      <c r="L79" s="146"/>
      <c r="M79" s="147"/>
      <c r="N79" s="148"/>
      <c r="O79" s="159"/>
      <c r="P79" s="159"/>
      <c r="Q79" s="159"/>
      <c r="R79" s="159"/>
      <c r="S79" s="159"/>
      <c r="T79" s="159"/>
      <c r="U79" s="159"/>
      <c r="V79" s="159"/>
      <c r="W79" s="159"/>
      <c r="X79" s="159"/>
      <c r="Y79" s="159"/>
      <c r="Z79" s="159"/>
      <c r="AA79" s="159"/>
      <c r="AB79" s="159"/>
      <c r="AC79" s="159"/>
      <c r="AD79" s="159"/>
      <c r="AE79" s="159"/>
      <c r="AF79" s="159"/>
      <c r="AG79" s="159"/>
      <c r="AH79" s="159"/>
      <c r="AI79" s="159"/>
      <c r="AJ79" s="159"/>
      <c r="AK79" s="159"/>
      <c r="AL79" s="159"/>
      <c r="AM79" s="159"/>
      <c r="AN79" s="159"/>
      <c r="AO79" s="159"/>
      <c r="AP79" s="159"/>
      <c r="AQ79" s="159"/>
      <c r="AR79" s="159"/>
      <c r="AS79" s="159"/>
      <c r="AT79" s="159"/>
      <c r="AU79" s="159"/>
      <c r="AV79" s="159"/>
      <c r="AW79" s="159"/>
      <c r="AX79" s="159"/>
      <c r="AY79" s="159"/>
      <c r="AZ79" s="159"/>
      <c r="BA79" s="159"/>
      <c r="BB79" s="159"/>
      <c r="BC79" s="159"/>
      <c r="BD79" s="159"/>
      <c r="BE79" s="159"/>
      <c r="BF79" s="159"/>
      <c r="BG79" s="159"/>
      <c r="BH79" s="159"/>
      <c r="BI79" s="159"/>
      <c r="BJ79" s="159"/>
      <c r="BK79" s="159"/>
      <c r="BL79" s="159"/>
      <c r="BM79" s="159"/>
      <c r="BN79" s="159"/>
      <c r="BO79" s="159"/>
      <c r="BP79" s="159"/>
      <c r="BQ79" s="159"/>
      <c r="BR79" s="159"/>
      <c r="BS79" s="159"/>
      <c r="BT79" s="159"/>
      <c r="BU79" s="159"/>
      <c r="BV79" s="159"/>
      <c r="BW79" s="159"/>
      <c r="BX79" s="159"/>
      <c r="BY79" s="159"/>
      <c r="BZ79" s="159"/>
      <c r="CA79" s="159"/>
      <c r="CB79" s="159"/>
      <c r="CC79" s="159"/>
      <c r="CD79" s="159"/>
      <c r="CE79" s="159"/>
      <c r="CF79" s="159"/>
      <c r="CG79" s="159"/>
      <c r="CH79" s="159"/>
      <c r="CI79" s="159"/>
      <c r="CJ79" s="159"/>
      <c r="CK79" s="159"/>
      <c r="CL79" s="159"/>
      <c r="CM79" s="159"/>
      <c r="CN79" s="159"/>
      <c r="CO79" s="159"/>
      <c r="CP79" s="159"/>
      <c r="CQ79" s="159"/>
      <c r="CR79" s="159"/>
      <c r="CS79" s="159"/>
      <c r="CT79" s="159"/>
      <c r="CU79" s="159"/>
      <c r="CV79" s="159"/>
      <c r="CW79" s="159"/>
      <c r="CX79" s="159"/>
      <c r="CY79" s="159"/>
      <c r="CZ79" s="159"/>
      <c r="DA79" s="159"/>
      <c r="DB79" s="159"/>
      <c r="DC79" s="159"/>
      <c r="DD79" s="159"/>
      <c r="DE79" s="159"/>
      <c r="DF79" s="159"/>
      <c r="DG79" s="159"/>
      <c r="DH79" s="159"/>
      <c r="DI79" s="159"/>
      <c r="DJ79" s="159"/>
      <c r="DK79" s="159"/>
      <c r="DL79" s="159"/>
      <c r="DM79" s="159"/>
      <c r="DN79" s="159"/>
      <c r="DO79" s="159"/>
      <c r="DP79" s="159"/>
      <c r="DQ79" s="159"/>
      <c r="DR79" s="159"/>
      <c r="DS79" s="159"/>
      <c r="DT79" s="159"/>
      <c r="DU79" s="159"/>
      <c r="DV79" s="159"/>
      <c r="DW79" s="159"/>
      <c r="DX79" s="159"/>
      <c r="DY79" s="159"/>
      <c r="DZ79" s="159"/>
      <c r="EA79" s="159"/>
      <c r="EB79" s="159"/>
      <c r="EC79" s="159"/>
      <c r="ED79" s="159"/>
      <c r="EE79" s="159"/>
      <c r="EF79" s="159"/>
      <c r="EG79" s="159"/>
      <c r="EH79" s="159"/>
      <c r="EI79" s="159"/>
      <c r="EJ79" s="159"/>
      <c r="EK79" s="159"/>
      <c r="EL79" s="159"/>
      <c r="EM79" s="159"/>
      <c r="EN79" s="159"/>
      <c r="EO79" s="159"/>
      <c r="EP79" s="159"/>
      <c r="EQ79" s="159"/>
      <c r="ER79" s="159"/>
      <c r="ES79" s="159"/>
      <c r="ET79" s="159"/>
      <c r="EU79" s="159"/>
      <c r="EV79" s="159"/>
      <c r="EW79" s="159"/>
      <c r="EX79" s="159"/>
      <c r="EY79" s="159"/>
      <c r="EZ79" s="159"/>
      <c r="FA79" s="159"/>
      <c r="FB79" s="159"/>
      <c r="FC79" s="159"/>
      <c r="FD79" s="159"/>
      <c r="FE79" s="159"/>
      <c r="FF79" s="159"/>
      <c r="FG79" s="159"/>
      <c r="FH79" s="159"/>
      <c r="FI79" s="159"/>
      <c r="FJ79" s="159"/>
      <c r="FK79" s="159"/>
      <c r="FL79" s="159"/>
      <c r="FM79" s="159"/>
    </row>
    <row r="80" spans="1:169" s="159" customFormat="1" ht="14.65" thickBot="1">
      <c r="F80" s="161"/>
      <c r="G80" s="161"/>
    </row>
    <row r="81" spans="1:169" s="149" customFormat="1" ht="23.25" customHeight="1">
      <c r="A81" s="160"/>
      <c r="B81" s="334" t="s">
        <v>16942</v>
      </c>
      <c r="C81" s="335"/>
      <c r="D81" s="335"/>
      <c r="E81" s="335"/>
      <c r="F81" s="335"/>
      <c r="G81" s="336"/>
      <c r="H81" s="160"/>
      <c r="I81" s="322" t="s">
        <v>16942</v>
      </c>
      <c r="J81" s="323"/>
      <c r="K81" s="323"/>
      <c r="L81" s="323"/>
      <c r="M81" s="323"/>
      <c r="N81" s="324"/>
      <c r="O81" s="160"/>
      <c r="P81" s="160"/>
      <c r="Q81" s="160"/>
      <c r="R81" s="160"/>
      <c r="S81" s="160"/>
      <c r="T81" s="160"/>
      <c r="U81" s="160"/>
      <c r="V81" s="160"/>
      <c r="W81" s="160"/>
      <c r="X81" s="160"/>
      <c r="Y81" s="160"/>
      <c r="Z81" s="160"/>
      <c r="AA81" s="160"/>
      <c r="AB81" s="160"/>
      <c r="AC81" s="160"/>
      <c r="AD81" s="160"/>
      <c r="AE81" s="160"/>
      <c r="AF81" s="160"/>
      <c r="AG81" s="160"/>
      <c r="AH81" s="160"/>
      <c r="AI81" s="160"/>
      <c r="AJ81" s="160"/>
      <c r="AK81" s="160"/>
      <c r="AL81" s="160"/>
      <c r="AM81" s="160"/>
      <c r="AN81" s="160"/>
      <c r="AO81" s="160"/>
      <c r="AP81" s="160"/>
      <c r="AQ81" s="160"/>
      <c r="AR81" s="160"/>
      <c r="AS81" s="160"/>
      <c r="AT81" s="160"/>
      <c r="AU81" s="160"/>
      <c r="AV81" s="160"/>
      <c r="AW81" s="160"/>
      <c r="AX81" s="160"/>
      <c r="AY81" s="160"/>
      <c r="AZ81" s="160"/>
      <c r="BA81" s="160"/>
      <c r="BB81" s="160"/>
      <c r="BC81" s="160"/>
      <c r="BD81" s="160"/>
      <c r="BE81" s="160"/>
      <c r="BF81" s="160"/>
      <c r="BG81" s="160"/>
      <c r="BH81" s="160"/>
      <c r="BI81" s="160"/>
      <c r="BJ81" s="160"/>
      <c r="BK81" s="160"/>
      <c r="BL81" s="160"/>
      <c r="BM81" s="160"/>
      <c r="BN81" s="160"/>
      <c r="BO81" s="160"/>
      <c r="BP81" s="160"/>
      <c r="BQ81" s="160"/>
      <c r="BR81" s="160"/>
      <c r="BS81" s="160"/>
      <c r="BT81" s="160"/>
      <c r="BU81" s="160"/>
      <c r="BV81" s="160"/>
      <c r="BW81" s="160"/>
      <c r="BX81" s="160"/>
      <c r="BY81" s="160"/>
      <c r="BZ81" s="160"/>
      <c r="CA81" s="160"/>
      <c r="CB81" s="160"/>
      <c r="CC81" s="160"/>
      <c r="CD81" s="160"/>
      <c r="CE81" s="160"/>
      <c r="CF81" s="160"/>
      <c r="CG81" s="160"/>
      <c r="CH81" s="160"/>
      <c r="CI81" s="160"/>
      <c r="CJ81" s="160"/>
      <c r="CK81" s="160"/>
      <c r="CL81" s="160"/>
      <c r="CM81" s="160"/>
      <c r="CN81" s="160"/>
      <c r="CO81" s="160"/>
      <c r="CP81" s="160"/>
      <c r="CQ81" s="160"/>
      <c r="CR81" s="160"/>
      <c r="CS81" s="160"/>
      <c r="CT81" s="160"/>
      <c r="CU81" s="160"/>
      <c r="CV81" s="160"/>
      <c r="CW81" s="160"/>
      <c r="CX81" s="160"/>
      <c r="CY81" s="160"/>
      <c r="CZ81" s="160"/>
      <c r="DA81" s="160"/>
      <c r="DB81" s="160"/>
      <c r="DC81" s="160"/>
      <c r="DD81" s="160"/>
      <c r="DE81" s="160"/>
      <c r="DF81" s="160"/>
      <c r="DG81" s="160"/>
      <c r="DH81" s="160"/>
      <c r="DI81" s="160"/>
      <c r="DJ81" s="160"/>
      <c r="DK81" s="160"/>
      <c r="DL81" s="160"/>
      <c r="DM81" s="160"/>
      <c r="DN81" s="160"/>
      <c r="DO81" s="160"/>
      <c r="DP81" s="160"/>
      <c r="DQ81" s="160"/>
      <c r="DR81" s="160"/>
      <c r="DS81" s="160"/>
      <c r="DT81" s="160"/>
      <c r="DU81" s="160"/>
      <c r="DV81" s="160"/>
      <c r="DW81" s="160"/>
      <c r="DX81" s="160"/>
      <c r="DY81" s="160"/>
      <c r="DZ81" s="160"/>
      <c r="EA81" s="160"/>
      <c r="EB81" s="160"/>
      <c r="EC81" s="160"/>
      <c r="ED81" s="160"/>
      <c r="EE81" s="160"/>
      <c r="EF81" s="160"/>
      <c r="EG81" s="160"/>
      <c r="EH81" s="160"/>
      <c r="EI81" s="160"/>
      <c r="EJ81" s="160"/>
      <c r="EK81" s="160"/>
      <c r="EL81" s="160"/>
      <c r="EM81" s="160"/>
      <c r="EN81" s="160"/>
      <c r="EO81" s="160"/>
      <c r="EP81" s="160"/>
      <c r="EQ81" s="160"/>
      <c r="ER81" s="160"/>
      <c r="ES81" s="160"/>
      <c r="ET81" s="160"/>
      <c r="EU81" s="160"/>
      <c r="EV81" s="160"/>
      <c r="EW81" s="160"/>
      <c r="EX81" s="160"/>
      <c r="EY81" s="160"/>
      <c r="EZ81" s="160"/>
      <c r="FA81" s="160"/>
      <c r="FB81" s="160"/>
      <c r="FC81" s="160"/>
      <c r="FD81" s="160"/>
      <c r="FE81" s="160"/>
      <c r="FF81" s="160"/>
      <c r="FG81" s="160"/>
      <c r="FH81" s="160"/>
      <c r="FI81" s="160"/>
      <c r="FJ81" s="160"/>
      <c r="FK81" s="160"/>
      <c r="FL81" s="160"/>
      <c r="FM81" s="160"/>
    </row>
    <row r="82" spans="1:169">
      <c r="A82" s="159"/>
      <c r="B82" s="143" t="s">
        <v>16926</v>
      </c>
      <c r="C82" s="123" t="s">
        <v>16927</v>
      </c>
      <c r="D82" s="123" t="s">
        <v>16928</v>
      </c>
      <c r="E82" s="123" t="s">
        <v>16929</v>
      </c>
      <c r="F82" s="141" t="s">
        <v>327</v>
      </c>
      <c r="G82" s="144" t="s">
        <v>328</v>
      </c>
      <c r="H82" s="159"/>
      <c r="I82" s="143" t="s">
        <v>16926</v>
      </c>
      <c r="J82" s="123" t="s">
        <v>16927</v>
      </c>
      <c r="K82" s="123" t="s">
        <v>16928</v>
      </c>
      <c r="L82" s="123" t="s">
        <v>16929</v>
      </c>
      <c r="M82" s="141" t="s">
        <v>327</v>
      </c>
      <c r="N82" s="144" t="s">
        <v>328</v>
      </c>
      <c r="O82" s="159"/>
      <c r="P82" s="159"/>
      <c r="Q82" s="159"/>
      <c r="R82" s="159"/>
      <c r="S82" s="159"/>
      <c r="T82" s="159"/>
      <c r="U82" s="159"/>
      <c r="V82" s="159"/>
      <c r="W82" s="159"/>
      <c r="X82" s="159"/>
      <c r="Y82" s="159"/>
      <c r="Z82" s="159"/>
      <c r="AA82" s="159"/>
      <c r="AB82" s="159"/>
      <c r="AC82" s="159"/>
      <c r="AD82" s="159"/>
      <c r="AE82" s="159"/>
      <c r="AF82" s="159"/>
      <c r="AG82" s="159"/>
      <c r="AH82" s="159"/>
      <c r="AI82" s="159"/>
      <c r="AJ82" s="159"/>
      <c r="AK82" s="159"/>
      <c r="AL82" s="159"/>
      <c r="AM82" s="159"/>
      <c r="AN82" s="159"/>
      <c r="AO82" s="159"/>
      <c r="AP82" s="159"/>
      <c r="AQ82" s="159"/>
      <c r="AR82" s="159"/>
      <c r="AS82" s="159"/>
      <c r="AT82" s="159"/>
      <c r="AU82" s="159"/>
      <c r="AV82" s="159"/>
      <c r="AW82" s="159"/>
      <c r="AX82" s="159"/>
      <c r="AY82" s="159"/>
      <c r="AZ82" s="159"/>
      <c r="BA82" s="159"/>
      <c r="BB82" s="159"/>
      <c r="BC82" s="159"/>
      <c r="BD82" s="159"/>
      <c r="BE82" s="159"/>
      <c r="BF82" s="159"/>
      <c r="BG82" s="159"/>
      <c r="BH82" s="159"/>
      <c r="BI82" s="159"/>
      <c r="BJ82" s="159"/>
      <c r="BK82" s="159"/>
      <c r="BL82" s="159"/>
      <c r="BM82" s="159"/>
      <c r="BN82" s="159"/>
      <c r="BO82" s="159"/>
      <c r="BP82" s="159"/>
      <c r="BQ82" s="159"/>
      <c r="BR82" s="159"/>
      <c r="BS82" s="159"/>
      <c r="BT82" s="159"/>
      <c r="BU82" s="159"/>
      <c r="BV82" s="159"/>
      <c r="BW82" s="159"/>
      <c r="BX82" s="159"/>
      <c r="BY82" s="159"/>
      <c r="BZ82" s="159"/>
      <c r="CA82" s="159"/>
      <c r="CB82" s="159"/>
      <c r="CC82" s="159"/>
      <c r="CD82" s="159"/>
      <c r="CE82" s="159"/>
      <c r="CF82" s="159"/>
      <c r="CG82" s="159"/>
      <c r="CH82" s="159"/>
      <c r="CI82" s="159"/>
      <c r="CJ82" s="159"/>
      <c r="CK82" s="159"/>
      <c r="CL82" s="159"/>
      <c r="CM82" s="159"/>
      <c r="CN82" s="159"/>
      <c r="CO82" s="159"/>
      <c r="CP82" s="159"/>
      <c r="CQ82" s="159"/>
      <c r="CR82" s="159"/>
      <c r="CS82" s="159"/>
      <c r="CT82" s="159"/>
      <c r="CU82" s="159"/>
      <c r="CV82" s="159"/>
      <c r="CW82" s="159"/>
      <c r="CX82" s="159"/>
      <c r="CY82" s="159"/>
      <c r="CZ82" s="159"/>
      <c r="DA82" s="159"/>
      <c r="DB82" s="159"/>
      <c r="DC82" s="159"/>
      <c r="DD82" s="159"/>
      <c r="DE82" s="159"/>
      <c r="DF82" s="159"/>
      <c r="DG82" s="159"/>
      <c r="DH82" s="159"/>
      <c r="DI82" s="159"/>
      <c r="DJ82" s="159"/>
      <c r="DK82" s="159"/>
      <c r="DL82" s="159"/>
      <c r="DM82" s="159"/>
      <c r="DN82" s="159"/>
      <c r="DO82" s="159"/>
      <c r="DP82" s="159"/>
      <c r="DQ82" s="159"/>
      <c r="DR82" s="159"/>
      <c r="DS82" s="159"/>
      <c r="DT82" s="159"/>
      <c r="DU82" s="159"/>
      <c r="DV82" s="159"/>
      <c r="DW82" s="159"/>
      <c r="DX82" s="159"/>
      <c r="DY82" s="159"/>
      <c r="DZ82" s="159"/>
      <c r="EA82" s="159"/>
      <c r="EB82" s="159"/>
      <c r="EC82" s="159"/>
      <c r="ED82" s="159"/>
      <c r="EE82" s="159"/>
      <c r="EF82" s="159"/>
      <c r="EG82" s="159"/>
      <c r="EH82" s="159"/>
      <c r="EI82" s="159"/>
      <c r="EJ82" s="159"/>
      <c r="EK82" s="159"/>
      <c r="EL82" s="159"/>
      <c r="EM82" s="159"/>
      <c r="EN82" s="159"/>
      <c r="EO82" s="159"/>
      <c r="EP82" s="159"/>
      <c r="EQ82" s="159"/>
      <c r="ER82" s="159"/>
      <c r="ES82" s="159"/>
      <c r="ET82" s="159"/>
      <c r="EU82" s="159"/>
      <c r="EV82" s="159"/>
      <c r="EW82" s="159"/>
      <c r="EX82" s="159"/>
      <c r="EY82" s="159"/>
      <c r="EZ82" s="159"/>
      <c r="FA82" s="159"/>
      <c r="FB82" s="159"/>
      <c r="FC82" s="159"/>
      <c r="FD82" s="159"/>
      <c r="FE82" s="159"/>
      <c r="FF82" s="159"/>
      <c r="FG82" s="159"/>
      <c r="FH82" s="159"/>
      <c r="FI82" s="159"/>
      <c r="FJ82" s="159"/>
      <c r="FK82" s="159"/>
      <c r="FL82" s="159"/>
      <c r="FM82" s="159"/>
    </row>
    <row r="83" spans="1:169">
      <c r="A83" s="159"/>
      <c r="B83" s="72" t="s">
        <v>16898</v>
      </c>
      <c r="C83" s="120"/>
      <c r="D83" s="120"/>
      <c r="E83" s="120"/>
      <c r="F83" s="142"/>
      <c r="G83" s="145"/>
      <c r="H83" s="159"/>
      <c r="I83" s="72" t="s">
        <v>16943</v>
      </c>
      <c r="J83" s="120"/>
      <c r="K83" s="120"/>
      <c r="L83" s="120"/>
      <c r="M83" s="142"/>
      <c r="N83" s="145"/>
      <c r="O83" s="159"/>
      <c r="P83" s="159"/>
      <c r="Q83" s="159"/>
      <c r="R83" s="159"/>
      <c r="S83" s="159"/>
      <c r="T83" s="159"/>
      <c r="U83" s="159"/>
      <c r="V83" s="159"/>
      <c r="W83" s="159"/>
      <c r="X83" s="159"/>
      <c r="Y83" s="159"/>
      <c r="Z83" s="159"/>
      <c r="AA83" s="159"/>
      <c r="AB83" s="159"/>
      <c r="AC83" s="159"/>
      <c r="AD83" s="159"/>
      <c r="AE83" s="159"/>
      <c r="AF83" s="159"/>
      <c r="AG83" s="159"/>
      <c r="AH83" s="159"/>
      <c r="AI83" s="159"/>
      <c r="AJ83" s="159"/>
      <c r="AK83" s="159"/>
      <c r="AL83" s="159"/>
      <c r="AM83" s="159"/>
      <c r="AN83" s="159"/>
      <c r="AO83" s="159"/>
      <c r="AP83" s="159"/>
      <c r="AQ83" s="159"/>
      <c r="AR83" s="159"/>
      <c r="AS83" s="159"/>
      <c r="AT83" s="159"/>
      <c r="AU83" s="159"/>
      <c r="AV83" s="159"/>
      <c r="AW83" s="159"/>
      <c r="AX83" s="159"/>
      <c r="AY83" s="159"/>
      <c r="AZ83" s="159"/>
      <c r="BA83" s="159"/>
      <c r="BB83" s="159"/>
      <c r="BC83" s="159"/>
      <c r="BD83" s="159"/>
      <c r="BE83" s="159"/>
      <c r="BF83" s="159"/>
      <c r="BG83" s="159"/>
      <c r="BH83" s="159"/>
      <c r="BI83" s="159"/>
      <c r="BJ83" s="159"/>
      <c r="BK83" s="159"/>
      <c r="BL83" s="159"/>
      <c r="BM83" s="159"/>
      <c r="BN83" s="159"/>
      <c r="BO83" s="159"/>
      <c r="BP83" s="159"/>
      <c r="BQ83" s="159"/>
      <c r="BR83" s="159"/>
      <c r="BS83" s="159"/>
      <c r="BT83" s="159"/>
      <c r="BU83" s="159"/>
      <c r="BV83" s="159"/>
      <c r="BW83" s="159"/>
      <c r="BX83" s="159"/>
      <c r="BY83" s="159"/>
      <c r="BZ83" s="159"/>
      <c r="CA83" s="159"/>
      <c r="CB83" s="159"/>
      <c r="CC83" s="159"/>
      <c r="CD83" s="159"/>
      <c r="CE83" s="159"/>
      <c r="CF83" s="159"/>
      <c r="CG83" s="159"/>
      <c r="CH83" s="159"/>
      <c r="CI83" s="159"/>
      <c r="CJ83" s="159"/>
      <c r="CK83" s="159"/>
      <c r="CL83" s="159"/>
      <c r="CM83" s="159"/>
      <c r="CN83" s="159"/>
      <c r="CO83" s="159"/>
      <c r="CP83" s="159"/>
      <c r="CQ83" s="159"/>
      <c r="CR83" s="159"/>
      <c r="CS83" s="159"/>
      <c r="CT83" s="159"/>
      <c r="CU83" s="159"/>
      <c r="CV83" s="159"/>
      <c r="CW83" s="159"/>
      <c r="CX83" s="159"/>
      <c r="CY83" s="159"/>
      <c r="CZ83" s="159"/>
      <c r="DA83" s="159"/>
      <c r="DB83" s="159"/>
      <c r="DC83" s="159"/>
      <c r="DD83" s="159"/>
      <c r="DE83" s="159"/>
      <c r="DF83" s="159"/>
      <c r="DG83" s="159"/>
      <c r="DH83" s="159"/>
      <c r="DI83" s="159"/>
      <c r="DJ83" s="159"/>
      <c r="DK83" s="159"/>
      <c r="DL83" s="159"/>
      <c r="DM83" s="159"/>
      <c r="DN83" s="159"/>
      <c r="DO83" s="159"/>
      <c r="DP83" s="159"/>
      <c r="DQ83" s="159"/>
      <c r="DR83" s="159"/>
      <c r="DS83" s="159"/>
      <c r="DT83" s="159"/>
      <c r="DU83" s="159"/>
      <c r="DV83" s="159"/>
      <c r="DW83" s="159"/>
      <c r="DX83" s="159"/>
      <c r="DY83" s="159"/>
      <c r="DZ83" s="159"/>
      <c r="EA83" s="159"/>
      <c r="EB83" s="159"/>
      <c r="EC83" s="159"/>
      <c r="ED83" s="159"/>
      <c r="EE83" s="159"/>
      <c r="EF83" s="159"/>
      <c r="EG83" s="159"/>
      <c r="EH83" s="159"/>
      <c r="EI83" s="159"/>
      <c r="EJ83" s="159"/>
      <c r="EK83" s="159"/>
      <c r="EL83" s="159"/>
      <c r="EM83" s="159"/>
      <c r="EN83" s="159"/>
      <c r="EO83" s="159"/>
      <c r="EP83" s="159"/>
      <c r="EQ83" s="159"/>
      <c r="ER83" s="159"/>
      <c r="ES83" s="159"/>
      <c r="ET83" s="159"/>
      <c r="EU83" s="159"/>
      <c r="EV83" s="159"/>
      <c r="EW83" s="159"/>
      <c r="EX83" s="159"/>
      <c r="EY83" s="159"/>
      <c r="EZ83" s="159"/>
      <c r="FA83" s="159"/>
      <c r="FB83" s="159"/>
      <c r="FC83" s="159"/>
      <c r="FD83" s="159"/>
      <c r="FE83" s="159"/>
      <c r="FF83" s="159"/>
      <c r="FG83" s="159"/>
      <c r="FH83" s="159"/>
      <c r="FI83" s="159"/>
      <c r="FJ83" s="159"/>
      <c r="FK83" s="159"/>
      <c r="FL83" s="159"/>
      <c r="FM83" s="159"/>
    </row>
    <row r="84" spans="1:169">
      <c r="A84" s="159"/>
      <c r="B84" s="72" t="s">
        <v>16944</v>
      </c>
      <c r="C84" s="120"/>
      <c r="D84" s="120"/>
      <c r="E84" s="120"/>
      <c r="F84" s="142"/>
      <c r="G84" s="145"/>
      <c r="H84" s="159"/>
      <c r="I84" s="72" t="s">
        <v>16945</v>
      </c>
      <c r="J84" s="120"/>
      <c r="K84" s="120"/>
      <c r="L84" s="120"/>
      <c r="M84" s="142"/>
      <c r="N84" s="145"/>
      <c r="O84" s="159"/>
      <c r="P84" s="159"/>
      <c r="Q84" s="159"/>
      <c r="R84" s="159"/>
      <c r="S84" s="159"/>
      <c r="T84" s="159"/>
      <c r="U84" s="159"/>
      <c r="V84" s="159"/>
      <c r="W84" s="159"/>
      <c r="X84" s="159"/>
      <c r="Y84" s="159"/>
      <c r="Z84" s="159"/>
      <c r="AA84" s="159"/>
      <c r="AB84" s="159"/>
      <c r="AC84" s="159"/>
      <c r="AD84" s="159"/>
      <c r="AE84" s="159"/>
      <c r="AF84" s="159"/>
      <c r="AG84" s="159"/>
      <c r="AH84" s="159"/>
      <c r="AI84" s="159"/>
      <c r="AJ84" s="159"/>
      <c r="AK84" s="159"/>
      <c r="AL84" s="159"/>
      <c r="AM84" s="159"/>
      <c r="AN84" s="159"/>
      <c r="AO84" s="159"/>
      <c r="AP84" s="159"/>
      <c r="AQ84" s="159"/>
      <c r="AR84" s="159"/>
      <c r="AS84" s="159"/>
      <c r="AT84" s="159"/>
      <c r="AU84" s="159"/>
      <c r="AV84" s="159"/>
      <c r="AW84" s="159"/>
      <c r="AX84" s="159"/>
      <c r="AY84" s="159"/>
      <c r="AZ84" s="159"/>
      <c r="BA84" s="159"/>
      <c r="BB84" s="159"/>
      <c r="BC84" s="159"/>
      <c r="BD84" s="159"/>
      <c r="BE84" s="159"/>
      <c r="BF84" s="159"/>
      <c r="BG84" s="159"/>
      <c r="BH84" s="159"/>
      <c r="BI84" s="159"/>
      <c r="BJ84" s="159"/>
      <c r="BK84" s="159"/>
      <c r="BL84" s="159"/>
      <c r="BM84" s="159"/>
      <c r="BN84" s="159"/>
      <c r="BO84" s="159"/>
      <c r="BP84" s="159"/>
      <c r="BQ84" s="159"/>
      <c r="BR84" s="159"/>
      <c r="BS84" s="159"/>
      <c r="BT84" s="159"/>
      <c r="BU84" s="159"/>
      <c r="BV84" s="159"/>
      <c r="BW84" s="159"/>
      <c r="BX84" s="159"/>
      <c r="BY84" s="159"/>
      <c r="BZ84" s="159"/>
      <c r="CA84" s="159"/>
      <c r="CB84" s="159"/>
      <c r="CC84" s="159"/>
      <c r="CD84" s="159"/>
      <c r="CE84" s="159"/>
      <c r="CF84" s="159"/>
      <c r="CG84" s="159"/>
      <c r="CH84" s="159"/>
      <c r="CI84" s="159"/>
      <c r="CJ84" s="159"/>
      <c r="CK84" s="159"/>
      <c r="CL84" s="159"/>
      <c r="CM84" s="159"/>
      <c r="CN84" s="159"/>
      <c r="CO84" s="159"/>
      <c r="CP84" s="159"/>
      <c r="CQ84" s="159"/>
      <c r="CR84" s="159"/>
      <c r="CS84" s="159"/>
      <c r="CT84" s="159"/>
      <c r="CU84" s="159"/>
      <c r="CV84" s="159"/>
      <c r="CW84" s="159"/>
      <c r="CX84" s="159"/>
      <c r="CY84" s="159"/>
      <c r="CZ84" s="159"/>
      <c r="DA84" s="159"/>
      <c r="DB84" s="159"/>
      <c r="DC84" s="159"/>
      <c r="DD84" s="159"/>
      <c r="DE84" s="159"/>
      <c r="DF84" s="159"/>
      <c r="DG84" s="159"/>
      <c r="DH84" s="159"/>
      <c r="DI84" s="159"/>
      <c r="DJ84" s="159"/>
      <c r="DK84" s="159"/>
      <c r="DL84" s="159"/>
      <c r="DM84" s="159"/>
      <c r="DN84" s="159"/>
      <c r="DO84" s="159"/>
      <c r="DP84" s="159"/>
      <c r="DQ84" s="159"/>
      <c r="DR84" s="159"/>
      <c r="DS84" s="159"/>
      <c r="DT84" s="159"/>
      <c r="DU84" s="159"/>
      <c r="DV84" s="159"/>
      <c r="DW84" s="159"/>
      <c r="DX84" s="159"/>
      <c r="DY84" s="159"/>
      <c r="DZ84" s="159"/>
      <c r="EA84" s="159"/>
      <c r="EB84" s="159"/>
      <c r="EC84" s="159"/>
      <c r="ED84" s="159"/>
      <c r="EE84" s="159"/>
      <c r="EF84" s="159"/>
      <c r="EG84" s="159"/>
      <c r="EH84" s="159"/>
      <c r="EI84" s="159"/>
      <c r="EJ84" s="159"/>
      <c r="EK84" s="159"/>
      <c r="EL84" s="159"/>
      <c r="EM84" s="159"/>
      <c r="EN84" s="159"/>
      <c r="EO84" s="159"/>
      <c r="EP84" s="159"/>
      <c r="EQ84" s="159"/>
      <c r="ER84" s="159"/>
      <c r="ES84" s="159"/>
      <c r="ET84" s="159"/>
      <c r="EU84" s="159"/>
      <c r="EV84" s="159"/>
      <c r="EW84" s="159"/>
      <c r="EX84" s="159"/>
      <c r="EY84" s="159"/>
      <c r="EZ84" s="159"/>
      <c r="FA84" s="159"/>
      <c r="FB84" s="159"/>
      <c r="FC84" s="159"/>
      <c r="FD84" s="159"/>
      <c r="FE84" s="159"/>
      <c r="FF84" s="159"/>
      <c r="FG84" s="159"/>
      <c r="FH84" s="159"/>
      <c r="FI84" s="159"/>
      <c r="FJ84" s="159"/>
      <c r="FK84" s="159"/>
      <c r="FL84" s="159"/>
      <c r="FM84" s="159"/>
    </row>
    <row r="85" spans="1:169">
      <c r="A85" s="159"/>
      <c r="B85" s="72" t="s">
        <v>16946</v>
      </c>
      <c r="C85" s="120"/>
      <c r="D85" s="120"/>
      <c r="E85" s="120"/>
      <c r="F85" s="142"/>
      <c r="G85" s="145"/>
      <c r="H85" s="159"/>
      <c r="I85" s="72" t="s">
        <v>16947</v>
      </c>
      <c r="J85" s="120"/>
      <c r="K85" s="120"/>
      <c r="L85" s="120"/>
      <c r="M85" s="142"/>
      <c r="N85" s="145"/>
      <c r="O85" s="159"/>
      <c r="P85" s="159"/>
      <c r="Q85" s="159"/>
      <c r="R85" s="159"/>
      <c r="S85" s="159"/>
      <c r="T85" s="159"/>
      <c r="U85" s="159"/>
      <c r="V85" s="159"/>
      <c r="W85" s="159"/>
      <c r="X85" s="159"/>
      <c r="Y85" s="159"/>
      <c r="Z85" s="159"/>
      <c r="AA85" s="159"/>
      <c r="AB85" s="159"/>
      <c r="AC85" s="159"/>
      <c r="AD85" s="159"/>
      <c r="AE85" s="159"/>
      <c r="AF85" s="159"/>
      <c r="AG85" s="159"/>
      <c r="AH85" s="159"/>
      <c r="AI85" s="159"/>
      <c r="AJ85" s="159"/>
      <c r="AK85" s="159"/>
      <c r="AL85" s="159"/>
      <c r="AM85" s="159"/>
      <c r="AN85" s="159"/>
      <c r="AO85" s="159"/>
      <c r="AP85" s="159"/>
      <c r="AQ85" s="159"/>
      <c r="AR85" s="159"/>
      <c r="AS85" s="159"/>
      <c r="AT85" s="159"/>
      <c r="AU85" s="159"/>
      <c r="AV85" s="159"/>
      <c r="AW85" s="159"/>
      <c r="AX85" s="159"/>
      <c r="AY85" s="159"/>
      <c r="AZ85" s="159"/>
      <c r="BA85" s="159"/>
      <c r="BB85" s="159"/>
      <c r="BC85" s="159"/>
      <c r="BD85" s="159"/>
      <c r="BE85" s="159"/>
      <c r="BF85" s="159"/>
      <c r="BG85" s="159"/>
      <c r="BH85" s="159"/>
      <c r="BI85" s="159"/>
      <c r="BJ85" s="159"/>
      <c r="BK85" s="159"/>
      <c r="BL85" s="159"/>
      <c r="BM85" s="159"/>
      <c r="BN85" s="159"/>
      <c r="BO85" s="159"/>
      <c r="BP85" s="159"/>
      <c r="BQ85" s="159"/>
      <c r="BR85" s="159"/>
      <c r="BS85" s="159"/>
      <c r="BT85" s="159"/>
      <c r="BU85" s="159"/>
      <c r="BV85" s="159"/>
      <c r="BW85" s="159"/>
      <c r="BX85" s="159"/>
      <c r="BY85" s="159"/>
      <c r="BZ85" s="159"/>
      <c r="CA85" s="159"/>
      <c r="CB85" s="159"/>
      <c r="CC85" s="159"/>
      <c r="CD85" s="159"/>
      <c r="CE85" s="159"/>
      <c r="CF85" s="159"/>
      <c r="CG85" s="159"/>
      <c r="CH85" s="159"/>
      <c r="CI85" s="159"/>
      <c r="CJ85" s="159"/>
      <c r="CK85" s="159"/>
      <c r="CL85" s="159"/>
      <c r="CM85" s="159"/>
      <c r="CN85" s="159"/>
      <c r="CO85" s="159"/>
      <c r="CP85" s="159"/>
      <c r="CQ85" s="159"/>
      <c r="CR85" s="159"/>
      <c r="CS85" s="159"/>
      <c r="CT85" s="159"/>
      <c r="CU85" s="159"/>
      <c r="CV85" s="159"/>
      <c r="CW85" s="159"/>
      <c r="CX85" s="159"/>
      <c r="CY85" s="159"/>
      <c r="CZ85" s="159"/>
      <c r="DA85" s="159"/>
      <c r="DB85" s="159"/>
      <c r="DC85" s="159"/>
      <c r="DD85" s="159"/>
      <c r="DE85" s="159"/>
      <c r="DF85" s="159"/>
      <c r="DG85" s="159"/>
      <c r="DH85" s="159"/>
      <c r="DI85" s="159"/>
      <c r="DJ85" s="159"/>
      <c r="DK85" s="159"/>
      <c r="DL85" s="159"/>
      <c r="DM85" s="159"/>
      <c r="DN85" s="159"/>
      <c r="DO85" s="159"/>
      <c r="DP85" s="159"/>
      <c r="DQ85" s="159"/>
      <c r="DR85" s="159"/>
      <c r="DS85" s="159"/>
      <c r="DT85" s="159"/>
      <c r="DU85" s="159"/>
      <c r="DV85" s="159"/>
      <c r="DW85" s="159"/>
      <c r="DX85" s="159"/>
      <c r="DY85" s="159"/>
      <c r="DZ85" s="159"/>
      <c r="EA85" s="159"/>
      <c r="EB85" s="159"/>
      <c r="EC85" s="159"/>
      <c r="ED85" s="159"/>
      <c r="EE85" s="159"/>
      <c r="EF85" s="159"/>
      <c r="EG85" s="159"/>
      <c r="EH85" s="159"/>
      <c r="EI85" s="159"/>
      <c r="EJ85" s="159"/>
      <c r="EK85" s="159"/>
      <c r="EL85" s="159"/>
      <c r="EM85" s="159"/>
      <c r="EN85" s="159"/>
      <c r="EO85" s="159"/>
      <c r="EP85" s="159"/>
      <c r="EQ85" s="159"/>
      <c r="ER85" s="159"/>
      <c r="ES85" s="159"/>
      <c r="ET85" s="159"/>
      <c r="EU85" s="159"/>
      <c r="EV85" s="159"/>
      <c r="EW85" s="159"/>
      <c r="EX85" s="159"/>
      <c r="EY85" s="159"/>
      <c r="EZ85" s="159"/>
      <c r="FA85" s="159"/>
      <c r="FB85" s="159"/>
      <c r="FC85" s="159"/>
      <c r="FD85" s="159"/>
      <c r="FE85" s="159"/>
      <c r="FF85" s="159"/>
      <c r="FG85" s="159"/>
      <c r="FH85" s="159"/>
      <c r="FI85" s="159"/>
      <c r="FJ85" s="159"/>
      <c r="FK85" s="159"/>
      <c r="FL85" s="159"/>
      <c r="FM85" s="159"/>
    </row>
    <row r="86" spans="1:169">
      <c r="A86" s="159"/>
      <c r="B86" s="72" t="s">
        <v>16948</v>
      </c>
      <c r="C86" s="120"/>
      <c r="D86" s="120"/>
      <c r="E86" s="120"/>
      <c r="F86" s="142"/>
      <c r="G86" s="145"/>
      <c r="H86" s="159"/>
      <c r="I86" s="72" t="s">
        <v>16937</v>
      </c>
      <c r="J86" s="120"/>
      <c r="K86" s="120"/>
      <c r="L86" s="120"/>
      <c r="M86" s="142"/>
      <c r="N86" s="145"/>
      <c r="O86" s="159"/>
      <c r="P86" s="159"/>
      <c r="Q86" s="159"/>
      <c r="R86" s="159"/>
      <c r="S86" s="159"/>
      <c r="T86" s="159"/>
      <c r="U86" s="159"/>
      <c r="V86" s="159"/>
      <c r="W86" s="159"/>
      <c r="X86" s="159"/>
      <c r="Y86" s="159"/>
      <c r="Z86" s="159"/>
      <c r="AA86" s="159"/>
      <c r="AB86" s="159"/>
      <c r="AC86" s="159"/>
      <c r="AD86" s="159"/>
      <c r="AE86" s="159"/>
      <c r="AF86" s="159"/>
      <c r="AG86" s="159"/>
      <c r="AH86" s="159"/>
      <c r="AI86" s="159"/>
      <c r="AJ86" s="159"/>
      <c r="AK86" s="159"/>
      <c r="AL86" s="159"/>
      <c r="AM86" s="159"/>
      <c r="AN86" s="159"/>
      <c r="AO86" s="159"/>
      <c r="AP86" s="159"/>
      <c r="AQ86" s="159"/>
      <c r="AR86" s="159"/>
      <c r="AS86" s="159"/>
      <c r="AT86" s="159"/>
      <c r="AU86" s="159"/>
      <c r="AV86" s="159"/>
      <c r="AW86" s="159"/>
      <c r="AX86" s="159"/>
      <c r="AY86" s="159"/>
      <c r="AZ86" s="159"/>
      <c r="BA86" s="159"/>
      <c r="BB86" s="159"/>
      <c r="BC86" s="159"/>
      <c r="BD86" s="159"/>
      <c r="BE86" s="159"/>
      <c r="BF86" s="159"/>
      <c r="BG86" s="159"/>
      <c r="BH86" s="159"/>
      <c r="BI86" s="159"/>
      <c r="BJ86" s="159"/>
      <c r="BK86" s="159"/>
      <c r="BL86" s="159"/>
      <c r="BM86" s="159"/>
      <c r="BN86" s="159"/>
      <c r="BO86" s="159"/>
      <c r="BP86" s="159"/>
      <c r="BQ86" s="159"/>
      <c r="BR86" s="159"/>
      <c r="BS86" s="159"/>
      <c r="BT86" s="159"/>
      <c r="BU86" s="159"/>
      <c r="BV86" s="159"/>
      <c r="BW86" s="159"/>
      <c r="BX86" s="159"/>
      <c r="BY86" s="159"/>
      <c r="BZ86" s="159"/>
      <c r="CA86" s="159"/>
      <c r="CB86" s="159"/>
      <c r="CC86" s="159"/>
      <c r="CD86" s="159"/>
      <c r="CE86" s="159"/>
      <c r="CF86" s="159"/>
      <c r="CG86" s="159"/>
      <c r="CH86" s="159"/>
      <c r="CI86" s="159"/>
      <c r="CJ86" s="159"/>
      <c r="CK86" s="159"/>
      <c r="CL86" s="159"/>
      <c r="CM86" s="159"/>
      <c r="CN86" s="159"/>
      <c r="CO86" s="159"/>
      <c r="CP86" s="159"/>
      <c r="CQ86" s="159"/>
      <c r="CR86" s="159"/>
      <c r="CS86" s="159"/>
      <c r="CT86" s="159"/>
      <c r="CU86" s="159"/>
      <c r="CV86" s="159"/>
      <c r="CW86" s="159"/>
      <c r="CX86" s="159"/>
      <c r="CY86" s="159"/>
      <c r="CZ86" s="159"/>
      <c r="DA86" s="159"/>
      <c r="DB86" s="159"/>
      <c r="DC86" s="159"/>
      <c r="DD86" s="159"/>
      <c r="DE86" s="159"/>
      <c r="DF86" s="159"/>
      <c r="DG86" s="159"/>
      <c r="DH86" s="159"/>
      <c r="DI86" s="159"/>
      <c r="DJ86" s="159"/>
      <c r="DK86" s="159"/>
      <c r="DL86" s="159"/>
      <c r="DM86" s="159"/>
      <c r="DN86" s="159"/>
      <c r="DO86" s="159"/>
      <c r="DP86" s="159"/>
      <c r="DQ86" s="159"/>
      <c r="DR86" s="159"/>
      <c r="DS86" s="159"/>
      <c r="DT86" s="159"/>
      <c r="DU86" s="159"/>
      <c r="DV86" s="159"/>
      <c r="DW86" s="159"/>
      <c r="DX86" s="159"/>
      <c r="DY86" s="159"/>
      <c r="DZ86" s="159"/>
      <c r="EA86" s="159"/>
      <c r="EB86" s="159"/>
      <c r="EC86" s="159"/>
      <c r="ED86" s="159"/>
      <c r="EE86" s="159"/>
      <c r="EF86" s="159"/>
      <c r="EG86" s="159"/>
      <c r="EH86" s="159"/>
      <c r="EI86" s="159"/>
      <c r="EJ86" s="159"/>
      <c r="EK86" s="159"/>
      <c r="EL86" s="159"/>
      <c r="EM86" s="159"/>
      <c r="EN86" s="159"/>
      <c r="EO86" s="159"/>
      <c r="EP86" s="159"/>
      <c r="EQ86" s="159"/>
      <c r="ER86" s="159"/>
      <c r="ES86" s="159"/>
      <c r="ET86" s="159"/>
      <c r="EU86" s="159"/>
      <c r="EV86" s="159"/>
      <c r="EW86" s="159"/>
      <c r="EX86" s="159"/>
      <c r="EY86" s="159"/>
      <c r="EZ86" s="159"/>
      <c r="FA86" s="159"/>
      <c r="FB86" s="159"/>
      <c r="FC86" s="159"/>
      <c r="FD86" s="159"/>
      <c r="FE86" s="159"/>
      <c r="FF86" s="159"/>
      <c r="FG86" s="159"/>
      <c r="FH86" s="159"/>
      <c r="FI86" s="159"/>
      <c r="FJ86" s="159"/>
      <c r="FK86" s="159"/>
      <c r="FL86" s="159"/>
      <c r="FM86" s="159"/>
    </row>
    <row r="87" spans="1:169">
      <c r="A87" s="159"/>
      <c r="B87" s="72" t="s">
        <v>16949</v>
      </c>
      <c r="C87" s="120"/>
      <c r="D87" s="120"/>
      <c r="E87" s="120"/>
      <c r="F87" s="142"/>
      <c r="G87" s="145"/>
      <c r="H87" s="159"/>
      <c r="I87" s="72" t="s">
        <v>16950</v>
      </c>
      <c r="J87" s="120"/>
      <c r="K87" s="120"/>
      <c r="L87" s="120"/>
      <c r="M87" s="142"/>
      <c r="N87" s="145"/>
      <c r="O87" s="159"/>
      <c r="P87" s="159"/>
      <c r="Q87" s="159"/>
      <c r="R87" s="159"/>
      <c r="S87" s="159"/>
      <c r="T87" s="159"/>
      <c r="U87" s="159"/>
      <c r="V87" s="159"/>
      <c r="W87" s="159"/>
      <c r="X87" s="159"/>
      <c r="Y87" s="159"/>
      <c r="Z87" s="159"/>
      <c r="AA87" s="159"/>
      <c r="AB87" s="159"/>
      <c r="AC87" s="159"/>
      <c r="AD87" s="159"/>
      <c r="AE87" s="159"/>
      <c r="AF87" s="159"/>
      <c r="AG87" s="159"/>
      <c r="AH87" s="159"/>
      <c r="AI87" s="159"/>
      <c r="AJ87" s="159"/>
      <c r="AK87" s="159"/>
      <c r="AL87" s="159"/>
      <c r="AM87" s="159"/>
      <c r="AN87" s="159"/>
      <c r="AO87" s="159"/>
      <c r="AP87" s="159"/>
      <c r="AQ87" s="159"/>
      <c r="AR87" s="159"/>
      <c r="AS87" s="159"/>
      <c r="AT87" s="159"/>
      <c r="AU87" s="159"/>
      <c r="AV87" s="159"/>
      <c r="AW87" s="159"/>
      <c r="AX87" s="159"/>
      <c r="AY87" s="159"/>
      <c r="AZ87" s="159"/>
      <c r="BA87" s="159"/>
      <c r="BB87" s="159"/>
      <c r="BC87" s="159"/>
      <c r="BD87" s="159"/>
      <c r="BE87" s="159"/>
      <c r="BF87" s="159"/>
      <c r="BG87" s="159"/>
      <c r="BH87" s="159"/>
      <c r="BI87" s="159"/>
      <c r="BJ87" s="159"/>
      <c r="BK87" s="159"/>
      <c r="BL87" s="159"/>
      <c r="BM87" s="159"/>
      <c r="BN87" s="159"/>
      <c r="BO87" s="159"/>
      <c r="BP87" s="159"/>
      <c r="BQ87" s="159"/>
      <c r="BR87" s="159"/>
      <c r="BS87" s="159"/>
      <c r="BT87" s="159"/>
      <c r="BU87" s="159"/>
      <c r="BV87" s="159"/>
      <c r="BW87" s="159"/>
      <c r="BX87" s="159"/>
      <c r="BY87" s="159"/>
      <c r="BZ87" s="159"/>
      <c r="CA87" s="159"/>
      <c r="CB87" s="159"/>
      <c r="CC87" s="159"/>
      <c r="CD87" s="159"/>
      <c r="CE87" s="159"/>
      <c r="CF87" s="159"/>
      <c r="CG87" s="159"/>
      <c r="CH87" s="159"/>
      <c r="CI87" s="159"/>
      <c r="CJ87" s="159"/>
      <c r="CK87" s="159"/>
      <c r="CL87" s="159"/>
      <c r="CM87" s="159"/>
      <c r="CN87" s="159"/>
      <c r="CO87" s="159"/>
      <c r="CP87" s="159"/>
      <c r="CQ87" s="159"/>
      <c r="CR87" s="159"/>
      <c r="CS87" s="159"/>
      <c r="CT87" s="159"/>
      <c r="CU87" s="159"/>
      <c r="CV87" s="159"/>
      <c r="CW87" s="159"/>
      <c r="CX87" s="159"/>
      <c r="CY87" s="159"/>
      <c r="CZ87" s="159"/>
      <c r="DA87" s="159"/>
      <c r="DB87" s="159"/>
      <c r="DC87" s="159"/>
      <c r="DD87" s="159"/>
      <c r="DE87" s="159"/>
      <c r="DF87" s="159"/>
      <c r="DG87" s="159"/>
      <c r="DH87" s="159"/>
      <c r="DI87" s="159"/>
      <c r="DJ87" s="159"/>
      <c r="DK87" s="159"/>
      <c r="DL87" s="159"/>
      <c r="DM87" s="159"/>
      <c r="DN87" s="159"/>
      <c r="DO87" s="159"/>
      <c r="DP87" s="159"/>
      <c r="DQ87" s="159"/>
      <c r="DR87" s="159"/>
      <c r="DS87" s="159"/>
      <c r="DT87" s="159"/>
      <c r="DU87" s="159"/>
      <c r="DV87" s="159"/>
      <c r="DW87" s="159"/>
      <c r="DX87" s="159"/>
      <c r="DY87" s="159"/>
      <c r="DZ87" s="159"/>
      <c r="EA87" s="159"/>
      <c r="EB87" s="159"/>
      <c r="EC87" s="159"/>
      <c r="ED87" s="159"/>
      <c r="EE87" s="159"/>
      <c r="EF87" s="159"/>
      <c r="EG87" s="159"/>
      <c r="EH87" s="159"/>
      <c r="EI87" s="159"/>
      <c r="EJ87" s="159"/>
      <c r="EK87" s="159"/>
      <c r="EL87" s="159"/>
      <c r="EM87" s="159"/>
      <c r="EN87" s="159"/>
      <c r="EO87" s="159"/>
      <c r="EP87" s="159"/>
      <c r="EQ87" s="159"/>
      <c r="ER87" s="159"/>
      <c r="ES87" s="159"/>
      <c r="ET87" s="159"/>
      <c r="EU87" s="159"/>
      <c r="EV87" s="159"/>
      <c r="EW87" s="159"/>
      <c r="EX87" s="159"/>
      <c r="EY87" s="159"/>
      <c r="EZ87" s="159"/>
      <c r="FA87" s="159"/>
      <c r="FB87" s="159"/>
      <c r="FC87" s="159"/>
      <c r="FD87" s="159"/>
      <c r="FE87" s="159"/>
      <c r="FF87" s="159"/>
      <c r="FG87" s="159"/>
      <c r="FH87" s="159"/>
      <c r="FI87" s="159"/>
      <c r="FJ87" s="159"/>
      <c r="FK87" s="159"/>
      <c r="FL87" s="159"/>
      <c r="FM87" s="159"/>
    </row>
    <row r="88" spans="1:169">
      <c r="A88" s="159"/>
      <c r="B88" s="72" t="s">
        <v>16951</v>
      </c>
      <c r="C88" s="120"/>
      <c r="D88" s="120"/>
      <c r="E88" s="120"/>
      <c r="F88" s="142"/>
      <c r="G88" s="145"/>
      <c r="H88" s="159"/>
      <c r="I88" s="72" t="s">
        <v>16952</v>
      </c>
      <c r="J88" s="120"/>
      <c r="K88" s="120"/>
      <c r="L88" s="120"/>
      <c r="M88" s="142"/>
      <c r="N88" s="145"/>
      <c r="O88" s="159"/>
      <c r="P88" s="159"/>
      <c r="Q88" s="159"/>
      <c r="R88" s="159"/>
      <c r="S88" s="159"/>
      <c r="T88" s="159"/>
      <c r="U88" s="159"/>
      <c r="V88" s="159"/>
      <c r="W88" s="159"/>
      <c r="X88" s="159"/>
      <c r="Y88" s="159"/>
      <c r="Z88" s="159"/>
      <c r="AA88" s="159"/>
      <c r="AB88" s="159"/>
      <c r="AC88" s="159"/>
      <c r="AD88" s="159"/>
      <c r="AE88" s="159"/>
      <c r="AF88" s="159"/>
      <c r="AG88" s="159"/>
      <c r="AH88" s="159"/>
      <c r="AI88" s="159"/>
      <c r="AJ88" s="159"/>
      <c r="AK88" s="159"/>
      <c r="AL88" s="159"/>
      <c r="AM88" s="159"/>
      <c r="AN88" s="159"/>
      <c r="AO88" s="159"/>
      <c r="AP88" s="159"/>
      <c r="AQ88" s="159"/>
      <c r="AR88" s="159"/>
      <c r="AS88" s="159"/>
      <c r="AT88" s="159"/>
      <c r="AU88" s="159"/>
      <c r="AV88" s="159"/>
      <c r="AW88" s="159"/>
      <c r="AX88" s="159"/>
      <c r="AY88" s="159"/>
      <c r="AZ88" s="159"/>
      <c r="BA88" s="159"/>
      <c r="BB88" s="159"/>
      <c r="BC88" s="159"/>
      <c r="BD88" s="159"/>
      <c r="BE88" s="159"/>
      <c r="BF88" s="159"/>
      <c r="BG88" s="159"/>
      <c r="BH88" s="159"/>
      <c r="BI88" s="159"/>
      <c r="BJ88" s="159"/>
      <c r="BK88" s="159"/>
      <c r="BL88" s="159"/>
      <c r="BM88" s="159"/>
      <c r="BN88" s="159"/>
      <c r="BO88" s="159"/>
      <c r="BP88" s="159"/>
      <c r="BQ88" s="159"/>
      <c r="BR88" s="159"/>
      <c r="BS88" s="159"/>
      <c r="BT88" s="159"/>
      <c r="BU88" s="159"/>
      <c r="BV88" s="159"/>
      <c r="BW88" s="159"/>
      <c r="BX88" s="159"/>
      <c r="BY88" s="159"/>
      <c r="BZ88" s="159"/>
      <c r="CA88" s="159"/>
      <c r="CB88" s="159"/>
      <c r="CC88" s="159"/>
      <c r="CD88" s="159"/>
      <c r="CE88" s="159"/>
      <c r="CF88" s="159"/>
      <c r="CG88" s="159"/>
      <c r="CH88" s="159"/>
      <c r="CI88" s="159"/>
      <c r="CJ88" s="159"/>
      <c r="CK88" s="159"/>
      <c r="CL88" s="159"/>
      <c r="CM88" s="159"/>
      <c r="CN88" s="159"/>
      <c r="CO88" s="159"/>
      <c r="CP88" s="159"/>
      <c r="CQ88" s="159"/>
      <c r="CR88" s="159"/>
      <c r="CS88" s="159"/>
      <c r="CT88" s="159"/>
      <c r="CU88" s="159"/>
      <c r="CV88" s="159"/>
      <c r="CW88" s="159"/>
      <c r="CX88" s="159"/>
      <c r="CY88" s="159"/>
      <c r="CZ88" s="159"/>
      <c r="DA88" s="159"/>
      <c r="DB88" s="159"/>
      <c r="DC88" s="159"/>
      <c r="DD88" s="159"/>
      <c r="DE88" s="159"/>
      <c r="DF88" s="159"/>
      <c r="DG88" s="159"/>
      <c r="DH88" s="159"/>
      <c r="DI88" s="159"/>
      <c r="DJ88" s="159"/>
      <c r="DK88" s="159"/>
      <c r="DL88" s="159"/>
      <c r="DM88" s="159"/>
      <c r="DN88" s="159"/>
      <c r="DO88" s="159"/>
      <c r="DP88" s="159"/>
      <c r="DQ88" s="159"/>
      <c r="DR88" s="159"/>
      <c r="DS88" s="159"/>
      <c r="DT88" s="159"/>
      <c r="DU88" s="159"/>
      <c r="DV88" s="159"/>
      <c r="DW88" s="159"/>
      <c r="DX88" s="159"/>
      <c r="DY88" s="159"/>
      <c r="DZ88" s="159"/>
      <c r="EA88" s="159"/>
      <c r="EB88" s="159"/>
      <c r="EC88" s="159"/>
      <c r="ED88" s="159"/>
      <c r="EE88" s="159"/>
      <c r="EF88" s="159"/>
      <c r="EG88" s="159"/>
      <c r="EH88" s="159"/>
      <c r="EI88" s="159"/>
      <c r="EJ88" s="159"/>
      <c r="EK88" s="159"/>
      <c r="EL88" s="159"/>
      <c r="EM88" s="159"/>
      <c r="EN88" s="159"/>
      <c r="EO88" s="159"/>
      <c r="EP88" s="159"/>
      <c r="EQ88" s="159"/>
      <c r="ER88" s="159"/>
      <c r="ES88" s="159"/>
      <c r="ET88" s="159"/>
      <c r="EU88" s="159"/>
      <c r="EV88" s="159"/>
      <c r="EW88" s="159"/>
      <c r="EX88" s="159"/>
      <c r="EY88" s="159"/>
      <c r="EZ88" s="159"/>
      <c r="FA88" s="159"/>
      <c r="FB88" s="159"/>
      <c r="FC88" s="159"/>
      <c r="FD88" s="159"/>
      <c r="FE88" s="159"/>
      <c r="FF88" s="159"/>
      <c r="FG88" s="159"/>
      <c r="FH88" s="159"/>
      <c r="FI88" s="159"/>
      <c r="FJ88" s="159"/>
      <c r="FK88" s="159"/>
      <c r="FL88" s="159"/>
      <c r="FM88" s="159"/>
    </row>
    <row r="89" spans="1:169">
      <c r="A89" s="159"/>
      <c r="B89" s="72" t="s">
        <v>16953</v>
      </c>
      <c r="C89" s="120"/>
      <c r="D89" s="120"/>
      <c r="E89" s="120"/>
      <c r="F89" s="142"/>
      <c r="G89" s="145"/>
      <c r="H89" s="159"/>
      <c r="I89" s="104" t="s">
        <v>16954</v>
      </c>
      <c r="J89" s="120"/>
      <c r="K89" s="120"/>
      <c r="L89" s="120"/>
      <c r="M89" s="142"/>
      <c r="N89" s="145"/>
      <c r="O89" s="159"/>
      <c r="P89" s="159"/>
      <c r="Q89" s="159"/>
      <c r="R89" s="159"/>
      <c r="S89" s="159"/>
      <c r="T89" s="159"/>
      <c r="U89" s="159"/>
      <c r="V89" s="159"/>
      <c r="W89" s="159"/>
      <c r="X89" s="159"/>
      <c r="Y89" s="159"/>
      <c r="Z89" s="159"/>
      <c r="AA89" s="159"/>
      <c r="AB89" s="159"/>
      <c r="AC89" s="159"/>
      <c r="AD89" s="159"/>
      <c r="AE89" s="159"/>
      <c r="AF89" s="159"/>
      <c r="AG89" s="159"/>
      <c r="AH89" s="159"/>
      <c r="AI89" s="159"/>
      <c r="AJ89" s="159"/>
      <c r="AK89" s="159"/>
      <c r="AL89" s="159"/>
      <c r="AM89" s="159"/>
      <c r="AN89" s="159"/>
      <c r="AO89" s="159"/>
      <c r="AP89" s="159"/>
      <c r="AQ89" s="159"/>
      <c r="AR89" s="159"/>
      <c r="AS89" s="159"/>
      <c r="AT89" s="159"/>
      <c r="AU89" s="159"/>
      <c r="AV89" s="159"/>
      <c r="AW89" s="159"/>
      <c r="AX89" s="159"/>
      <c r="AY89" s="159"/>
      <c r="AZ89" s="159"/>
      <c r="BA89" s="159"/>
      <c r="BB89" s="159"/>
      <c r="BC89" s="159"/>
      <c r="BD89" s="159"/>
      <c r="BE89" s="159"/>
      <c r="BF89" s="159"/>
      <c r="BG89" s="159"/>
      <c r="BH89" s="159"/>
      <c r="BI89" s="159"/>
      <c r="BJ89" s="159"/>
      <c r="BK89" s="159"/>
      <c r="BL89" s="159"/>
      <c r="BM89" s="159"/>
      <c r="BN89" s="159"/>
      <c r="BO89" s="159"/>
      <c r="BP89" s="159"/>
      <c r="BQ89" s="159"/>
      <c r="BR89" s="159"/>
      <c r="BS89" s="159"/>
      <c r="BT89" s="159"/>
      <c r="BU89" s="159"/>
      <c r="BV89" s="159"/>
      <c r="BW89" s="159"/>
      <c r="BX89" s="159"/>
      <c r="BY89" s="159"/>
      <c r="BZ89" s="159"/>
      <c r="CA89" s="159"/>
      <c r="CB89" s="159"/>
      <c r="CC89" s="159"/>
      <c r="CD89" s="159"/>
      <c r="CE89" s="159"/>
      <c r="CF89" s="159"/>
      <c r="CG89" s="159"/>
      <c r="CH89" s="159"/>
      <c r="CI89" s="159"/>
      <c r="CJ89" s="159"/>
      <c r="CK89" s="159"/>
      <c r="CL89" s="159"/>
      <c r="CM89" s="159"/>
      <c r="CN89" s="159"/>
      <c r="CO89" s="159"/>
      <c r="CP89" s="159"/>
      <c r="CQ89" s="159"/>
      <c r="CR89" s="159"/>
      <c r="CS89" s="159"/>
      <c r="CT89" s="159"/>
      <c r="CU89" s="159"/>
      <c r="CV89" s="159"/>
      <c r="CW89" s="159"/>
      <c r="CX89" s="159"/>
      <c r="CY89" s="159"/>
      <c r="CZ89" s="159"/>
      <c r="DA89" s="159"/>
      <c r="DB89" s="159"/>
      <c r="DC89" s="159"/>
      <c r="DD89" s="159"/>
      <c r="DE89" s="159"/>
      <c r="DF89" s="159"/>
      <c r="DG89" s="159"/>
      <c r="DH89" s="159"/>
      <c r="DI89" s="159"/>
      <c r="DJ89" s="159"/>
      <c r="DK89" s="159"/>
      <c r="DL89" s="159"/>
      <c r="DM89" s="159"/>
      <c r="DN89" s="159"/>
      <c r="DO89" s="159"/>
      <c r="DP89" s="159"/>
      <c r="DQ89" s="159"/>
      <c r="DR89" s="159"/>
      <c r="DS89" s="159"/>
      <c r="DT89" s="159"/>
      <c r="DU89" s="159"/>
      <c r="DV89" s="159"/>
      <c r="DW89" s="159"/>
      <c r="DX89" s="159"/>
      <c r="DY89" s="159"/>
      <c r="DZ89" s="159"/>
      <c r="EA89" s="159"/>
      <c r="EB89" s="159"/>
      <c r="EC89" s="159"/>
      <c r="ED89" s="159"/>
      <c r="EE89" s="159"/>
      <c r="EF89" s="159"/>
      <c r="EG89" s="159"/>
      <c r="EH89" s="159"/>
      <c r="EI89" s="159"/>
      <c r="EJ89" s="159"/>
      <c r="EK89" s="159"/>
      <c r="EL89" s="159"/>
      <c r="EM89" s="159"/>
      <c r="EN89" s="159"/>
      <c r="EO89" s="159"/>
      <c r="EP89" s="159"/>
      <c r="EQ89" s="159"/>
      <c r="ER89" s="159"/>
      <c r="ES89" s="159"/>
      <c r="ET89" s="159"/>
      <c r="EU89" s="159"/>
      <c r="EV89" s="159"/>
      <c r="EW89" s="159"/>
      <c r="EX89" s="159"/>
      <c r="EY89" s="159"/>
      <c r="EZ89" s="159"/>
      <c r="FA89" s="159"/>
      <c r="FB89" s="159"/>
      <c r="FC89" s="159"/>
      <c r="FD89" s="159"/>
      <c r="FE89" s="159"/>
      <c r="FF89" s="159"/>
      <c r="FG89" s="159"/>
      <c r="FH89" s="159"/>
      <c r="FI89" s="159"/>
      <c r="FJ89" s="159"/>
      <c r="FK89" s="159"/>
      <c r="FL89" s="159"/>
      <c r="FM89" s="159"/>
    </row>
    <row r="90" spans="1:169">
      <c r="A90" s="159"/>
      <c r="B90" s="72" t="s">
        <v>16955</v>
      </c>
      <c r="C90" s="120"/>
      <c r="D90" s="120"/>
      <c r="E90" s="120"/>
      <c r="F90" s="142"/>
      <c r="G90" s="145"/>
      <c r="H90" s="159"/>
      <c r="I90" s="72" t="s">
        <v>16956</v>
      </c>
      <c r="J90" s="120"/>
      <c r="K90" s="120"/>
      <c r="L90" s="120"/>
      <c r="M90" s="142"/>
      <c r="N90" s="145"/>
      <c r="O90" s="159"/>
      <c r="P90" s="159"/>
      <c r="Q90" s="159"/>
      <c r="R90" s="159"/>
      <c r="S90" s="159"/>
      <c r="T90" s="159"/>
      <c r="U90" s="159"/>
      <c r="V90" s="159"/>
      <c r="W90" s="159"/>
      <c r="X90" s="159"/>
      <c r="Y90" s="159"/>
      <c r="Z90" s="159"/>
      <c r="AA90" s="159"/>
      <c r="AB90" s="159"/>
      <c r="AC90" s="159"/>
      <c r="AD90" s="159"/>
      <c r="AE90" s="159"/>
      <c r="AF90" s="159"/>
      <c r="AG90" s="159"/>
      <c r="AH90" s="159"/>
      <c r="AI90" s="159"/>
      <c r="AJ90" s="159"/>
      <c r="AK90" s="159"/>
      <c r="AL90" s="159"/>
      <c r="AM90" s="159"/>
      <c r="AN90" s="159"/>
      <c r="AO90" s="159"/>
      <c r="AP90" s="159"/>
      <c r="AQ90" s="159"/>
      <c r="AR90" s="159"/>
      <c r="AS90" s="159"/>
      <c r="AT90" s="159"/>
      <c r="AU90" s="159"/>
      <c r="AV90" s="159"/>
      <c r="AW90" s="159"/>
      <c r="AX90" s="159"/>
      <c r="AY90" s="159"/>
      <c r="AZ90" s="159"/>
      <c r="BA90" s="159"/>
      <c r="BB90" s="159"/>
      <c r="BC90" s="159"/>
      <c r="BD90" s="159"/>
      <c r="BE90" s="159"/>
      <c r="BF90" s="159"/>
      <c r="BG90" s="159"/>
      <c r="BH90" s="159"/>
      <c r="BI90" s="159"/>
      <c r="BJ90" s="159"/>
      <c r="BK90" s="159"/>
      <c r="BL90" s="159"/>
      <c r="BM90" s="159"/>
      <c r="BN90" s="159"/>
      <c r="BO90" s="159"/>
      <c r="BP90" s="159"/>
      <c r="BQ90" s="159"/>
      <c r="BR90" s="159"/>
      <c r="BS90" s="159"/>
      <c r="BT90" s="159"/>
      <c r="BU90" s="159"/>
      <c r="BV90" s="159"/>
      <c r="BW90" s="159"/>
      <c r="BX90" s="159"/>
      <c r="BY90" s="159"/>
      <c r="BZ90" s="159"/>
      <c r="CA90" s="159"/>
      <c r="CB90" s="159"/>
      <c r="CC90" s="159"/>
      <c r="CD90" s="159"/>
      <c r="CE90" s="159"/>
      <c r="CF90" s="159"/>
      <c r="CG90" s="159"/>
      <c r="CH90" s="159"/>
      <c r="CI90" s="159"/>
      <c r="CJ90" s="159"/>
      <c r="CK90" s="159"/>
      <c r="CL90" s="159"/>
      <c r="CM90" s="159"/>
      <c r="CN90" s="159"/>
      <c r="CO90" s="159"/>
      <c r="CP90" s="159"/>
      <c r="CQ90" s="159"/>
      <c r="CR90" s="159"/>
      <c r="CS90" s="159"/>
      <c r="CT90" s="159"/>
      <c r="CU90" s="159"/>
      <c r="CV90" s="159"/>
      <c r="CW90" s="159"/>
      <c r="CX90" s="159"/>
      <c r="CY90" s="159"/>
      <c r="CZ90" s="159"/>
      <c r="DA90" s="159"/>
      <c r="DB90" s="159"/>
      <c r="DC90" s="159"/>
      <c r="DD90" s="159"/>
      <c r="DE90" s="159"/>
      <c r="DF90" s="159"/>
      <c r="DG90" s="159"/>
      <c r="DH90" s="159"/>
      <c r="DI90" s="159"/>
      <c r="DJ90" s="159"/>
      <c r="DK90" s="159"/>
      <c r="DL90" s="159"/>
      <c r="DM90" s="159"/>
      <c r="DN90" s="159"/>
      <c r="DO90" s="159"/>
      <c r="DP90" s="159"/>
      <c r="DQ90" s="159"/>
      <c r="DR90" s="159"/>
      <c r="DS90" s="159"/>
      <c r="DT90" s="159"/>
      <c r="DU90" s="159"/>
      <c r="DV90" s="159"/>
      <c r="DW90" s="159"/>
      <c r="DX90" s="159"/>
      <c r="DY90" s="159"/>
      <c r="DZ90" s="159"/>
      <c r="EA90" s="159"/>
      <c r="EB90" s="159"/>
      <c r="EC90" s="159"/>
      <c r="ED90" s="159"/>
      <c r="EE90" s="159"/>
      <c r="EF90" s="159"/>
      <c r="EG90" s="159"/>
      <c r="EH90" s="159"/>
      <c r="EI90" s="159"/>
      <c r="EJ90" s="159"/>
      <c r="EK90" s="159"/>
      <c r="EL90" s="159"/>
      <c r="EM90" s="159"/>
      <c r="EN90" s="159"/>
      <c r="EO90" s="159"/>
      <c r="EP90" s="159"/>
      <c r="EQ90" s="159"/>
      <c r="ER90" s="159"/>
      <c r="ES90" s="159"/>
      <c r="ET90" s="159"/>
      <c r="EU90" s="159"/>
      <c r="EV90" s="159"/>
      <c r="EW90" s="159"/>
      <c r="EX90" s="159"/>
      <c r="EY90" s="159"/>
      <c r="EZ90" s="159"/>
      <c r="FA90" s="159"/>
      <c r="FB90" s="159"/>
      <c r="FC90" s="159"/>
      <c r="FD90" s="159"/>
      <c r="FE90" s="159"/>
      <c r="FF90" s="159"/>
      <c r="FG90" s="159"/>
      <c r="FH90" s="159"/>
      <c r="FI90" s="159"/>
      <c r="FJ90" s="159"/>
      <c r="FK90" s="159"/>
      <c r="FL90" s="159"/>
      <c r="FM90" s="159"/>
    </row>
    <row r="91" spans="1:169" ht="14.65" thickBot="1">
      <c r="A91" s="159"/>
      <c r="B91" s="77" t="s">
        <v>16957</v>
      </c>
      <c r="C91" s="146"/>
      <c r="D91" s="146"/>
      <c r="E91" s="146"/>
      <c r="F91" s="147"/>
      <c r="G91" s="148"/>
      <c r="H91" s="159"/>
      <c r="I91" s="77" t="s">
        <v>16958</v>
      </c>
      <c r="J91" s="146"/>
      <c r="K91" s="146"/>
      <c r="L91" s="146"/>
      <c r="M91" s="147"/>
      <c r="N91" s="148"/>
      <c r="O91" s="159"/>
      <c r="P91" s="159"/>
      <c r="Q91" s="159"/>
      <c r="R91" s="159"/>
      <c r="S91" s="159"/>
      <c r="T91" s="159"/>
      <c r="U91" s="159"/>
      <c r="V91" s="159"/>
      <c r="W91" s="159"/>
      <c r="X91" s="159"/>
      <c r="Y91" s="159"/>
      <c r="Z91" s="159"/>
      <c r="AA91" s="159"/>
      <c r="AB91" s="159"/>
      <c r="AC91" s="159"/>
      <c r="AD91" s="159"/>
      <c r="AE91" s="159"/>
      <c r="AF91" s="159"/>
      <c r="AG91" s="159"/>
      <c r="AH91" s="159"/>
      <c r="AI91" s="159"/>
      <c r="AJ91" s="159"/>
      <c r="AK91" s="159"/>
      <c r="AL91" s="159"/>
      <c r="AM91" s="159"/>
      <c r="AN91" s="159"/>
      <c r="AO91" s="159"/>
      <c r="AP91" s="159"/>
      <c r="AQ91" s="159"/>
      <c r="AR91" s="159"/>
      <c r="AS91" s="159"/>
      <c r="AT91" s="159"/>
      <c r="AU91" s="159"/>
      <c r="AV91" s="159"/>
      <c r="AW91" s="159"/>
      <c r="AX91" s="159"/>
      <c r="AY91" s="159"/>
      <c r="AZ91" s="159"/>
      <c r="BA91" s="159"/>
      <c r="BB91" s="159"/>
      <c r="BC91" s="159"/>
      <c r="BD91" s="159"/>
      <c r="BE91" s="159"/>
      <c r="BF91" s="159"/>
      <c r="BG91" s="159"/>
      <c r="BH91" s="159"/>
      <c r="BI91" s="159"/>
      <c r="BJ91" s="159"/>
      <c r="BK91" s="159"/>
      <c r="BL91" s="159"/>
      <c r="BM91" s="159"/>
      <c r="BN91" s="159"/>
      <c r="BO91" s="159"/>
      <c r="BP91" s="159"/>
      <c r="BQ91" s="159"/>
      <c r="BR91" s="159"/>
      <c r="BS91" s="159"/>
      <c r="BT91" s="159"/>
      <c r="BU91" s="159"/>
      <c r="BV91" s="159"/>
      <c r="BW91" s="159"/>
      <c r="BX91" s="159"/>
      <c r="BY91" s="159"/>
      <c r="BZ91" s="159"/>
      <c r="CA91" s="159"/>
      <c r="CB91" s="159"/>
      <c r="CC91" s="159"/>
      <c r="CD91" s="159"/>
      <c r="CE91" s="159"/>
      <c r="CF91" s="159"/>
      <c r="CG91" s="159"/>
      <c r="CH91" s="159"/>
      <c r="CI91" s="159"/>
      <c r="CJ91" s="159"/>
      <c r="CK91" s="159"/>
      <c r="CL91" s="159"/>
      <c r="CM91" s="159"/>
      <c r="CN91" s="159"/>
      <c r="CO91" s="159"/>
      <c r="CP91" s="159"/>
      <c r="CQ91" s="159"/>
      <c r="CR91" s="159"/>
      <c r="CS91" s="159"/>
      <c r="CT91" s="159"/>
      <c r="CU91" s="159"/>
      <c r="CV91" s="159"/>
      <c r="CW91" s="159"/>
      <c r="CX91" s="159"/>
      <c r="CY91" s="159"/>
      <c r="CZ91" s="159"/>
      <c r="DA91" s="159"/>
      <c r="DB91" s="159"/>
      <c r="DC91" s="159"/>
      <c r="DD91" s="159"/>
      <c r="DE91" s="159"/>
      <c r="DF91" s="159"/>
      <c r="DG91" s="159"/>
      <c r="DH91" s="159"/>
      <c r="DI91" s="159"/>
      <c r="DJ91" s="159"/>
      <c r="DK91" s="159"/>
      <c r="DL91" s="159"/>
      <c r="DM91" s="159"/>
      <c r="DN91" s="159"/>
      <c r="DO91" s="159"/>
      <c r="DP91" s="159"/>
      <c r="DQ91" s="159"/>
      <c r="DR91" s="159"/>
      <c r="DS91" s="159"/>
      <c r="DT91" s="159"/>
      <c r="DU91" s="159"/>
      <c r="DV91" s="159"/>
      <c r="DW91" s="159"/>
      <c r="DX91" s="159"/>
      <c r="DY91" s="159"/>
      <c r="DZ91" s="159"/>
      <c r="EA91" s="159"/>
      <c r="EB91" s="159"/>
      <c r="EC91" s="159"/>
      <c r="ED91" s="159"/>
      <c r="EE91" s="159"/>
      <c r="EF91" s="159"/>
      <c r="EG91" s="159"/>
      <c r="EH91" s="159"/>
      <c r="EI91" s="159"/>
      <c r="EJ91" s="159"/>
      <c r="EK91" s="159"/>
      <c r="EL91" s="159"/>
      <c r="EM91" s="159"/>
      <c r="EN91" s="159"/>
      <c r="EO91" s="159"/>
      <c r="EP91" s="159"/>
      <c r="EQ91" s="159"/>
      <c r="ER91" s="159"/>
      <c r="ES91" s="159"/>
      <c r="ET91" s="159"/>
      <c r="EU91" s="159"/>
      <c r="EV91" s="159"/>
      <c r="EW91" s="159"/>
      <c r="EX91" s="159"/>
      <c r="EY91" s="159"/>
      <c r="EZ91" s="159"/>
      <c r="FA91" s="159"/>
      <c r="FB91" s="159"/>
      <c r="FC91" s="159"/>
      <c r="FD91" s="159"/>
      <c r="FE91" s="159"/>
      <c r="FF91" s="159"/>
      <c r="FG91" s="159"/>
      <c r="FH91" s="159"/>
      <c r="FI91" s="159"/>
      <c r="FJ91" s="159"/>
      <c r="FK91" s="159"/>
      <c r="FL91" s="159"/>
      <c r="FM91" s="159"/>
    </row>
    <row r="92" spans="1:169" s="159" customFormat="1" ht="14.65" thickBot="1">
      <c r="F92" s="161"/>
      <c r="G92" s="161"/>
    </row>
    <row r="93" spans="1:169" ht="24.75" customHeight="1">
      <c r="A93" s="159"/>
      <c r="B93" s="334" t="s">
        <v>69</v>
      </c>
      <c r="C93" s="335"/>
      <c r="D93" s="335"/>
      <c r="E93" s="335"/>
      <c r="F93" s="335"/>
      <c r="G93" s="336"/>
      <c r="H93" s="159"/>
      <c r="I93" s="159"/>
      <c r="J93" s="159"/>
      <c r="K93" s="159"/>
      <c r="L93" s="159"/>
      <c r="M93" s="159"/>
      <c r="N93" s="159"/>
      <c r="O93" s="159"/>
      <c r="P93" s="159"/>
      <c r="Q93" s="159"/>
      <c r="R93" s="159"/>
      <c r="S93" s="159"/>
      <c r="T93" s="159"/>
      <c r="U93" s="159"/>
      <c r="V93" s="159"/>
      <c r="W93" s="159"/>
      <c r="X93" s="159"/>
      <c r="Y93" s="159"/>
      <c r="Z93" s="159"/>
      <c r="AA93" s="159"/>
      <c r="AB93" s="159"/>
      <c r="AC93" s="159"/>
      <c r="AD93" s="159"/>
      <c r="AE93" s="159"/>
      <c r="AF93" s="159"/>
      <c r="AG93" s="159"/>
      <c r="AH93" s="159"/>
      <c r="AI93" s="159"/>
      <c r="AJ93" s="159"/>
      <c r="AK93" s="159"/>
      <c r="AL93" s="159"/>
      <c r="AM93" s="159"/>
      <c r="AN93" s="159"/>
      <c r="AO93" s="159"/>
      <c r="AP93" s="159"/>
      <c r="AQ93" s="159"/>
      <c r="AR93" s="159"/>
      <c r="AS93" s="159"/>
      <c r="AT93" s="159"/>
      <c r="AU93" s="159"/>
      <c r="AV93" s="159"/>
      <c r="AW93" s="159"/>
      <c r="AX93" s="159"/>
      <c r="AY93" s="159"/>
      <c r="AZ93" s="159"/>
      <c r="BA93" s="159"/>
      <c r="BB93" s="159"/>
      <c r="BC93" s="159"/>
      <c r="BD93" s="159"/>
      <c r="BE93" s="159"/>
      <c r="BF93" s="159"/>
      <c r="BG93" s="159"/>
      <c r="BH93" s="159"/>
      <c r="BI93" s="159"/>
      <c r="BJ93" s="159"/>
      <c r="BK93" s="159"/>
      <c r="BL93" s="159"/>
      <c r="BM93" s="159"/>
      <c r="BN93" s="159"/>
      <c r="BO93" s="159"/>
      <c r="BP93" s="159"/>
      <c r="BQ93" s="159"/>
      <c r="BR93" s="159"/>
      <c r="BS93" s="159"/>
      <c r="BT93" s="159"/>
      <c r="BU93" s="159"/>
      <c r="BV93" s="159"/>
      <c r="BW93" s="159"/>
      <c r="BX93" s="159"/>
      <c r="BY93" s="159"/>
      <c r="BZ93" s="159"/>
      <c r="CA93" s="159"/>
      <c r="CB93" s="159"/>
      <c r="CC93" s="159"/>
      <c r="CD93" s="159"/>
      <c r="CE93" s="159"/>
      <c r="CF93" s="159"/>
      <c r="CG93" s="159"/>
      <c r="CH93" s="159"/>
      <c r="CI93" s="159"/>
      <c r="CJ93" s="159"/>
      <c r="CK93" s="159"/>
      <c r="CL93" s="159"/>
      <c r="CM93" s="159"/>
      <c r="CN93" s="159"/>
      <c r="CO93" s="159"/>
      <c r="CP93" s="159"/>
      <c r="CQ93" s="159"/>
      <c r="CR93" s="159"/>
      <c r="CS93" s="159"/>
      <c r="CT93" s="159"/>
      <c r="CU93" s="159"/>
      <c r="CV93" s="159"/>
      <c r="CW93" s="159"/>
      <c r="CX93" s="159"/>
      <c r="CY93" s="159"/>
      <c r="CZ93" s="159"/>
      <c r="DA93" s="159"/>
      <c r="DB93" s="159"/>
      <c r="DC93" s="159"/>
      <c r="DD93" s="159"/>
      <c r="DE93" s="159"/>
      <c r="DF93" s="159"/>
      <c r="DG93" s="159"/>
      <c r="DH93" s="159"/>
      <c r="DI93" s="159"/>
      <c r="DJ93" s="159"/>
      <c r="DK93" s="159"/>
      <c r="DL93" s="159"/>
      <c r="DM93" s="159"/>
      <c r="DN93" s="159"/>
      <c r="DO93" s="159"/>
      <c r="DP93" s="159"/>
      <c r="DQ93" s="159"/>
      <c r="DR93" s="159"/>
      <c r="DS93" s="159"/>
      <c r="DT93" s="159"/>
      <c r="DU93" s="159"/>
      <c r="DV93" s="159"/>
      <c r="DW93" s="159"/>
      <c r="DX93" s="159"/>
      <c r="DY93" s="159"/>
      <c r="DZ93" s="159"/>
      <c r="EA93" s="159"/>
      <c r="EB93" s="159"/>
      <c r="EC93" s="159"/>
      <c r="ED93" s="159"/>
      <c r="EE93" s="159"/>
      <c r="EF93" s="159"/>
      <c r="EG93" s="159"/>
      <c r="EH93" s="159"/>
      <c r="EI93" s="159"/>
      <c r="EJ93" s="159"/>
      <c r="EK93" s="159"/>
      <c r="EL93" s="159"/>
      <c r="EM93" s="159"/>
      <c r="EN93" s="159"/>
      <c r="EO93" s="159"/>
      <c r="EP93" s="159"/>
      <c r="EQ93" s="159"/>
      <c r="ER93" s="159"/>
      <c r="ES93" s="159"/>
      <c r="ET93" s="159"/>
      <c r="EU93" s="159"/>
      <c r="EV93" s="159"/>
      <c r="EW93" s="159"/>
      <c r="EX93" s="159"/>
      <c r="EY93" s="159"/>
      <c r="EZ93" s="159"/>
      <c r="FA93" s="159"/>
      <c r="FB93" s="159"/>
      <c r="FC93" s="159"/>
      <c r="FD93" s="159"/>
      <c r="FE93" s="159"/>
      <c r="FF93" s="159"/>
      <c r="FG93" s="159"/>
      <c r="FH93" s="159"/>
      <c r="FI93" s="159"/>
      <c r="FJ93" s="159"/>
      <c r="FK93" s="159"/>
      <c r="FL93" s="159"/>
      <c r="FM93" s="159"/>
    </row>
    <row r="94" spans="1:169">
      <c r="A94" s="159"/>
      <c r="B94" s="143" t="s">
        <v>16926</v>
      </c>
      <c r="C94" s="123" t="s">
        <v>16927</v>
      </c>
      <c r="D94" s="123" t="s">
        <v>16928</v>
      </c>
      <c r="E94" s="123" t="s">
        <v>16929</v>
      </c>
      <c r="F94" s="141" t="s">
        <v>327</v>
      </c>
      <c r="G94" s="144" t="s">
        <v>328</v>
      </c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/>
      <c r="S94" s="159"/>
      <c r="T94" s="159"/>
      <c r="U94" s="159"/>
      <c r="V94" s="159"/>
      <c r="W94" s="159"/>
      <c r="X94" s="159"/>
      <c r="Y94" s="159"/>
      <c r="Z94" s="159"/>
      <c r="AA94" s="159"/>
      <c r="AB94" s="159"/>
      <c r="AC94" s="159"/>
      <c r="AD94" s="159"/>
      <c r="AE94" s="159"/>
      <c r="AF94" s="159"/>
      <c r="AG94" s="159"/>
      <c r="AH94" s="159"/>
      <c r="AI94" s="159"/>
      <c r="AJ94" s="159"/>
      <c r="AK94" s="159"/>
      <c r="AL94" s="159"/>
      <c r="AM94" s="159"/>
      <c r="AN94" s="159"/>
      <c r="AO94" s="159"/>
      <c r="AP94" s="159"/>
      <c r="AQ94" s="159"/>
      <c r="AR94" s="159"/>
      <c r="AS94" s="159"/>
      <c r="AT94" s="159"/>
      <c r="AU94" s="159"/>
      <c r="AV94" s="159"/>
      <c r="AW94" s="159"/>
      <c r="AX94" s="159"/>
      <c r="AY94" s="159"/>
      <c r="AZ94" s="159"/>
      <c r="BA94" s="159"/>
      <c r="BB94" s="159"/>
      <c r="BC94" s="159"/>
      <c r="BD94" s="159"/>
      <c r="BE94" s="159"/>
      <c r="BF94" s="159"/>
      <c r="BG94" s="159"/>
      <c r="BH94" s="159"/>
      <c r="BI94" s="159"/>
      <c r="BJ94" s="159"/>
      <c r="BK94" s="159"/>
      <c r="BL94" s="159"/>
      <c r="BM94" s="159"/>
      <c r="BN94" s="159"/>
      <c r="BO94" s="159"/>
      <c r="BP94" s="159"/>
      <c r="BQ94" s="159"/>
      <c r="BR94" s="159"/>
      <c r="BS94" s="159"/>
      <c r="BT94" s="159"/>
      <c r="BU94" s="159"/>
      <c r="BV94" s="159"/>
      <c r="BW94" s="159"/>
      <c r="BX94" s="159"/>
      <c r="BY94" s="159"/>
      <c r="BZ94" s="159"/>
      <c r="CA94" s="159"/>
      <c r="CB94" s="159"/>
      <c r="CC94" s="159"/>
      <c r="CD94" s="159"/>
      <c r="CE94" s="159"/>
      <c r="CF94" s="159"/>
      <c r="CG94" s="159"/>
      <c r="CH94" s="159"/>
      <c r="CI94" s="159"/>
      <c r="CJ94" s="159"/>
      <c r="CK94" s="159"/>
      <c r="CL94" s="159"/>
      <c r="CM94" s="159"/>
      <c r="CN94" s="159"/>
      <c r="CO94" s="159"/>
      <c r="CP94" s="159"/>
      <c r="CQ94" s="159"/>
      <c r="CR94" s="159"/>
      <c r="CS94" s="159"/>
      <c r="CT94" s="159"/>
      <c r="CU94" s="159"/>
      <c r="CV94" s="159"/>
      <c r="CW94" s="159"/>
      <c r="CX94" s="159"/>
      <c r="CY94" s="159"/>
      <c r="CZ94" s="159"/>
      <c r="DA94" s="159"/>
      <c r="DB94" s="159"/>
      <c r="DC94" s="159"/>
      <c r="DD94" s="159"/>
      <c r="DE94" s="159"/>
      <c r="DF94" s="159"/>
      <c r="DG94" s="159"/>
      <c r="DH94" s="159"/>
      <c r="DI94" s="159"/>
      <c r="DJ94" s="159"/>
      <c r="DK94" s="159"/>
      <c r="DL94" s="159"/>
      <c r="DM94" s="159"/>
      <c r="DN94" s="159"/>
      <c r="DO94" s="159"/>
      <c r="DP94" s="159"/>
      <c r="DQ94" s="159"/>
      <c r="DR94" s="159"/>
      <c r="DS94" s="159"/>
      <c r="DT94" s="159"/>
      <c r="DU94" s="159"/>
      <c r="DV94" s="159"/>
      <c r="DW94" s="159"/>
      <c r="DX94" s="159"/>
      <c r="DY94" s="159"/>
      <c r="DZ94" s="159"/>
      <c r="EA94" s="159"/>
      <c r="EB94" s="159"/>
      <c r="EC94" s="159"/>
      <c r="ED94" s="159"/>
      <c r="EE94" s="159"/>
      <c r="EF94" s="159"/>
      <c r="EG94" s="159"/>
      <c r="EH94" s="159"/>
      <c r="EI94" s="159"/>
      <c r="EJ94" s="159"/>
      <c r="EK94" s="159"/>
      <c r="EL94" s="159"/>
      <c r="EM94" s="159"/>
      <c r="EN94" s="159"/>
      <c r="EO94" s="159"/>
      <c r="EP94" s="159"/>
      <c r="EQ94" s="159"/>
      <c r="ER94" s="159"/>
      <c r="ES94" s="159"/>
      <c r="ET94" s="159"/>
      <c r="EU94" s="159"/>
      <c r="EV94" s="159"/>
      <c r="EW94" s="159"/>
      <c r="EX94" s="159"/>
      <c r="EY94" s="159"/>
      <c r="EZ94" s="159"/>
      <c r="FA94" s="159"/>
      <c r="FB94" s="159"/>
      <c r="FC94" s="159"/>
      <c r="FD94" s="159"/>
      <c r="FE94" s="159"/>
      <c r="FF94" s="159"/>
      <c r="FG94" s="159"/>
      <c r="FH94" s="159"/>
      <c r="FI94" s="159"/>
      <c r="FJ94" s="159"/>
      <c r="FK94" s="159"/>
      <c r="FL94" s="159"/>
      <c r="FM94" s="159"/>
    </row>
    <row r="95" spans="1:169">
      <c r="A95" s="159"/>
      <c r="B95" s="72" t="s">
        <v>16959</v>
      </c>
      <c r="C95" s="120"/>
      <c r="D95" s="120"/>
      <c r="E95" s="120"/>
      <c r="F95" s="142"/>
      <c r="G95" s="145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59"/>
      <c r="S95" s="159"/>
      <c r="T95" s="159"/>
      <c r="U95" s="159"/>
      <c r="V95" s="159"/>
      <c r="W95" s="159"/>
      <c r="X95" s="159"/>
      <c r="Y95" s="159"/>
      <c r="Z95" s="159"/>
      <c r="AA95" s="159"/>
      <c r="AB95" s="159"/>
      <c r="AC95" s="159"/>
      <c r="AD95" s="159"/>
      <c r="AE95" s="159"/>
      <c r="AF95" s="159"/>
      <c r="AG95" s="159"/>
      <c r="AH95" s="159"/>
      <c r="AI95" s="159"/>
      <c r="AJ95" s="159"/>
      <c r="AK95" s="159"/>
      <c r="AL95" s="159"/>
      <c r="AM95" s="159"/>
      <c r="AN95" s="159"/>
      <c r="AO95" s="159"/>
      <c r="AP95" s="159"/>
      <c r="AQ95" s="159"/>
      <c r="AR95" s="159"/>
      <c r="AS95" s="159"/>
      <c r="AT95" s="159"/>
      <c r="AU95" s="159"/>
      <c r="AV95" s="159"/>
      <c r="AW95" s="159"/>
      <c r="AX95" s="159"/>
      <c r="AY95" s="159"/>
      <c r="AZ95" s="159"/>
      <c r="BA95" s="159"/>
      <c r="BB95" s="159"/>
      <c r="BC95" s="159"/>
      <c r="BD95" s="159"/>
      <c r="BE95" s="159"/>
      <c r="BF95" s="159"/>
      <c r="BG95" s="159"/>
      <c r="BH95" s="159"/>
      <c r="BI95" s="159"/>
      <c r="BJ95" s="159"/>
      <c r="BK95" s="159"/>
      <c r="BL95" s="159"/>
      <c r="BM95" s="159"/>
      <c r="BN95" s="159"/>
      <c r="BO95" s="159"/>
      <c r="BP95" s="159"/>
      <c r="BQ95" s="159"/>
      <c r="BR95" s="159"/>
      <c r="BS95" s="159"/>
      <c r="BT95" s="159"/>
      <c r="BU95" s="159"/>
      <c r="BV95" s="159"/>
      <c r="BW95" s="159"/>
      <c r="BX95" s="159"/>
      <c r="BY95" s="159"/>
      <c r="BZ95" s="159"/>
      <c r="CA95" s="159"/>
      <c r="CB95" s="159"/>
      <c r="CC95" s="159"/>
      <c r="CD95" s="159"/>
      <c r="CE95" s="159"/>
      <c r="CF95" s="159"/>
      <c r="CG95" s="159"/>
      <c r="CH95" s="159"/>
      <c r="CI95" s="159"/>
      <c r="CJ95" s="159"/>
      <c r="CK95" s="159"/>
      <c r="CL95" s="159"/>
      <c r="CM95" s="159"/>
      <c r="CN95" s="159"/>
      <c r="CO95" s="159"/>
      <c r="CP95" s="159"/>
      <c r="CQ95" s="159"/>
      <c r="CR95" s="159"/>
      <c r="CS95" s="159"/>
      <c r="CT95" s="159"/>
      <c r="CU95" s="159"/>
      <c r="CV95" s="159"/>
      <c r="CW95" s="159"/>
      <c r="CX95" s="159"/>
      <c r="CY95" s="159"/>
      <c r="CZ95" s="159"/>
      <c r="DA95" s="159"/>
      <c r="DB95" s="159"/>
      <c r="DC95" s="159"/>
      <c r="DD95" s="159"/>
      <c r="DE95" s="159"/>
      <c r="DF95" s="159"/>
      <c r="DG95" s="159"/>
      <c r="DH95" s="159"/>
      <c r="DI95" s="159"/>
      <c r="DJ95" s="159"/>
      <c r="DK95" s="159"/>
      <c r="DL95" s="159"/>
      <c r="DM95" s="159"/>
      <c r="DN95" s="159"/>
      <c r="DO95" s="159"/>
      <c r="DP95" s="159"/>
      <c r="DQ95" s="159"/>
      <c r="DR95" s="159"/>
      <c r="DS95" s="159"/>
      <c r="DT95" s="159"/>
      <c r="DU95" s="159"/>
      <c r="DV95" s="159"/>
      <c r="DW95" s="159"/>
      <c r="DX95" s="159"/>
      <c r="DY95" s="159"/>
      <c r="DZ95" s="159"/>
      <c r="EA95" s="159"/>
      <c r="EB95" s="159"/>
      <c r="EC95" s="159"/>
      <c r="ED95" s="159"/>
      <c r="EE95" s="159"/>
      <c r="EF95" s="159"/>
      <c r="EG95" s="159"/>
      <c r="EH95" s="159"/>
      <c r="EI95" s="159"/>
      <c r="EJ95" s="159"/>
      <c r="EK95" s="159"/>
      <c r="EL95" s="159"/>
      <c r="EM95" s="159"/>
      <c r="EN95" s="159"/>
      <c r="EO95" s="159"/>
      <c r="EP95" s="159"/>
      <c r="EQ95" s="159"/>
      <c r="ER95" s="159"/>
      <c r="ES95" s="159"/>
      <c r="ET95" s="159"/>
      <c r="EU95" s="159"/>
      <c r="EV95" s="159"/>
      <c r="EW95" s="159"/>
      <c r="EX95" s="159"/>
      <c r="EY95" s="159"/>
      <c r="EZ95" s="159"/>
      <c r="FA95" s="159"/>
      <c r="FB95" s="159"/>
      <c r="FC95" s="159"/>
      <c r="FD95" s="159"/>
      <c r="FE95" s="159"/>
      <c r="FF95" s="159"/>
      <c r="FG95" s="159"/>
      <c r="FH95" s="159"/>
      <c r="FI95" s="159"/>
      <c r="FJ95" s="159"/>
      <c r="FK95" s="159"/>
      <c r="FL95" s="159"/>
      <c r="FM95" s="159"/>
    </row>
    <row r="96" spans="1:169">
      <c r="A96" s="159"/>
      <c r="B96" s="72" t="s">
        <v>16960</v>
      </c>
      <c r="C96" s="120"/>
      <c r="D96" s="120"/>
      <c r="E96" s="120"/>
      <c r="F96" s="142"/>
      <c r="G96" s="145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  <c r="V96" s="159"/>
      <c r="W96" s="159"/>
      <c r="X96" s="159"/>
      <c r="Y96" s="159"/>
      <c r="Z96" s="159"/>
      <c r="AA96" s="159"/>
      <c r="AB96" s="159"/>
      <c r="AC96" s="159"/>
      <c r="AD96" s="159"/>
      <c r="AE96" s="159"/>
      <c r="AF96" s="159"/>
      <c r="AG96" s="159"/>
      <c r="AH96" s="159"/>
      <c r="AI96" s="159"/>
      <c r="AJ96" s="159"/>
      <c r="AK96" s="159"/>
      <c r="AL96" s="159"/>
      <c r="AM96" s="159"/>
      <c r="AN96" s="159"/>
      <c r="AO96" s="159"/>
      <c r="AP96" s="159"/>
      <c r="AQ96" s="159"/>
      <c r="AR96" s="159"/>
      <c r="AS96" s="159"/>
      <c r="AT96" s="159"/>
      <c r="AU96" s="159"/>
      <c r="AV96" s="159"/>
      <c r="AW96" s="159"/>
      <c r="AX96" s="159"/>
      <c r="AY96" s="159"/>
      <c r="AZ96" s="159"/>
      <c r="BA96" s="159"/>
      <c r="BB96" s="159"/>
      <c r="BC96" s="159"/>
      <c r="BD96" s="159"/>
      <c r="BE96" s="159"/>
      <c r="BF96" s="159"/>
      <c r="BG96" s="159"/>
      <c r="BH96" s="159"/>
      <c r="BI96" s="159"/>
      <c r="BJ96" s="159"/>
      <c r="BK96" s="159"/>
      <c r="BL96" s="159"/>
      <c r="BM96" s="159"/>
      <c r="BN96" s="159"/>
      <c r="BO96" s="159"/>
      <c r="BP96" s="159"/>
      <c r="BQ96" s="159"/>
      <c r="BR96" s="159"/>
      <c r="BS96" s="159"/>
      <c r="BT96" s="159"/>
      <c r="BU96" s="159"/>
      <c r="BV96" s="159"/>
      <c r="BW96" s="159"/>
      <c r="BX96" s="159"/>
      <c r="BY96" s="159"/>
      <c r="BZ96" s="159"/>
      <c r="CA96" s="159"/>
      <c r="CB96" s="159"/>
      <c r="CC96" s="159"/>
      <c r="CD96" s="159"/>
      <c r="CE96" s="159"/>
      <c r="CF96" s="159"/>
      <c r="CG96" s="159"/>
      <c r="CH96" s="159"/>
      <c r="CI96" s="159"/>
      <c r="CJ96" s="159"/>
      <c r="CK96" s="159"/>
      <c r="CL96" s="159"/>
      <c r="CM96" s="159"/>
      <c r="CN96" s="159"/>
      <c r="CO96" s="159"/>
      <c r="CP96" s="159"/>
      <c r="CQ96" s="159"/>
      <c r="CR96" s="159"/>
      <c r="CS96" s="159"/>
      <c r="CT96" s="159"/>
      <c r="CU96" s="159"/>
      <c r="CV96" s="159"/>
      <c r="CW96" s="159"/>
      <c r="CX96" s="159"/>
      <c r="CY96" s="159"/>
      <c r="CZ96" s="159"/>
      <c r="DA96" s="159"/>
      <c r="DB96" s="159"/>
      <c r="DC96" s="159"/>
      <c r="DD96" s="159"/>
      <c r="DE96" s="159"/>
      <c r="DF96" s="159"/>
      <c r="DG96" s="159"/>
      <c r="DH96" s="159"/>
      <c r="DI96" s="159"/>
      <c r="DJ96" s="159"/>
      <c r="DK96" s="159"/>
      <c r="DL96" s="159"/>
      <c r="DM96" s="159"/>
      <c r="DN96" s="159"/>
      <c r="DO96" s="159"/>
      <c r="DP96" s="159"/>
      <c r="DQ96" s="159"/>
      <c r="DR96" s="159"/>
      <c r="DS96" s="159"/>
      <c r="DT96" s="159"/>
      <c r="DU96" s="159"/>
      <c r="DV96" s="159"/>
      <c r="DW96" s="159"/>
      <c r="DX96" s="159"/>
      <c r="DY96" s="159"/>
      <c r="DZ96" s="159"/>
      <c r="EA96" s="159"/>
      <c r="EB96" s="159"/>
      <c r="EC96" s="159"/>
      <c r="ED96" s="159"/>
      <c r="EE96" s="159"/>
      <c r="EF96" s="159"/>
      <c r="EG96" s="159"/>
      <c r="EH96" s="159"/>
      <c r="EI96" s="159"/>
      <c r="EJ96" s="159"/>
      <c r="EK96" s="159"/>
      <c r="EL96" s="159"/>
      <c r="EM96" s="159"/>
      <c r="EN96" s="159"/>
      <c r="EO96" s="159"/>
      <c r="EP96" s="159"/>
      <c r="EQ96" s="159"/>
      <c r="ER96" s="159"/>
      <c r="ES96" s="159"/>
      <c r="ET96" s="159"/>
      <c r="EU96" s="159"/>
      <c r="EV96" s="159"/>
      <c r="EW96" s="159"/>
      <c r="EX96" s="159"/>
      <c r="EY96" s="159"/>
      <c r="EZ96" s="159"/>
      <c r="FA96" s="159"/>
      <c r="FB96" s="159"/>
      <c r="FC96" s="159"/>
      <c r="FD96" s="159"/>
      <c r="FE96" s="159"/>
      <c r="FF96" s="159"/>
      <c r="FG96" s="159"/>
      <c r="FH96" s="159"/>
      <c r="FI96" s="159"/>
      <c r="FJ96" s="159"/>
      <c r="FK96" s="159"/>
      <c r="FL96" s="159"/>
      <c r="FM96" s="159"/>
    </row>
    <row r="97" spans="1:169">
      <c r="A97" s="159"/>
      <c r="B97" s="72" t="s">
        <v>16961</v>
      </c>
      <c r="C97" s="120"/>
      <c r="D97" s="120"/>
      <c r="E97" s="120"/>
      <c r="F97" s="142"/>
      <c r="G97" s="145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  <c r="V97" s="159"/>
      <c r="W97" s="159"/>
      <c r="X97" s="159"/>
      <c r="Y97" s="159"/>
      <c r="Z97" s="159"/>
      <c r="AA97" s="159"/>
      <c r="AB97" s="159"/>
      <c r="AC97" s="159"/>
      <c r="AD97" s="159"/>
      <c r="AE97" s="159"/>
      <c r="AF97" s="159"/>
      <c r="AG97" s="159"/>
      <c r="AH97" s="159"/>
      <c r="AI97" s="159"/>
      <c r="AJ97" s="159"/>
      <c r="AK97" s="159"/>
      <c r="AL97" s="159"/>
      <c r="AM97" s="159"/>
      <c r="AN97" s="159"/>
      <c r="AO97" s="159"/>
      <c r="AP97" s="159"/>
      <c r="AQ97" s="159"/>
      <c r="AR97" s="159"/>
      <c r="AS97" s="159"/>
      <c r="AT97" s="159"/>
      <c r="AU97" s="159"/>
      <c r="AV97" s="159"/>
      <c r="AW97" s="159"/>
      <c r="AX97" s="159"/>
      <c r="AY97" s="159"/>
      <c r="AZ97" s="159"/>
      <c r="BA97" s="159"/>
      <c r="BB97" s="159"/>
      <c r="BC97" s="159"/>
      <c r="BD97" s="159"/>
      <c r="BE97" s="159"/>
      <c r="BF97" s="159"/>
      <c r="BG97" s="159"/>
      <c r="BH97" s="159"/>
      <c r="BI97" s="159"/>
      <c r="BJ97" s="159"/>
      <c r="BK97" s="159"/>
      <c r="BL97" s="159"/>
      <c r="BM97" s="159"/>
      <c r="BN97" s="159"/>
      <c r="BO97" s="159"/>
      <c r="BP97" s="159"/>
      <c r="BQ97" s="159"/>
      <c r="BR97" s="159"/>
      <c r="BS97" s="159"/>
      <c r="BT97" s="159"/>
      <c r="BU97" s="159"/>
      <c r="BV97" s="159"/>
      <c r="BW97" s="159"/>
      <c r="BX97" s="159"/>
      <c r="BY97" s="159"/>
      <c r="BZ97" s="159"/>
      <c r="CA97" s="159"/>
      <c r="CB97" s="159"/>
      <c r="CC97" s="159"/>
      <c r="CD97" s="159"/>
      <c r="CE97" s="159"/>
      <c r="CF97" s="159"/>
      <c r="CG97" s="159"/>
      <c r="CH97" s="159"/>
      <c r="CI97" s="159"/>
      <c r="CJ97" s="159"/>
      <c r="CK97" s="159"/>
      <c r="CL97" s="159"/>
      <c r="CM97" s="159"/>
      <c r="CN97" s="159"/>
      <c r="CO97" s="159"/>
      <c r="CP97" s="159"/>
      <c r="CQ97" s="159"/>
      <c r="CR97" s="159"/>
      <c r="CS97" s="159"/>
      <c r="CT97" s="159"/>
      <c r="CU97" s="159"/>
      <c r="CV97" s="159"/>
      <c r="CW97" s="159"/>
      <c r="CX97" s="159"/>
      <c r="CY97" s="159"/>
      <c r="CZ97" s="159"/>
      <c r="DA97" s="159"/>
      <c r="DB97" s="159"/>
      <c r="DC97" s="159"/>
      <c r="DD97" s="159"/>
      <c r="DE97" s="159"/>
      <c r="DF97" s="159"/>
      <c r="DG97" s="159"/>
      <c r="DH97" s="159"/>
      <c r="DI97" s="159"/>
      <c r="DJ97" s="159"/>
      <c r="DK97" s="159"/>
      <c r="DL97" s="159"/>
      <c r="DM97" s="159"/>
      <c r="DN97" s="159"/>
      <c r="DO97" s="159"/>
      <c r="DP97" s="159"/>
      <c r="DQ97" s="159"/>
      <c r="DR97" s="159"/>
      <c r="DS97" s="159"/>
      <c r="DT97" s="159"/>
      <c r="DU97" s="159"/>
      <c r="DV97" s="159"/>
      <c r="DW97" s="159"/>
      <c r="DX97" s="159"/>
      <c r="DY97" s="159"/>
      <c r="DZ97" s="159"/>
      <c r="EA97" s="159"/>
      <c r="EB97" s="159"/>
      <c r="EC97" s="159"/>
      <c r="ED97" s="159"/>
      <c r="EE97" s="159"/>
      <c r="EF97" s="159"/>
      <c r="EG97" s="159"/>
      <c r="EH97" s="159"/>
      <c r="EI97" s="159"/>
      <c r="EJ97" s="159"/>
      <c r="EK97" s="159"/>
      <c r="EL97" s="159"/>
      <c r="EM97" s="159"/>
      <c r="EN97" s="159"/>
      <c r="EO97" s="159"/>
      <c r="EP97" s="159"/>
      <c r="EQ97" s="159"/>
      <c r="ER97" s="159"/>
      <c r="ES97" s="159"/>
      <c r="ET97" s="159"/>
      <c r="EU97" s="159"/>
      <c r="EV97" s="159"/>
      <c r="EW97" s="159"/>
      <c r="EX97" s="159"/>
      <c r="EY97" s="159"/>
      <c r="EZ97" s="159"/>
      <c r="FA97" s="159"/>
      <c r="FB97" s="159"/>
      <c r="FC97" s="159"/>
      <c r="FD97" s="159"/>
      <c r="FE97" s="159"/>
      <c r="FF97" s="159"/>
      <c r="FG97" s="159"/>
      <c r="FH97" s="159"/>
      <c r="FI97" s="159"/>
      <c r="FJ97" s="159"/>
      <c r="FK97" s="159"/>
      <c r="FL97" s="159"/>
      <c r="FM97" s="159"/>
    </row>
    <row r="98" spans="1:169">
      <c r="A98" s="159"/>
      <c r="B98" s="72" t="s">
        <v>16962</v>
      </c>
      <c r="C98" s="120"/>
      <c r="D98" s="120"/>
      <c r="E98" s="120"/>
      <c r="F98" s="142"/>
      <c r="G98" s="145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  <c r="V98" s="159"/>
      <c r="W98" s="159"/>
      <c r="X98" s="159"/>
      <c r="Y98" s="159"/>
      <c r="Z98" s="159"/>
      <c r="AA98" s="159"/>
      <c r="AB98" s="159"/>
      <c r="AC98" s="159"/>
      <c r="AD98" s="159"/>
      <c r="AE98" s="159"/>
      <c r="AF98" s="159"/>
      <c r="AG98" s="159"/>
      <c r="AH98" s="159"/>
      <c r="AI98" s="159"/>
      <c r="AJ98" s="159"/>
      <c r="AK98" s="159"/>
      <c r="AL98" s="159"/>
      <c r="AM98" s="159"/>
      <c r="AN98" s="159"/>
      <c r="AO98" s="159"/>
      <c r="AP98" s="159"/>
      <c r="AQ98" s="159"/>
      <c r="AR98" s="159"/>
      <c r="AS98" s="159"/>
      <c r="AT98" s="159"/>
      <c r="AU98" s="159"/>
      <c r="AV98" s="159"/>
      <c r="AW98" s="159"/>
      <c r="AX98" s="159"/>
      <c r="AY98" s="159"/>
      <c r="AZ98" s="159"/>
      <c r="BA98" s="159"/>
      <c r="BB98" s="159"/>
      <c r="BC98" s="159"/>
      <c r="BD98" s="159"/>
      <c r="BE98" s="159"/>
      <c r="BF98" s="159"/>
      <c r="BG98" s="159"/>
      <c r="BH98" s="159"/>
      <c r="BI98" s="159"/>
      <c r="BJ98" s="159"/>
      <c r="BK98" s="159"/>
      <c r="BL98" s="159"/>
      <c r="BM98" s="159"/>
      <c r="BN98" s="159"/>
      <c r="BO98" s="159"/>
      <c r="BP98" s="159"/>
      <c r="BQ98" s="159"/>
      <c r="BR98" s="159"/>
      <c r="BS98" s="159"/>
      <c r="BT98" s="159"/>
      <c r="BU98" s="159"/>
      <c r="BV98" s="159"/>
      <c r="BW98" s="159"/>
      <c r="BX98" s="159"/>
      <c r="BY98" s="159"/>
      <c r="BZ98" s="159"/>
      <c r="CA98" s="159"/>
      <c r="CB98" s="159"/>
      <c r="CC98" s="159"/>
      <c r="CD98" s="159"/>
      <c r="CE98" s="159"/>
      <c r="CF98" s="159"/>
      <c r="CG98" s="159"/>
      <c r="CH98" s="159"/>
      <c r="CI98" s="159"/>
      <c r="CJ98" s="159"/>
      <c r="CK98" s="159"/>
      <c r="CL98" s="159"/>
      <c r="CM98" s="159"/>
      <c r="CN98" s="159"/>
      <c r="CO98" s="159"/>
      <c r="CP98" s="159"/>
      <c r="CQ98" s="159"/>
      <c r="CR98" s="159"/>
      <c r="CS98" s="159"/>
      <c r="CT98" s="159"/>
      <c r="CU98" s="159"/>
      <c r="CV98" s="159"/>
      <c r="CW98" s="159"/>
      <c r="CX98" s="159"/>
      <c r="CY98" s="159"/>
      <c r="CZ98" s="159"/>
      <c r="DA98" s="159"/>
      <c r="DB98" s="159"/>
      <c r="DC98" s="159"/>
      <c r="DD98" s="159"/>
      <c r="DE98" s="159"/>
      <c r="DF98" s="159"/>
      <c r="DG98" s="159"/>
      <c r="DH98" s="159"/>
      <c r="DI98" s="159"/>
      <c r="DJ98" s="159"/>
      <c r="DK98" s="159"/>
      <c r="DL98" s="159"/>
      <c r="DM98" s="159"/>
      <c r="DN98" s="159"/>
      <c r="DO98" s="159"/>
      <c r="DP98" s="159"/>
      <c r="DQ98" s="159"/>
      <c r="DR98" s="159"/>
      <c r="DS98" s="159"/>
      <c r="DT98" s="159"/>
      <c r="DU98" s="159"/>
      <c r="DV98" s="159"/>
      <c r="DW98" s="159"/>
      <c r="DX98" s="159"/>
      <c r="DY98" s="159"/>
      <c r="DZ98" s="159"/>
      <c r="EA98" s="159"/>
      <c r="EB98" s="159"/>
      <c r="EC98" s="159"/>
      <c r="ED98" s="159"/>
      <c r="EE98" s="159"/>
      <c r="EF98" s="159"/>
      <c r="EG98" s="159"/>
      <c r="EH98" s="159"/>
      <c r="EI98" s="159"/>
      <c r="EJ98" s="159"/>
      <c r="EK98" s="159"/>
      <c r="EL98" s="159"/>
      <c r="EM98" s="159"/>
      <c r="EN98" s="159"/>
      <c r="EO98" s="159"/>
      <c r="EP98" s="159"/>
      <c r="EQ98" s="159"/>
      <c r="ER98" s="159"/>
      <c r="ES98" s="159"/>
      <c r="ET98" s="159"/>
      <c r="EU98" s="159"/>
      <c r="EV98" s="159"/>
      <c r="EW98" s="159"/>
      <c r="EX98" s="159"/>
      <c r="EY98" s="159"/>
      <c r="EZ98" s="159"/>
      <c r="FA98" s="159"/>
      <c r="FB98" s="159"/>
      <c r="FC98" s="159"/>
      <c r="FD98" s="159"/>
      <c r="FE98" s="159"/>
      <c r="FF98" s="159"/>
      <c r="FG98" s="159"/>
      <c r="FH98" s="159"/>
      <c r="FI98" s="159"/>
      <c r="FJ98" s="159"/>
      <c r="FK98" s="159"/>
      <c r="FL98" s="159"/>
      <c r="FM98" s="159"/>
    </row>
    <row r="99" spans="1:169">
      <c r="A99" s="159"/>
      <c r="B99" s="72" t="s">
        <v>16963</v>
      </c>
      <c r="C99" s="120"/>
      <c r="D99" s="120"/>
      <c r="E99" s="120"/>
      <c r="F99" s="142"/>
      <c r="G99" s="145"/>
      <c r="H99" s="159"/>
      <c r="I99" s="159"/>
      <c r="J99" s="159"/>
      <c r="K99" s="159"/>
      <c r="L99" s="159"/>
      <c r="M99" s="159"/>
      <c r="N99" s="159"/>
      <c r="O99" s="159"/>
      <c r="P99" s="159"/>
      <c r="Q99" s="159"/>
      <c r="R99" s="159"/>
      <c r="S99" s="159"/>
      <c r="T99" s="159"/>
      <c r="U99" s="159"/>
      <c r="V99" s="159"/>
      <c r="W99" s="159"/>
      <c r="X99" s="159"/>
      <c r="Y99" s="159"/>
      <c r="Z99" s="159"/>
      <c r="AA99" s="159"/>
      <c r="AB99" s="159"/>
      <c r="AC99" s="159"/>
      <c r="AD99" s="159"/>
      <c r="AE99" s="159"/>
      <c r="AF99" s="159"/>
      <c r="AG99" s="159"/>
      <c r="AH99" s="159"/>
      <c r="AI99" s="159"/>
      <c r="AJ99" s="159"/>
      <c r="AK99" s="159"/>
      <c r="AL99" s="159"/>
      <c r="AM99" s="159"/>
      <c r="AN99" s="159"/>
      <c r="AO99" s="159"/>
      <c r="AP99" s="159"/>
      <c r="AQ99" s="159"/>
      <c r="AR99" s="159"/>
      <c r="AS99" s="159"/>
      <c r="AT99" s="159"/>
      <c r="AU99" s="159"/>
      <c r="AV99" s="159"/>
      <c r="AW99" s="159"/>
      <c r="AX99" s="159"/>
      <c r="AY99" s="159"/>
      <c r="AZ99" s="159"/>
      <c r="BA99" s="159"/>
      <c r="BB99" s="159"/>
      <c r="BC99" s="159"/>
      <c r="BD99" s="159"/>
      <c r="BE99" s="159"/>
      <c r="BF99" s="159"/>
      <c r="BG99" s="159"/>
      <c r="BH99" s="159"/>
      <c r="BI99" s="159"/>
      <c r="BJ99" s="159"/>
      <c r="BK99" s="159"/>
      <c r="BL99" s="159"/>
      <c r="BM99" s="159"/>
      <c r="BN99" s="159"/>
      <c r="BO99" s="159"/>
      <c r="BP99" s="159"/>
      <c r="BQ99" s="159"/>
      <c r="BR99" s="159"/>
      <c r="BS99" s="159"/>
      <c r="BT99" s="159"/>
      <c r="BU99" s="159"/>
      <c r="BV99" s="159"/>
      <c r="BW99" s="159"/>
      <c r="BX99" s="159"/>
      <c r="BY99" s="159"/>
      <c r="BZ99" s="159"/>
      <c r="CA99" s="159"/>
      <c r="CB99" s="159"/>
      <c r="CC99" s="159"/>
      <c r="CD99" s="159"/>
      <c r="CE99" s="159"/>
      <c r="CF99" s="159"/>
      <c r="CG99" s="159"/>
      <c r="CH99" s="159"/>
      <c r="CI99" s="159"/>
      <c r="CJ99" s="159"/>
      <c r="CK99" s="159"/>
      <c r="CL99" s="159"/>
      <c r="CM99" s="159"/>
      <c r="CN99" s="159"/>
      <c r="CO99" s="159"/>
      <c r="CP99" s="159"/>
      <c r="CQ99" s="159"/>
      <c r="CR99" s="159"/>
      <c r="CS99" s="159"/>
      <c r="CT99" s="159"/>
      <c r="CU99" s="159"/>
      <c r="CV99" s="159"/>
      <c r="CW99" s="159"/>
      <c r="CX99" s="159"/>
      <c r="CY99" s="159"/>
      <c r="CZ99" s="159"/>
      <c r="DA99" s="159"/>
      <c r="DB99" s="159"/>
      <c r="DC99" s="159"/>
      <c r="DD99" s="159"/>
      <c r="DE99" s="159"/>
      <c r="DF99" s="159"/>
      <c r="DG99" s="159"/>
      <c r="DH99" s="159"/>
      <c r="DI99" s="159"/>
      <c r="DJ99" s="159"/>
      <c r="DK99" s="159"/>
      <c r="DL99" s="159"/>
      <c r="DM99" s="159"/>
      <c r="DN99" s="159"/>
      <c r="DO99" s="159"/>
      <c r="DP99" s="159"/>
      <c r="DQ99" s="159"/>
      <c r="DR99" s="159"/>
      <c r="DS99" s="159"/>
      <c r="DT99" s="159"/>
      <c r="DU99" s="159"/>
      <c r="DV99" s="159"/>
      <c r="DW99" s="159"/>
      <c r="DX99" s="159"/>
      <c r="DY99" s="159"/>
      <c r="DZ99" s="159"/>
      <c r="EA99" s="159"/>
      <c r="EB99" s="159"/>
      <c r="EC99" s="159"/>
      <c r="ED99" s="159"/>
      <c r="EE99" s="159"/>
      <c r="EF99" s="159"/>
      <c r="EG99" s="159"/>
      <c r="EH99" s="159"/>
      <c r="EI99" s="159"/>
      <c r="EJ99" s="159"/>
      <c r="EK99" s="159"/>
      <c r="EL99" s="159"/>
      <c r="EM99" s="159"/>
      <c r="EN99" s="159"/>
      <c r="EO99" s="159"/>
      <c r="EP99" s="159"/>
      <c r="EQ99" s="159"/>
      <c r="ER99" s="159"/>
      <c r="ES99" s="159"/>
      <c r="ET99" s="159"/>
      <c r="EU99" s="159"/>
      <c r="EV99" s="159"/>
      <c r="EW99" s="159"/>
      <c r="EX99" s="159"/>
      <c r="EY99" s="159"/>
      <c r="EZ99" s="159"/>
      <c r="FA99" s="159"/>
      <c r="FB99" s="159"/>
      <c r="FC99" s="159"/>
      <c r="FD99" s="159"/>
      <c r="FE99" s="159"/>
      <c r="FF99" s="159"/>
      <c r="FG99" s="159"/>
      <c r="FH99" s="159"/>
      <c r="FI99" s="159"/>
      <c r="FJ99" s="159"/>
      <c r="FK99" s="159"/>
      <c r="FL99" s="159"/>
      <c r="FM99" s="159"/>
    </row>
    <row r="100" spans="1:169" ht="14.65" thickBot="1">
      <c r="A100" s="159"/>
      <c r="B100" s="77" t="s">
        <v>16964</v>
      </c>
      <c r="C100" s="146"/>
      <c r="D100" s="146"/>
      <c r="E100" s="146"/>
      <c r="F100" s="147"/>
      <c r="G100" s="148"/>
      <c r="H100" s="159"/>
      <c r="I100" s="159"/>
      <c r="J100" s="159"/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  <c r="V100" s="159"/>
      <c r="W100" s="159"/>
      <c r="X100" s="159"/>
      <c r="Y100" s="159"/>
      <c r="Z100" s="159"/>
      <c r="AA100" s="159"/>
      <c r="AB100" s="159"/>
      <c r="AC100" s="159"/>
      <c r="AD100" s="159"/>
      <c r="AE100" s="159"/>
      <c r="AF100" s="159"/>
      <c r="AG100" s="159"/>
      <c r="AH100" s="159"/>
      <c r="AI100" s="159"/>
      <c r="AJ100" s="159"/>
      <c r="AK100" s="159"/>
      <c r="AL100" s="159"/>
      <c r="AM100" s="159"/>
      <c r="AN100" s="159"/>
      <c r="AO100" s="159"/>
      <c r="AP100" s="159"/>
      <c r="AQ100" s="159"/>
      <c r="AR100" s="159"/>
      <c r="AS100" s="159"/>
      <c r="AT100" s="159"/>
      <c r="AU100" s="159"/>
      <c r="AV100" s="159"/>
      <c r="AW100" s="159"/>
      <c r="AX100" s="159"/>
      <c r="AY100" s="159"/>
      <c r="AZ100" s="159"/>
      <c r="BA100" s="159"/>
      <c r="BB100" s="159"/>
      <c r="BC100" s="159"/>
      <c r="BD100" s="159"/>
      <c r="BE100" s="159"/>
      <c r="BF100" s="159"/>
      <c r="BG100" s="159"/>
      <c r="BH100" s="159"/>
      <c r="BI100" s="159"/>
      <c r="BJ100" s="159"/>
      <c r="BK100" s="159"/>
      <c r="BL100" s="159"/>
      <c r="BM100" s="159"/>
      <c r="BN100" s="159"/>
      <c r="BO100" s="159"/>
      <c r="BP100" s="159"/>
      <c r="BQ100" s="159"/>
      <c r="BR100" s="159"/>
      <c r="BS100" s="159"/>
      <c r="BT100" s="159"/>
      <c r="BU100" s="159"/>
      <c r="BV100" s="159"/>
      <c r="BW100" s="159"/>
      <c r="BX100" s="159"/>
      <c r="BY100" s="159"/>
      <c r="BZ100" s="159"/>
      <c r="CA100" s="159"/>
      <c r="CB100" s="159"/>
      <c r="CC100" s="159"/>
      <c r="CD100" s="159"/>
      <c r="CE100" s="159"/>
      <c r="CF100" s="159"/>
      <c r="CG100" s="159"/>
      <c r="CH100" s="159"/>
      <c r="CI100" s="159"/>
      <c r="CJ100" s="159"/>
      <c r="CK100" s="159"/>
      <c r="CL100" s="159"/>
      <c r="CM100" s="159"/>
      <c r="CN100" s="159"/>
      <c r="CO100" s="159"/>
      <c r="CP100" s="159"/>
      <c r="CQ100" s="159"/>
      <c r="CR100" s="159"/>
      <c r="CS100" s="159"/>
      <c r="CT100" s="159"/>
      <c r="CU100" s="159"/>
      <c r="CV100" s="159"/>
      <c r="CW100" s="159"/>
      <c r="CX100" s="159"/>
      <c r="CY100" s="159"/>
      <c r="CZ100" s="159"/>
      <c r="DA100" s="159"/>
      <c r="DB100" s="159"/>
      <c r="DC100" s="159"/>
      <c r="DD100" s="159"/>
      <c r="DE100" s="159"/>
      <c r="DF100" s="159"/>
      <c r="DG100" s="159"/>
      <c r="DH100" s="159"/>
      <c r="DI100" s="159"/>
      <c r="DJ100" s="159"/>
      <c r="DK100" s="159"/>
      <c r="DL100" s="159"/>
      <c r="DM100" s="159"/>
      <c r="DN100" s="159"/>
      <c r="DO100" s="159"/>
      <c r="DP100" s="159"/>
      <c r="DQ100" s="159"/>
      <c r="DR100" s="159"/>
      <c r="DS100" s="159"/>
      <c r="DT100" s="159"/>
      <c r="DU100" s="159"/>
      <c r="DV100" s="159"/>
      <c r="DW100" s="159"/>
      <c r="DX100" s="159"/>
      <c r="DY100" s="159"/>
      <c r="DZ100" s="159"/>
      <c r="EA100" s="159"/>
      <c r="EB100" s="159"/>
      <c r="EC100" s="159"/>
      <c r="ED100" s="159"/>
      <c r="EE100" s="159"/>
      <c r="EF100" s="159"/>
      <c r="EG100" s="159"/>
      <c r="EH100" s="159"/>
      <c r="EI100" s="159"/>
      <c r="EJ100" s="159"/>
      <c r="EK100" s="159"/>
      <c r="EL100" s="159"/>
      <c r="EM100" s="159"/>
      <c r="EN100" s="159"/>
      <c r="EO100" s="159"/>
      <c r="EP100" s="159"/>
      <c r="EQ100" s="159"/>
      <c r="ER100" s="159"/>
      <c r="ES100" s="159"/>
      <c r="ET100" s="159"/>
      <c r="EU100" s="159"/>
      <c r="EV100" s="159"/>
      <c r="EW100" s="159"/>
      <c r="EX100" s="159"/>
      <c r="EY100" s="159"/>
      <c r="EZ100" s="159"/>
      <c r="FA100" s="159"/>
      <c r="FB100" s="159"/>
      <c r="FC100" s="159"/>
      <c r="FD100" s="159"/>
      <c r="FE100" s="159"/>
      <c r="FF100" s="159"/>
      <c r="FG100" s="159"/>
      <c r="FH100" s="159"/>
      <c r="FI100" s="159"/>
      <c r="FJ100" s="159"/>
      <c r="FK100" s="159"/>
      <c r="FL100" s="159"/>
      <c r="FM100" s="159"/>
    </row>
    <row r="101" spans="1:169" s="159" customFormat="1" ht="14.65" thickBot="1">
      <c r="F101" s="161"/>
      <c r="G101" s="161"/>
    </row>
    <row r="102" spans="1:169" ht="15.75">
      <c r="A102" s="159"/>
      <c r="B102" s="322" t="s">
        <v>16846</v>
      </c>
      <c r="C102" s="323"/>
      <c r="D102" s="323"/>
      <c r="E102" s="323"/>
      <c r="F102" s="323"/>
      <c r="G102" s="324"/>
      <c r="H102" s="159"/>
      <c r="I102" s="159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  <c r="V102" s="159"/>
      <c r="W102" s="159"/>
      <c r="X102" s="159"/>
      <c r="Y102" s="159"/>
      <c r="Z102" s="159"/>
      <c r="AA102" s="159"/>
      <c r="AB102" s="159"/>
      <c r="AC102" s="159"/>
      <c r="AD102" s="159"/>
      <c r="AE102" s="159"/>
      <c r="AF102" s="159"/>
      <c r="AG102" s="159"/>
      <c r="AH102" s="159"/>
      <c r="AI102" s="159"/>
      <c r="AJ102" s="159"/>
      <c r="AK102" s="159"/>
      <c r="AL102" s="159"/>
      <c r="AM102" s="159"/>
      <c r="AN102" s="159"/>
      <c r="AO102" s="159"/>
      <c r="AP102" s="159"/>
      <c r="AQ102" s="159"/>
      <c r="AR102" s="159"/>
      <c r="AS102" s="159"/>
      <c r="AT102" s="159"/>
      <c r="AU102" s="159"/>
      <c r="AV102" s="159"/>
      <c r="AW102" s="159"/>
      <c r="AX102" s="159"/>
      <c r="AY102" s="159"/>
      <c r="AZ102" s="159"/>
      <c r="BA102" s="159"/>
      <c r="BB102" s="159"/>
      <c r="BC102" s="159"/>
      <c r="BD102" s="159"/>
      <c r="BE102" s="159"/>
      <c r="BF102" s="159"/>
      <c r="BG102" s="159"/>
      <c r="BH102" s="159"/>
      <c r="BI102" s="159"/>
      <c r="BJ102" s="159"/>
      <c r="BK102" s="159"/>
      <c r="BL102" s="159"/>
      <c r="BM102" s="159"/>
      <c r="BN102" s="159"/>
      <c r="BO102" s="159"/>
      <c r="BP102" s="159"/>
      <c r="BQ102" s="159"/>
      <c r="BR102" s="159"/>
      <c r="BS102" s="159"/>
      <c r="BT102" s="159"/>
      <c r="BU102" s="159"/>
      <c r="BV102" s="159"/>
      <c r="BW102" s="159"/>
      <c r="BX102" s="159"/>
      <c r="BY102" s="159"/>
      <c r="BZ102" s="159"/>
      <c r="CA102" s="159"/>
      <c r="CB102" s="159"/>
      <c r="CC102" s="159"/>
      <c r="CD102" s="159"/>
      <c r="CE102" s="159"/>
      <c r="CF102" s="159"/>
      <c r="CG102" s="159"/>
      <c r="CH102" s="159"/>
      <c r="CI102" s="159"/>
      <c r="CJ102" s="159"/>
      <c r="CK102" s="159"/>
      <c r="CL102" s="159"/>
      <c r="CM102" s="159"/>
      <c r="CN102" s="159"/>
      <c r="CO102" s="159"/>
      <c r="CP102" s="159"/>
      <c r="CQ102" s="159"/>
      <c r="CR102" s="159"/>
      <c r="CS102" s="159"/>
      <c r="CT102" s="159"/>
      <c r="CU102" s="159"/>
      <c r="CV102" s="159"/>
      <c r="CW102" s="159"/>
      <c r="CX102" s="159"/>
      <c r="CY102" s="159"/>
      <c r="CZ102" s="159"/>
      <c r="DA102" s="159"/>
      <c r="DB102" s="159"/>
      <c r="DC102" s="159"/>
      <c r="DD102" s="159"/>
      <c r="DE102" s="159"/>
      <c r="DF102" s="159"/>
      <c r="DG102" s="159"/>
      <c r="DH102" s="159"/>
      <c r="DI102" s="159"/>
      <c r="DJ102" s="159"/>
      <c r="DK102" s="159"/>
      <c r="DL102" s="159"/>
      <c r="DM102" s="159"/>
      <c r="DN102" s="159"/>
      <c r="DO102" s="159"/>
      <c r="DP102" s="159"/>
      <c r="DQ102" s="159"/>
      <c r="DR102" s="159"/>
      <c r="DS102" s="159"/>
      <c r="DT102" s="159"/>
      <c r="DU102" s="159"/>
      <c r="DV102" s="159"/>
      <c r="DW102" s="159"/>
      <c r="DX102" s="159"/>
      <c r="DY102" s="159"/>
      <c r="DZ102" s="159"/>
      <c r="EA102" s="159"/>
      <c r="EB102" s="159"/>
      <c r="EC102" s="159"/>
      <c r="ED102" s="159"/>
      <c r="EE102" s="159"/>
      <c r="EF102" s="159"/>
      <c r="EG102" s="159"/>
      <c r="EH102" s="159"/>
      <c r="EI102" s="159"/>
      <c r="EJ102" s="159"/>
      <c r="EK102" s="159"/>
      <c r="EL102" s="159"/>
      <c r="EM102" s="159"/>
      <c r="EN102" s="159"/>
      <c r="EO102" s="159"/>
      <c r="EP102" s="159"/>
      <c r="EQ102" s="159"/>
      <c r="ER102" s="159"/>
      <c r="ES102" s="159"/>
      <c r="ET102" s="159"/>
      <c r="EU102" s="159"/>
      <c r="EV102" s="159"/>
      <c r="EW102" s="159"/>
      <c r="EX102" s="159"/>
      <c r="EY102" s="159"/>
      <c r="EZ102" s="159"/>
      <c r="FA102" s="159"/>
      <c r="FB102" s="159"/>
      <c r="FC102" s="159"/>
      <c r="FD102" s="159"/>
      <c r="FE102" s="159"/>
      <c r="FF102" s="159"/>
      <c r="FG102" s="159"/>
      <c r="FH102" s="159"/>
      <c r="FI102" s="159"/>
      <c r="FJ102" s="159"/>
      <c r="FK102" s="159"/>
      <c r="FL102" s="159"/>
      <c r="FM102" s="159"/>
    </row>
    <row r="103" spans="1:169" ht="14.65" thickBot="1">
      <c r="A103" s="159"/>
      <c r="B103" s="152" t="s">
        <v>16926</v>
      </c>
      <c r="C103" s="153" t="s">
        <v>16927</v>
      </c>
      <c r="D103" s="153" t="s">
        <v>16928</v>
      </c>
      <c r="E103" s="153" t="s">
        <v>16929</v>
      </c>
      <c r="F103" s="154" t="s">
        <v>327</v>
      </c>
      <c r="G103" s="155" t="s">
        <v>328</v>
      </c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  <c r="V103" s="159"/>
      <c r="W103" s="159"/>
      <c r="X103" s="159"/>
      <c r="Y103" s="159"/>
      <c r="Z103" s="159"/>
      <c r="AA103" s="159"/>
      <c r="AB103" s="159"/>
      <c r="AC103" s="159"/>
      <c r="AD103" s="159"/>
      <c r="AE103" s="159"/>
      <c r="AF103" s="159"/>
      <c r="AG103" s="159"/>
      <c r="AH103" s="159"/>
      <c r="AI103" s="159"/>
      <c r="AJ103" s="159"/>
      <c r="AK103" s="159"/>
      <c r="AL103" s="159"/>
      <c r="AM103" s="159"/>
      <c r="AN103" s="159"/>
      <c r="AO103" s="159"/>
      <c r="AP103" s="159"/>
      <c r="AQ103" s="159"/>
      <c r="AR103" s="159"/>
      <c r="AS103" s="159"/>
      <c r="AT103" s="159"/>
      <c r="AU103" s="159"/>
      <c r="AV103" s="159"/>
      <c r="AW103" s="159"/>
      <c r="AX103" s="159"/>
      <c r="AY103" s="159"/>
      <c r="AZ103" s="159"/>
      <c r="BA103" s="159"/>
      <c r="BB103" s="159"/>
      <c r="BC103" s="159"/>
      <c r="BD103" s="159"/>
      <c r="BE103" s="159"/>
      <c r="BF103" s="159"/>
      <c r="BG103" s="159"/>
      <c r="BH103" s="159"/>
      <c r="BI103" s="159"/>
      <c r="BJ103" s="159"/>
      <c r="BK103" s="159"/>
      <c r="BL103" s="159"/>
      <c r="BM103" s="159"/>
      <c r="BN103" s="159"/>
      <c r="BO103" s="159"/>
      <c r="BP103" s="159"/>
      <c r="BQ103" s="159"/>
      <c r="BR103" s="159"/>
      <c r="BS103" s="159"/>
      <c r="BT103" s="159"/>
      <c r="BU103" s="159"/>
      <c r="BV103" s="159"/>
      <c r="BW103" s="159"/>
      <c r="BX103" s="159"/>
      <c r="BY103" s="159"/>
      <c r="BZ103" s="159"/>
      <c r="CA103" s="159"/>
      <c r="CB103" s="159"/>
      <c r="CC103" s="159"/>
      <c r="CD103" s="159"/>
      <c r="CE103" s="159"/>
      <c r="CF103" s="159"/>
      <c r="CG103" s="159"/>
      <c r="CH103" s="159"/>
      <c r="CI103" s="159"/>
      <c r="CJ103" s="159"/>
      <c r="CK103" s="159"/>
      <c r="CL103" s="159"/>
      <c r="CM103" s="159"/>
      <c r="CN103" s="159"/>
      <c r="CO103" s="159"/>
      <c r="CP103" s="159"/>
      <c r="CQ103" s="159"/>
      <c r="CR103" s="159"/>
      <c r="CS103" s="159"/>
      <c r="CT103" s="159"/>
      <c r="CU103" s="159"/>
      <c r="CV103" s="159"/>
      <c r="CW103" s="159"/>
      <c r="CX103" s="159"/>
      <c r="CY103" s="159"/>
      <c r="CZ103" s="159"/>
      <c r="DA103" s="159"/>
      <c r="DB103" s="159"/>
      <c r="DC103" s="159"/>
      <c r="DD103" s="159"/>
      <c r="DE103" s="159"/>
      <c r="DF103" s="159"/>
      <c r="DG103" s="159"/>
      <c r="DH103" s="159"/>
      <c r="DI103" s="159"/>
      <c r="DJ103" s="159"/>
      <c r="DK103" s="159"/>
      <c r="DL103" s="159"/>
      <c r="DM103" s="159"/>
      <c r="DN103" s="159"/>
      <c r="DO103" s="159"/>
      <c r="DP103" s="159"/>
      <c r="DQ103" s="159"/>
      <c r="DR103" s="159"/>
      <c r="DS103" s="159"/>
      <c r="DT103" s="159"/>
      <c r="DU103" s="159"/>
      <c r="DV103" s="159"/>
      <c r="DW103" s="159"/>
      <c r="DX103" s="159"/>
      <c r="DY103" s="159"/>
      <c r="DZ103" s="159"/>
      <c r="EA103" s="159"/>
      <c r="EB103" s="159"/>
      <c r="EC103" s="159"/>
      <c r="ED103" s="159"/>
      <c r="EE103" s="159"/>
      <c r="EF103" s="159"/>
      <c r="EG103" s="159"/>
      <c r="EH103" s="159"/>
      <c r="EI103" s="159"/>
      <c r="EJ103" s="159"/>
      <c r="EK103" s="159"/>
      <c r="EL103" s="159"/>
      <c r="EM103" s="159"/>
      <c r="EN103" s="159"/>
      <c r="EO103" s="159"/>
      <c r="EP103" s="159"/>
      <c r="EQ103" s="159"/>
      <c r="ER103" s="159"/>
      <c r="ES103" s="159"/>
      <c r="ET103" s="159"/>
      <c r="EU103" s="159"/>
      <c r="EV103" s="159"/>
      <c r="EW103" s="159"/>
      <c r="EX103" s="159"/>
      <c r="EY103" s="159"/>
      <c r="EZ103" s="159"/>
      <c r="FA103" s="159"/>
      <c r="FB103" s="159"/>
      <c r="FC103" s="159"/>
      <c r="FD103" s="159"/>
      <c r="FE103" s="159"/>
      <c r="FF103" s="159"/>
      <c r="FG103" s="159"/>
      <c r="FH103" s="159"/>
      <c r="FI103" s="159"/>
      <c r="FJ103" s="159"/>
      <c r="FK103" s="159"/>
      <c r="FL103" s="159"/>
      <c r="FM103" s="159"/>
    </row>
    <row r="104" spans="1:169">
      <c r="A104" s="159"/>
      <c r="B104" s="70" t="s">
        <v>148</v>
      </c>
      <c r="C104" s="156"/>
      <c r="D104" s="156"/>
      <c r="E104" s="156"/>
      <c r="F104" s="157"/>
      <c r="G104" s="158"/>
      <c r="H104" s="159"/>
      <c r="I104" s="159"/>
      <c r="J104" s="159"/>
      <c r="K104" s="159"/>
      <c r="L104" s="159"/>
      <c r="M104" s="159"/>
      <c r="N104" s="159"/>
      <c r="O104" s="159"/>
      <c r="P104" s="159"/>
      <c r="Q104" s="159"/>
      <c r="R104" s="159"/>
      <c r="S104" s="159"/>
      <c r="T104" s="159"/>
      <c r="U104" s="159"/>
      <c r="V104" s="159"/>
      <c r="W104" s="159"/>
      <c r="X104" s="159"/>
      <c r="Y104" s="159"/>
      <c r="Z104" s="159"/>
      <c r="AA104" s="159"/>
      <c r="AB104" s="159"/>
      <c r="AC104" s="159"/>
      <c r="AD104" s="159"/>
      <c r="AE104" s="159"/>
      <c r="AF104" s="159"/>
      <c r="AG104" s="159"/>
      <c r="AH104" s="159"/>
      <c r="AI104" s="159"/>
      <c r="AJ104" s="159"/>
      <c r="AK104" s="159"/>
      <c r="AL104" s="159"/>
      <c r="AM104" s="159"/>
      <c r="AN104" s="159"/>
      <c r="AO104" s="159"/>
      <c r="AP104" s="159"/>
      <c r="AQ104" s="159"/>
      <c r="AR104" s="159"/>
      <c r="AS104" s="159"/>
      <c r="AT104" s="159"/>
      <c r="AU104" s="159"/>
      <c r="AV104" s="159"/>
      <c r="AW104" s="159"/>
      <c r="AX104" s="159"/>
      <c r="AY104" s="159"/>
      <c r="AZ104" s="159"/>
      <c r="BA104" s="159"/>
      <c r="BB104" s="159"/>
      <c r="BC104" s="159"/>
      <c r="BD104" s="159"/>
      <c r="BE104" s="159"/>
      <c r="BF104" s="159"/>
      <c r="BG104" s="159"/>
      <c r="BH104" s="159"/>
      <c r="BI104" s="159"/>
      <c r="BJ104" s="159"/>
      <c r="BK104" s="159"/>
      <c r="BL104" s="159"/>
      <c r="BM104" s="159"/>
      <c r="BN104" s="159"/>
      <c r="BO104" s="159"/>
      <c r="BP104" s="159"/>
      <c r="BQ104" s="159"/>
      <c r="BR104" s="159"/>
      <c r="BS104" s="159"/>
      <c r="BT104" s="159"/>
      <c r="BU104" s="159"/>
      <c r="BV104" s="159"/>
      <c r="BW104" s="159"/>
      <c r="BX104" s="159"/>
      <c r="BY104" s="159"/>
      <c r="BZ104" s="159"/>
      <c r="CA104" s="159"/>
      <c r="CB104" s="159"/>
      <c r="CC104" s="159"/>
      <c r="CD104" s="159"/>
      <c r="CE104" s="159"/>
      <c r="CF104" s="159"/>
      <c r="CG104" s="159"/>
      <c r="CH104" s="159"/>
      <c r="CI104" s="159"/>
      <c r="CJ104" s="159"/>
      <c r="CK104" s="159"/>
      <c r="CL104" s="159"/>
      <c r="CM104" s="159"/>
      <c r="CN104" s="159"/>
      <c r="CO104" s="159"/>
      <c r="CP104" s="159"/>
      <c r="CQ104" s="159"/>
      <c r="CR104" s="159"/>
      <c r="CS104" s="159"/>
      <c r="CT104" s="159"/>
      <c r="CU104" s="159"/>
      <c r="CV104" s="159"/>
      <c r="CW104" s="159"/>
      <c r="CX104" s="159"/>
      <c r="CY104" s="159"/>
      <c r="CZ104" s="159"/>
      <c r="DA104" s="159"/>
      <c r="DB104" s="159"/>
      <c r="DC104" s="159"/>
      <c r="DD104" s="159"/>
      <c r="DE104" s="159"/>
      <c r="DF104" s="159"/>
      <c r="DG104" s="159"/>
      <c r="DH104" s="159"/>
      <c r="DI104" s="159"/>
      <c r="DJ104" s="159"/>
      <c r="DK104" s="159"/>
      <c r="DL104" s="159"/>
      <c r="DM104" s="159"/>
      <c r="DN104" s="159"/>
      <c r="DO104" s="159"/>
      <c r="DP104" s="159"/>
      <c r="DQ104" s="159"/>
      <c r="DR104" s="159"/>
      <c r="DS104" s="159"/>
      <c r="DT104" s="159"/>
      <c r="DU104" s="159"/>
      <c r="DV104" s="159"/>
      <c r="DW104" s="159"/>
      <c r="DX104" s="159"/>
      <c r="DY104" s="159"/>
      <c r="DZ104" s="159"/>
      <c r="EA104" s="159"/>
      <c r="EB104" s="159"/>
      <c r="EC104" s="159"/>
      <c r="ED104" s="159"/>
      <c r="EE104" s="159"/>
      <c r="EF104" s="159"/>
      <c r="EG104" s="159"/>
      <c r="EH104" s="159"/>
      <c r="EI104" s="159"/>
      <c r="EJ104" s="159"/>
      <c r="EK104" s="159"/>
      <c r="EL104" s="159"/>
      <c r="EM104" s="159"/>
      <c r="EN104" s="159"/>
      <c r="EO104" s="159"/>
      <c r="EP104" s="159"/>
      <c r="EQ104" s="159"/>
      <c r="ER104" s="159"/>
      <c r="ES104" s="159"/>
      <c r="ET104" s="159"/>
      <c r="EU104" s="159"/>
      <c r="EV104" s="159"/>
      <c r="EW104" s="159"/>
      <c r="EX104" s="159"/>
      <c r="EY104" s="159"/>
      <c r="EZ104" s="159"/>
      <c r="FA104" s="159"/>
      <c r="FB104" s="159"/>
      <c r="FC104" s="159"/>
      <c r="FD104" s="159"/>
      <c r="FE104" s="159"/>
      <c r="FF104" s="159"/>
      <c r="FG104" s="159"/>
      <c r="FH104" s="159"/>
      <c r="FI104" s="159"/>
      <c r="FJ104" s="159"/>
      <c r="FK104" s="159"/>
      <c r="FL104" s="159"/>
      <c r="FM104" s="159"/>
    </row>
    <row r="105" spans="1:169">
      <c r="A105" s="159"/>
      <c r="B105" s="72" t="s">
        <v>122</v>
      </c>
      <c r="C105" s="120"/>
      <c r="D105" s="120"/>
      <c r="E105" s="120"/>
      <c r="F105" s="142"/>
      <c r="G105" s="145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  <c r="V105" s="159"/>
      <c r="W105" s="159"/>
      <c r="X105" s="159"/>
      <c r="Y105" s="159"/>
      <c r="Z105" s="159"/>
      <c r="AA105" s="159"/>
      <c r="AB105" s="159"/>
      <c r="AC105" s="159"/>
      <c r="AD105" s="159"/>
      <c r="AE105" s="159"/>
      <c r="AF105" s="159"/>
      <c r="AG105" s="159"/>
      <c r="AH105" s="159"/>
      <c r="AI105" s="159"/>
      <c r="AJ105" s="159"/>
      <c r="AK105" s="159"/>
      <c r="AL105" s="159"/>
      <c r="AM105" s="159"/>
      <c r="AN105" s="159"/>
      <c r="AO105" s="159"/>
      <c r="AP105" s="159"/>
      <c r="AQ105" s="159"/>
      <c r="AR105" s="159"/>
      <c r="AS105" s="159"/>
      <c r="AT105" s="159"/>
      <c r="AU105" s="159"/>
      <c r="AV105" s="159"/>
      <c r="AW105" s="159"/>
      <c r="AX105" s="159"/>
      <c r="AY105" s="159"/>
      <c r="AZ105" s="159"/>
      <c r="BA105" s="159"/>
      <c r="BB105" s="159"/>
      <c r="BC105" s="159"/>
      <c r="BD105" s="159"/>
      <c r="BE105" s="159"/>
      <c r="BF105" s="159"/>
      <c r="BG105" s="159"/>
      <c r="BH105" s="159"/>
      <c r="BI105" s="159"/>
      <c r="BJ105" s="159"/>
      <c r="BK105" s="159"/>
      <c r="BL105" s="159"/>
      <c r="BM105" s="159"/>
      <c r="BN105" s="159"/>
      <c r="BO105" s="159"/>
      <c r="BP105" s="159"/>
      <c r="BQ105" s="159"/>
      <c r="BR105" s="159"/>
      <c r="BS105" s="159"/>
      <c r="BT105" s="159"/>
      <c r="BU105" s="159"/>
      <c r="BV105" s="159"/>
      <c r="BW105" s="159"/>
      <c r="BX105" s="159"/>
      <c r="BY105" s="159"/>
      <c r="BZ105" s="159"/>
      <c r="CA105" s="159"/>
      <c r="CB105" s="159"/>
      <c r="CC105" s="159"/>
      <c r="CD105" s="159"/>
      <c r="CE105" s="159"/>
      <c r="CF105" s="159"/>
      <c r="CG105" s="159"/>
      <c r="CH105" s="159"/>
      <c r="CI105" s="159"/>
      <c r="CJ105" s="159"/>
      <c r="CK105" s="159"/>
      <c r="CL105" s="159"/>
      <c r="CM105" s="159"/>
      <c r="CN105" s="159"/>
      <c r="CO105" s="159"/>
      <c r="CP105" s="159"/>
      <c r="CQ105" s="159"/>
      <c r="CR105" s="159"/>
      <c r="CS105" s="159"/>
      <c r="CT105" s="159"/>
      <c r="CU105" s="159"/>
      <c r="CV105" s="159"/>
      <c r="CW105" s="159"/>
      <c r="CX105" s="159"/>
      <c r="CY105" s="159"/>
      <c r="CZ105" s="159"/>
      <c r="DA105" s="159"/>
      <c r="DB105" s="159"/>
      <c r="DC105" s="159"/>
      <c r="DD105" s="159"/>
      <c r="DE105" s="159"/>
      <c r="DF105" s="159"/>
      <c r="DG105" s="159"/>
      <c r="DH105" s="159"/>
      <c r="DI105" s="159"/>
      <c r="DJ105" s="159"/>
      <c r="DK105" s="159"/>
      <c r="DL105" s="159"/>
      <c r="DM105" s="159"/>
      <c r="DN105" s="159"/>
      <c r="DO105" s="159"/>
      <c r="DP105" s="159"/>
      <c r="DQ105" s="159"/>
      <c r="DR105" s="159"/>
      <c r="DS105" s="159"/>
      <c r="DT105" s="159"/>
      <c r="DU105" s="159"/>
      <c r="DV105" s="159"/>
      <c r="DW105" s="159"/>
      <c r="DX105" s="159"/>
      <c r="DY105" s="159"/>
      <c r="DZ105" s="159"/>
      <c r="EA105" s="159"/>
      <c r="EB105" s="159"/>
      <c r="EC105" s="159"/>
      <c r="ED105" s="159"/>
      <c r="EE105" s="159"/>
      <c r="EF105" s="159"/>
      <c r="EG105" s="159"/>
      <c r="EH105" s="159"/>
      <c r="EI105" s="159"/>
      <c r="EJ105" s="159"/>
      <c r="EK105" s="159"/>
      <c r="EL105" s="159"/>
      <c r="EM105" s="159"/>
      <c r="EN105" s="159"/>
      <c r="EO105" s="159"/>
      <c r="EP105" s="159"/>
      <c r="EQ105" s="159"/>
      <c r="ER105" s="159"/>
      <c r="ES105" s="159"/>
      <c r="ET105" s="159"/>
      <c r="EU105" s="159"/>
      <c r="EV105" s="159"/>
      <c r="EW105" s="159"/>
      <c r="EX105" s="159"/>
      <c r="EY105" s="159"/>
      <c r="EZ105" s="159"/>
      <c r="FA105" s="159"/>
      <c r="FB105" s="159"/>
      <c r="FC105" s="159"/>
      <c r="FD105" s="159"/>
      <c r="FE105" s="159"/>
      <c r="FF105" s="159"/>
      <c r="FG105" s="159"/>
      <c r="FH105" s="159"/>
      <c r="FI105" s="159"/>
      <c r="FJ105" s="159"/>
      <c r="FK105" s="159"/>
      <c r="FL105" s="159"/>
      <c r="FM105" s="159"/>
    </row>
    <row r="106" spans="1:169">
      <c r="A106" s="159"/>
      <c r="B106" s="72" t="s">
        <v>16965</v>
      </c>
      <c r="C106" s="120"/>
      <c r="D106" s="120"/>
      <c r="E106" s="120"/>
      <c r="F106" s="142"/>
      <c r="G106" s="145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  <c r="V106" s="159"/>
      <c r="W106" s="159"/>
      <c r="X106" s="159"/>
      <c r="Y106" s="159"/>
      <c r="Z106" s="159"/>
      <c r="AA106" s="159"/>
      <c r="AB106" s="159"/>
      <c r="AC106" s="159"/>
      <c r="AD106" s="159"/>
      <c r="AE106" s="159"/>
      <c r="AF106" s="159"/>
      <c r="AG106" s="159"/>
      <c r="AH106" s="159"/>
      <c r="AI106" s="159"/>
      <c r="AJ106" s="159"/>
      <c r="AK106" s="159"/>
      <c r="AL106" s="159"/>
      <c r="AM106" s="159"/>
      <c r="AN106" s="159"/>
      <c r="AO106" s="159"/>
      <c r="AP106" s="159"/>
      <c r="AQ106" s="159"/>
      <c r="AR106" s="159"/>
      <c r="AS106" s="159"/>
      <c r="AT106" s="159"/>
      <c r="AU106" s="159"/>
      <c r="AV106" s="159"/>
      <c r="AW106" s="159"/>
      <c r="AX106" s="159"/>
      <c r="AY106" s="159"/>
      <c r="AZ106" s="159"/>
      <c r="BA106" s="159"/>
      <c r="BB106" s="159"/>
      <c r="BC106" s="159"/>
      <c r="BD106" s="159"/>
      <c r="BE106" s="159"/>
      <c r="BF106" s="159"/>
      <c r="BG106" s="159"/>
      <c r="BH106" s="159"/>
      <c r="BI106" s="159"/>
      <c r="BJ106" s="159"/>
      <c r="BK106" s="159"/>
      <c r="BL106" s="159"/>
      <c r="BM106" s="159"/>
      <c r="BN106" s="159"/>
      <c r="BO106" s="159"/>
      <c r="BP106" s="159"/>
      <c r="BQ106" s="159"/>
      <c r="BR106" s="159"/>
      <c r="BS106" s="159"/>
      <c r="BT106" s="159"/>
      <c r="BU106" s="159"/>
      <c r="BV106" s="159"/>
      <c r="BW106" s="159"/>
      <c r="BX106" s="159"/>
      <c r="BY106" s="159"/>
      <c r="BZ106" s="159"/>
      <c r="CA106" s="159"/>
      <c r="CB106" s="159"/>
      <c r="CC106" s="159"/>
      <c r="CD106" s="159"/>
      <c r="CE106" s="159"/>
      <c r="CF106" s="159"/>
      <c r="CG106" s="159"/>
      <c r="CH106" s="159"/>
      <c r="CI106" s="159"/>
      <c r="CJ106" s="159"/>
      <c r="CK106" s="159"/>
      <c r="CL106" s="159"/>
      <c r="CM106" s="159"/>
      <c r="CN106" s="159"/>
      <c r="CO106" s="159"/>
      <c r="CP106" s="159"/>
      <c r="CQ106" s="159"/>
      <c r="CR106" s="159"/>
      <c r="CS106" s="159"/>
      <c r="CT106" s="159"/>
      <c r="CU106" s="159"/>
      <c r="CV106" s="159"/>
      <c r="CW106" s="159"/>
      <c r="CX106" s="159"/>
      <c r="CY106" s="159"/>
      <c r="CZ106" s="159"/>
      <c r="DA106" s="159"/>
      <c r="DB106" s="159"/>
      <c r="DC106" s="159"/>
      <c r="DD106" s="159"/>
      <c r="DE106" s="159"/>
      <c r="DF106" s="159"/>
      <c r="DG106" s="159"/>
      <c r="DH106" s="159"/>
      <c r="DI106" s="159"/>
      <c r="DJ106" s="159"/>
      <c r="DK106" s="159"/>
      <c r="DL106" s="159"/>
      <c r="DM106" s="159"/>
      <c r="DN106" s="159"/>
      <c r="DO106" s="159"/>
      <c r="DP106" s="159"/>
      <c r="DQ106" s="159"/>
      <c r="DR106" s="159"/>
      <c r="DS106" s="159"/>
      <c r="DT106" s="159"/>
      <c r="DU106" s="159"/>
      <c r="DV106" s="159"/>
      <c r="DW106" s="159"/>
      <c r="DX106" s="159"/>
      <c r="DY106" s="159"/>
      <c r="DZ106" s="159"/>
      <c r="EA106" s="159"/>
      <c r="EB106" s="159"/>
      <c r="EC106" s="159"/>
      <c r="ED106" s="159"/>
      <c r="EE106" s="159"/>
      <c r="EF106" s="159"/>
      <c r="EG106" s="159"/>
      <c r="EH106" s="159"/>
      <c r="EI106" s="159"/>
      <c r="EJ106" s="159"/>
      <c r="EK106" s="159"/>
      <c r="EL106" s="159"/>
      <c r="EM106" s="159"/>
      <c r="EN106" s="159"/>
      <c r="EO106" s="159"/>
      <c r="EP106" s="159"/>
      <c r="EQ106" s="159"/>
      <c r="ER106" s="159"/>
      <c r="ES106" s="159"/>
      <c r="ET106" s="159"/>
      <c r="EU106" s="159"/>
      <c r="EV106" s="159"/>
      <c r="EW106" s="159"/>
      <c r="EX106" s="159"/>
      <c r="EY106" s="159"/>
      <c r="EZ106" s="159"/>
      <c r="FA106" s="159"/>
      <c r="FB106" s="159"/>
      <c r="FC106" s="159"/>
      <c r="FD106" s="159"/>
      <c r="FE106" s="159"/>
      <c r="FF106" s="159"/>
      <c r="FG106" s="159"/>
      <c r="FH106" s="159"/>
      <c r="FI106" s="159"/>
      <c r="FJ106" s="159"/>
      <c r="FK106" s="159"/>
      <c r="FL106" s="159"/>
      <c r="FM106" s="159"/>
    </row>
    <row r="107" spans="1:169">
      <c r="A107" s="159"/>
      <c r="B107" s="72" t="s">
        <v>16966</v>
      </c>
      <c r="C107" s="120"/>
      <c r="D107" s="120"/>
      <c r="E107" s="120"/>
      <c r="F107" s="142"/>
      <c r="G107" s="145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  <c r="V107" s="159"/>
      <c r="W107" s="159"/>
      <c r="X107" s="159"/>
      <c r="Y107" s="159"/>
      <c r="Z107" s="159"/>
      <c r="AA107" s="159"/>
      <c r="AB107" s="159"/>
      <c r="AC107" s="159"/>
      <c r="AD107" s="159"/>
      <c r="AE107" s="159"/>
      <c r="AF107" s="159"/>
      <c r="AG107" s="159"/>
      <c r="AH107" s="159"/>
      <c r="AI107" s="159"/>
      <c r="AJ107" s="159"/>
      <c r="AK107" s="159"/>
      <c r="AL107" s="159"/>
      <c r="AM107" s="159"/>
      <c r="AN107" s="159"/>
      <c r="AO107" s="159"/>
      <c r="AP107" s="159"/>
      <c r="AQ107" s="159"/>
      <c r="AR107" s="159"/>
      <c r="AS107" s="159"/>
      <c r="AT107" s="159"/>
      <c r="AU107" s="159"/>
      <c r="AV107" s="159"/>
      <c r="AW107" s="159"/>
      <c r="AX107" s="159"/>
      <c r="AY107" s="159"/>
      <c r="AZ107" s="159"/>
      <c r="BA107" s="159"/>
      <c r="BB107" s="159"/>
      <c r="BC107" s="159"/>
      <c r="BD107" s="159"/>
      <c r="BE107" s="159"/>
      <c r="BF107" s="159"/>
      <c r="BG107" s="159"/>
      <c r="BH107" s="159"/>
      <c r="BI107" s="159"/>
      <c r="BJ107" s="159"/>
      <c r="BK107" s="159"/>
      <c r="BL107" s="159"/>
      <c r="BM107" s="159"/>
      <c r="BN107" s="159"/>
      <c r="BO107" s="159"/>
      <c r="BP107" s="159"/>
      <c r="BQ107" s="159"/>
      <c r="BR107" s="159"/>
      <c r="BS107" s="159"/>
      <c r="BT107" s="159"/>
      <c r="BU107" s="159"/>
      <c r="BV107" s="159"/>
      <c r="BW107" s="159"/>
      <c r="BX107" s="159"/>
      <c r="BY107" s="159"/>
      <c r="BZ107" s="159"/>
      <c r="CA107" s="159"/>
      <c r="CB107" s="159"/>
      <c r="CC107" s="159"/>
      <c r="CD107" s="159"/>
      <c r="CE107" s="159"/>
      <c r="CF107" s="159"/>
      <c r="CG107" s="159"/>
      <c r="CH107" s="159"/>
      <c r="CI107" s="159"/>
      <c r="CJ107" s="159"/>
      <c r="CK107" s="159"/>
      <c r="CL107" s="159"/>
      <c r="CM107" s="159"/>
      <c r="CN107" s="159"/>
      <c r="CO107" s="159"/>
      <c r="CP107" s="159"/>
      <c r="CQ107" s="159"/>
      <c r="CR107" s="159"/>
      <c r="CS107" s="159"/>
      <c r="CT107" s="159"/>
      <c r="CU107" s="159"/>
      <c r="CV107" s="159"/>
      <c r="CW107" s="159"/>
      <c r="CX107" s="159"/>
      <c r="CY107" s="159"/>
      <c r="CZ107" s="159"/>
      <c r="DA107" s="159"/>
      <c r="DB107" s="159"/>
      <c r="DC107" s="159"/>
      <c r="DD107" s="159"/>
      <c r="DE107" s="159"/>
      <c r="DF107" s="159"/>
      <c r="DG107" s="159"/>
      <c r="DH107" s="159"/>
      <c r="DI107" s="159"/>
      <c r="DJ107" s="159"/>
      <c r="DK107" s="159"/>
      <c r="DL107" s="159"/>
      <c r="DM107" s="159"/>
      <c r="DN107" s="159"/>
      <c r="DO107" s="159"/>
      <c r="DP107" s="159"/>
      <c r="DQ107" s="159"/>
      <c r="DR107" s="159"/>
      <c r="DS107" s="159"/>
      <c r="DT107" s="159"/>
      <c r="DU107" s="159"/>
      <c r="DV107" s="159"/>
      <c r="DW107" s="159"/>
      <c r="DX107" s="159"/>
      <c r="DY107" s="159"/>
      <c r="DZ107" s="159"/>
      <c r="EA107" s="159"/>
      <c r="EB107" s="159"/>
      <c r="EC107" s="159"/>
      <c r="ED107" s="159"/>
      <c r="EE107" s="159"/>
      <c r="EF107" s="159"/>
      <c r="EG107" s="159"/>
      <c r="EH107" s="159"/>
      <c r="EI107" s="159"/>
      <c r="EJ107" s="159"/>
      <c r="EK107" s="159"/>
      <c r="EL107" s="159"/>
      <c r="EM107" s="159"/>
      <c r="EN107" s="159"/>
      <c r="EO107" s="159"/>
      <c r="EP107" s="159"/>
      <c r="EQ107" s="159"/>
      <c r="ER107" s="159"/>
      <c r="ES107" s="159"/>
      <c r="ET107" s="159"/>
      <c r="EU107" s="159"/>
      <c r="EV107" s="159"/>
      <c r="EW107" s="159"/>
      <c r="EX107" s="159"/>
      <c r="EY107" s="159"/>
      <c r="EZ107" s="159"/>
      <c r="FA107" s="159"/>
      <c r="FB107" s="159"/>
      <c r="FC107" s="159"/>
      <c r="FD107" s="159"/>
      <c r="FE107" s="159"/>
      <c r="FF107" s="159"/>
      <c r="FG107" s="159"/>
      <c r="FH107" s="159"/>
      <c r="FI107" s="159"/>
      <c r="FJ107" s="159"/>
      <c r="FK107" s="159"/>
      <c r="FL107" s="159"/>
      <c r="FM107" s="159"/>
    </row>
    <row r="108" spans="1:169">
      <c r="A108" s="159"/>
      <c r="B108" s="72" t="s">
        <v>16967</v>
      </c>
      <c r="C108" s="120"/>
      <c r="D108" s="120"/>
      <c r="E108" s="120"/>
      <c r="F108" s="142"/>
      <c r="G108" s="145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  <c r="V108" s="159"/>
      <c r="W108" s="159"/>
      <c r="X108" s="159"/>
      <c r="Y108" s="159"/>
      <c r="Z108" s="159"/>
      <c r="AA108" s="159"/>
      <c r="AB108" s="159"/>
      <c r="AC108" s="159"/>
      <c r="AD108" s="159"/>
      <c r="AE108" s="159"/>
      <c r="AF108" s="159"/>
      <c r="AG108" s="159"/>
      <c r="AH108" s="159"/>
      <c r="AI108" s="159"/>
      <c r="AJ108" s="159"/>
      <c r="AK108" s="159"/>
      <c r="AL108" s="159"/>
      <c r="AM108" s="159"/>
      <c r="AN108" s="159"/>
      <c r="AO108" s="159"/>
      <c r="AP108" s="159"/>
      <c r="AQ108" s="159"/>
      <c r="AR108" s="159"/>
      <c r="AS108" s="159"/>
      <c r="AT108" s="159"/>
      <c r="AU108" s="159"/>
      <c r="AV108" s="159"/>
      <c r="AW108" s="159"/>
      <c r="AX108" s="159"/>
      <c r="AY108" s="159"/>
      <c r="AZ108" s="159"/>
      <c r="BA108" s="159"/>
      <c r="BB108" s="159"/>
      <c r="BC108" s="159"/>
      <c r="BD108" s="159"/>
      <c r="BE108" s="159"/>
      <c r="BF108" s="159"/>
      <c r="BG108" s="159"/>
      <c r="BH108" s="159"/>
      <c r="BI108" s="159"/>
      <c r="BJ108" s="159"/>
      <c r="BK108" s="159"/>
      <c r="BL108" s="159"/>
      <c r="BM108" s="159"/>
      <c r="BN108" s="159"/>
      <c r="BO108" s="159"/>
      <c r="BP108" s="159"/>
      <c r="BQ108" s="159"/>
      <c r="BR108" s="159"/>
      <c r="BS108" s="159"/>
      <c r="BT108" s="159"/>
      <c r="BU108" s="159"/>
      <c r="BV108" s="159"/>
      <c r="BW108" s="159"/>
      <c r="BX108" s="159"/>
      <c r="BY108" s="159"/>
      <c r="BZ108" s="159"/>
      <c r="CA108" s="159"/>
      <c r="CB108" s="159"/>
      <c r="CC108" s="159"/>
      <c r="CD108" s="159"/>
      <c r="CE108" s="159"/>
      <c r="CF108" s="159"/>
      <c r="CG108" s="159"/>
      <c r="CH108" s="159"/>
      <c r="CI108" s="159"/>
      <c r="CJ108" s="159"/>
      <c r="CK108" s="159"/>
      <c r="CL108" s="159"/>
      <c r="CM108" s="159"/>
      <c r="CN108" s="159"/>
      <c r="CO108" s="159"/>
      <c r="CP108" s="159"/>
      <c r="CQ108" s="159"/>
      <c r="CR108" s="159"/>
      <c r="CS108" s="159"/>
      <c r="CT108" s="159"/>
      <c r="CU108" s="159"/>
      <c r="CV108" s="159"/>
      <c r="CW108" s="159"/>
      <c r="CX108" s="159"/>
      <c r="CY108" s="159"/>
      <c r="CZ108" s="159"/>
      <c r="DA108" s="159"/>
      <c r="DB108" s="159"/>
      <c r="DC108" s="159"/>
      <c r="DD108" s="159"/>
      <c r="DE108" s="159"/>
      <c r="DF108" s="159"/>
      <c r="DG108" s="159"/>
      <c r="DH108" s="159"/>
      <c r="DI108" s="159"/>
      <c r="DJ108" s="159"/>
      <c r="DK108" s="159"/>
      <c r="DL108" s="159"/>
      <c r="DM108" s="159"/>
      <c r="DN108" s="159"/>
      <c r="DO108" s="159"/>
      <c r="DP108" s="159"/>
      <c r="DQ108" s="159"/>
      <c r="DR108" s="159"/>
      <c r="DS108" s="159"/>
      <c r="DT108" s="159"/>
      <c r="DU108" s="159"/>
      <c r="DV108" s="159"/>
      <c r="DW108" s="159"/>
      <c r="DX108" s="159"/>
      <c r="DY108" s="159"/>
      <c r="DZ108" s="159"/>
      <c r="EA108" s="159"/>
      <c r="EB108" s="159"/>
      <c r="EC108" s="159"/>
      <c r="ED108" s="159"/>
      <c r="EE108" s="159"/>
      <c r="EF108" s="159"/>
      <c r="EG108" s="159"/>
      <c r="EH108" s="159"/>
      <c r="EI108" s="159"/>
      <c r="EJ108" s="159"/>
      <c r="EK108" s="159"/>
      <c r="EL108" s="159"/>
      <c r="EM108" s="159"/>
      <c r="EN108" s="159"/>
      <c r="EO108" s="159"/>
      <c r="EP108" s="159"/>
      <c r="EQ108" s="159"/>
      <c r="ER108" s="159"/>
      <c r="ES108" s="159"/>
      <c r="ET108" s="159"/>
      <c r="EU108" s="159"/>
      <c r="EV108" s="159"/>
      <c r="EW108" s="159"/>
      <c r="EX108" s="159"/>
      <c r="EY108" s="159"/>
      <c r="EZ108" s="159"/>
      <c r="FA108" s="159"/>
      <c r="FB108" s="159"/>
      <c r="FC108" s="159"/>
      <c r="FD108" s="159"/>
      <c r="FE108" s="159"/>
      <c r="FF108" s="159"/>
      <c r="FG108" s="159"/>
      <c r="FH108" s="159"/>
      <c r="FI108" s="159"/>
      <c r="FJ108" s="159"/>
      <c r="FK108" s="159"/>
      <c r="FL108" s="159"/>
      <c r="FM108" s="159"/>
    </row>
    <row r="109" spans="1:169">
      <c r="A109" s="159"/>
      <c r="B109" s="72" t="s">
        <v>16968</v>
      </c>
      <c r="C109" s="120"/>
      <c r="D109" s="120"/>
      <c r="E109" s="120"/>
      <c r="F109" s="142"/>
      <c r="G109" s="145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59"/>
      <c r="S109" s="159"/>
      <c r="T109" s="159"/>
      <c r="U109" s="159"/>
      <c r="V109" s="159"/>
      <c r="W109" s="159"/>
      <c r="X109" s="159"/>
      <c r="Y109" s="159"/>
      <c r="Z109" s="159"/>
      <c r="AA109" s="159"/>
      <c r="AB109" s="159"/>
      <c r="AC109" s="159"/>
      <c r="AD109" s="159"/>
      <c r="AE109" s="159"/>
      <c r="AF109" s="159"/>
      <c r="AG109" s="159"/>
      <c r="AH109" s="159"/>
      <c r="AI109" s="159"/>
      <c r="AJ109" s="159"/>
      <c r="AK109" s="159"/>
      <c r="AL109" s="159"/>
      <c r="AM109" s="159"/>
      <c r="AN109" s="159"/>
      <c r="AO109" s="159"/>
      <c r="AP109" s="159"/>
      <c r="AQ109" s="159"/>
      <c r="AR109" s="159"/>
      <c r="AS109" s="159"/>
      <c r="AT109" s="159"/>
      <c r="AU109" s="159"/>
      <c r="AV109" s="159"/>
      <c r="AW109" s="159"/>
      <c r="AX109" s="159"/>
      <c r="AY109" s="159"/>
      <c r="AZ109" s="159"/>
      <c r="BA109" s="159"/>
      <c r="BB109" s="159"/>
      <c r="BC109" s="159"/>
      <c r="BD109" s="159"/>
      <c r="BE109" s="159"/>
      <c r="BF109" s="159"/>
      <c r="BG109" s="159"/>
      <c r="BH109" s="159"/>
      <c r="BI109" s="159"/>
      <c r="BJ109" s="159"/>
      <c r="BK109" s="159"/>
      <c r="BL109" s="159"/>
      <c r="BM109" s="159"/>
      <c r="BN109" s="159"/>
      <c r="BO109" s="159"/>
      <c r="BP109" s="159"/>
      <c r="BQ109" s="159"/>
      <c r="BR109" s="159"/>
      <c r="BS109" s="159"/>
      <c r="BT109" s="159"/>
      <c r="BU109" s="159"/>
      <c r="BV109" s="159"/>
      <c r="BW109" s="159"/>
      <c r="BX109" s="159"/>
      <c r="BY109" s="159"/>
      <c r="BZ109" s="159"/>
      <c r="CA109" s="159"/>
      <c r="CB109" s="159"/>
      <c r="CC109" s="159"/>
      <c r="CD109" s="159"/>
      <c r="CE109" s="159"/>
      <c r="CF109" s="159"/>
      <c r="CG109" s="159"/>
      <c r="CH109" s="159"/>
      <c r="CI109" s="159"/>
      <c r="CJ109" s="159"/>
      <c r="CK109" s="159"/>
      <c r="CL109" s="159"/>
      <c r="CM109" s="159"/>
      <c r="CN109" s="159"/>
      <c r="CO109" s="159"/>
      <c r="CP109" s="159"/>
      <c r="CQ109" s="159"/>
      <c r="CR109" s="159"/>
      <c r="CS109" s="159"/>
      <c r="CT109" s="159"/>
      <c r="CU109" s="159"/>
      <c r="CV109" s="159"/>
      <c r="CW109" s="159"/>
      <c r="CX109" s="159"/>
      <c r="CY109" s="159"/>
      <c r="CZ109" s="159"/>
      <c r="DA109" s="159"/>
      <c r="DB109" s="159"/>
      <c r="DC109" s="159"/>
      <c r="DD109" s="159"/>
      <c r="DE109" s="159"/>
      <c r="DF109" s="159"/>
      <c r="DG109" s="159"/>
      <c r="DH109" s="159"/>
      <c r="DI109" s="159"/>
      <c r="DJ109" s="159"/>
      <c r="DK109" s="159"/>
      <c r="DL109" s="159"/>
      <c r="DM109" s="159"/>
      <c r="DN109" s="159"/>
      <c r="DO109" s="159"/>
      <c r="DP109" s="159"/>
      <c r="DQ109" s="159"/>
      <c r="DR109" s="159"/>
      <c r="DS109" s="159"/>
      <c r="DT109" s="159"/>
      <c r="DU109" s="159"/>
      <c r="DV109" s="159"/>
      <c r="DW109" s="159"/>
      <c r="DX109" s="159"/>
      <c r="DY109" s="159"/>
      <c r="DZ109" s="159"/>
      <c r="EA109" s="159"/>
      <c r="EB109" s="159"/>
      <c r="EC109" s="159"/>
      <c r="ED109" s="159"/>
      <c r="EE109" s="159"/>
      <c r="EF109" s="159"/>
      <c r="EG109" s="159"/>
      <c r="EH109" s="159"/>
      <c r="EI109" s="159"/>
      <c r="EJ109" s="159"/>
      <c r="EK109" s="159"/>
      <c r="EL109" s="159"/>
      <c r="EM109" s="159"/>
      <c r="EN109" s="159"/>
      <c r="EO109" s="159"/>
      <c r="EP109" s="159"/>
      <c r="EQ109" s="159"/>
      <c r="ER109" s="159"/>
      <c r="ES109" s="159"/>
      <c r="ET109" s="159"/>
      <c r="EU109" s="159"/>
      <c r="EV109" s="159"/>
      <c r="EW109" s="159"/>
      <c r="EX109" s="159"/>
      <c r="EY109" s="159"/>
      <c r="EZ109" s="159"/>
      <c r="FA109" s="159"/>
      <c r="FB109" s="159"/>
      <c r="FC109" s="159"/>
      <c r="FD109" s="159"/>
      <c r="FE109" s="159"/>
      <c r="FF109" s="159"/>
      <c r="FG109" s="159"/>
      <c r="FH109" s="159"/>
      <c r="FI109" s="159"/>
      <c r="FJ109" s="159"/>
      <c r="FK109" s="159"/>
      <c r="FL109" s="159"/>
      <c r="FM109" s="159"/>
    </row>
    <row r="110" spans="1:169">
      <c r="A110" s="159"/>
      <c r="B110" s="72" t="s">
        <v>16969</v>
      </c>
      <c r="C110" s="120"/>
      <c r="D110" s="120"/>
      <c r="E110" s="120"/>
      <c r="F110" s="142"/>
      <c r="G110" s="145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159"/>
      <c r="U110" s="159"/>
      <c r="V110" s="159"/>
      <c r="W110" s="159"/>
      <c r="X110" s="159"/>
      <c r="Y110" s="159"/>
      <c r="Z110" s="159"/>
      <c r="AA110" s="159"/>
      <c r="AB110" s="159"/>
      <c r="AC110" s="159"/>
      <c r="AD110" s="159"/>
      <c r="AE110" s="159"/>
      <c r="AF110" s="159"/>
      <c r="AG110" s="159"/>
      <c r="AH110" s="159"/>
      <c r="AI110" s="159"/>
      <c r="AJ110" s="159"/>
      <c r="AK110" s="159"/>
      <c r="AL110" s="159"/>
      <c r="AM110" s="159"/>
      <c r="AN110" s="159"/>
      <c r="AO110" s="159"/>
      <c r="AP110" s="159"/>
      <c r="AQ110" s="159"/>
      <c r="AR110" s="159"/>
      <c r="AS110" s="159"/>
      <c r="AT110" s="159"/>
      <c r="AU110" s="159"/>
      <c r="AV110" s="159"/>
      <c r="AW110" s="159"/>
      <c r="AX110" s="159"/>
      <c r="AY110" s="159"/>
      <c r="AZ110" s="159"/>
      <c r="BA110" s="159"/>
      <c r="BB110" s="159"/>
      <c r="BC110" s="159"/>
      <c r="BD110" s="159"/>
      <c r="BE110" s="159"/>
      <c r="BF110" s="159"/>
      <c r="BG110" s="159"/>
      <c r="BH110" s="159"/>
      <c r="BI110" s="159"/>
      <c r="BJ110" s="159"/>
      <c r="BK110" s="159"/>
      <c r="BL110" s="159"/>
      <c r="BM110" s="159"/>
      <c r="BN110" s="159"/>
      <c r="BO110" s="159"/>
      <c r="BP110" s="159"/>
      <c r="BQ110" s="159"/>
      <c r="BR110" s="159"/>
      <c r="BS110" s="159"/>
      <c r="BT110" s="159"/>
      <c r="BU110" s="159"/>
      <c r="BV110" s="159"/>
      <c r="BW110" s="159"/>
      <c r="BX110" s="159"/>
      <c r="BY110" s="159"/>
      <c r="BZ110" s="159"/>
      <c r="CA110" s="159"/>
      <c r="CB110" s="159"/>
      <c r="CC110" s="159"/>
      <c r="CD110" s="159"/>
      <c r="CE110" s="159"/>
      <c r="CF110" s="159"/>
      <c r="CG110" s="159"/>
      <c r="CH110" s="159"/>
      <c r="CI110" s="159"/>
      <c r="CJ110" s="159"/>
      <c r="CK110" s="159"/>
      <c r="CL110" s="159"/>
      <c r="CM110" s="159"/>
      <c r="CN110" s="159"/>
      <c r="CO110" s="159"/>
      <c r="CP110" s="159"/>
      <c r="CQ110" s="159"/>
      <c r="CR110" s="159"/>
      <c r="CS110" s="159"/>
      <c r="CT110" s="159"/>
      <c r="CU110" s="159"/>
      <c r="CV110" s="159"/>
      <c r="CW110" s="159"/>
      <c r="CX110" s="159"/>
      <c r="CY110" s="159"/>
      <c r="CZ110" s="159"/>
      <c r="DA110" s="159"/>
      <c r="DB110" s="159"/>
      <c r="DC110" s="159"/>
      <c r="DD110" s="159"/>
      <c r="DE110" s="159"/>
      <c r="DF110" s="159"/>
      <c r="DG110" s="159"/>
      <c r="DH110" s="159"/>
      <c r="DI110" s="159"/>
      <c r="DJ110" s="159"/>
      <c r="DK110" s="159"/>
      <c r="DL110" s="159"/>
      <c r="DM110" s="159"/>
      <c r="DN110" s="159"/>
      <c r="DO110" s="159"/>
      <c r="DP110" s="159"/>
      <c r="DQ110" s="159"/>
      <c r="DR110" s="159"/>
      <c r="DS110" s="159"/>
      <c r="DT110" s="159"/>
      <c r="DU110" s="159"/>
      <c r="DV110" s="159"/>
      <c r="DW110" s="159"/>
      <c r="DX110" s="159"/>
      <c r="DY110" s="159"/>
      <c r="DZ110" s="159"/>
      <c r="EA110" s="159"/>
      <c r="EB110" s="159"/>
      <c r="EC110" s="159"/>
      <c r="ED110" s="159"/>
      <c r="EE110" s="159"/>
      <c r="EF110" s="159"/>
      <c r="EG110" s="159"/>
      <c r="EH110" s="159"/>
      <c r="EI110" s="159"/>
      <c r="EJ110" s="159"/>
      <c r="EK110" s="159"/>
      <c r="EL110" s="159"/>
      <c r="EM110" s="159"/>
      <c r="EN110" s="159"/>
      <c r="EO110" s="159"/>
      <c r="EP110" s="159"/>
      <c r="EQ110" s="159"/>
      <c r="ER110" s="159"/>
      <c r="ES110" s="159"/>
      <c r="ET110" s="159"/>
      <c r="EU110" s="159"/>
      <c r="EV110" s="159"/>
      <c r="EW110" s="159"/>
      <c r="EX110" s="159"/>
      <c r="EY110" s="159"/>
      <c r="EZ110" s="159"/>
      <c r="FA110" s="159"/>
      <c r="FB110" s="159"/>
      <c r="FC110" s="159"/>
      <c r="FD110" s="159"/>
      <c r="FE110" s="159"/>
      <c r="FF110" s="159"/>
      <c r="FG110" s="159"/>
      <c r="FH110" s="159"/>
      <c r="FI110" s="159"/>
      <c r="FJ110" s="159"/>
      <c r="FK110" s="159"/>
      <c r="FL110" s="159"/>
      <c r="FM110" s="159"/>
    </row>
    <row r="111" spans="1:169">
      <c r="A111" s="159"/>
      <c r="B111" s="72" t="s">
        <v>16970</v>
      </c>
      <c r="C111" s="120"/>
      <c r="D111" s="120"/>
      <c r="E111" s="120"/>
      <c r="F111" s="142"/>
      <c r="G111" s="145"/>
      <c r="H111" s="159"/>
      <c r="I111" s="159"/>
      <c r="J111" s="159"/>
      <c r="K111" s="159"/>
      <c r="L111" s="159"/>
      <c r="M111" s="159"/>
      <c r="N111" s="159"/>
      <c r="O111" s="159"/>
      <c r="P111" s="159"/>
      <c r="Q111" s="159"/>
      <c r="R111" s="159"/>
      <c r="S111" s="159"/>
      <c r="T111" s="159"/>
      <c r="U111" s="159"/>
      <c r="V111" s="159"/>
      <c r="W111" s="159"/>
      <c r="X111" s="159"/>
      <c r="Y111" s="159"/>
      <c r="Z111" s="159"/>
      <c r="AA111" s="159"/>
      <c r="AB111" s="159"/>
      <c r="AC111" s="159"/>
      <c r="AD111" s="159"/>
      <c r="AE111" s="159"/>
      <c r="AF111" s="159"/>
      <c r="AG111" s="159"/>
      <c r="AH111" s="159"/>
      <c r="AI111" s="159"/>
      <c r="AJ111" s="159"/>
      <c r="AK111" s="159"/>
      <c r="AL111" s="159"/>
      <c r="AM111" s="159"/>
      <c r="AN111" s="159"/>
      <c r="AO111" s="159"/>
      <c r="AP111" s="159"/>
      <c r="AQ111" s="159"/>
      <c r="AR111" s="159"/>
      <c r="AS111" s="159"/>
      <c r="AT111" s="159"/>
      <c r="AU111" s="159"/>
      <c r="AV111" s="159"/>
      <c r="AW111" s="159"/>
      <c r="AX111" s="159"/>
      <c r="AY111" s="159"/>
      <c r="AZ111" s="159"/>
      <c r="BA111" s="159"/>
      <c r="BB111" s="159"/>
      <c r="BC111" s="159"/>
      <c r="BD111" s="159"/>
      <c r="BE111" s="159"/>
      <c r="BF111" s="159"/>
      <c r="BG111" s="159"/>
      <c r="BH111" s="159"/>
      <c r="BI111" s="159"/>
      <c r="BJ111" s="159"/>
      <c r="BK111" s="159"/>
      <c r="BL111" s="159"/>
      <c r="BM111" s="159"/>
      <c r="BN111" s="159"/>
      <c r="BO111" s="159"/>
      <c r="BP111" s="159"/>
      <c r="BQ111" s="159"/>
      <c r="BR111" s="159"/>
      <c r="BS111" s="159"/>
      <c r="BT111" s="159"/>
      <c r="BU111" s="159"/>
      <c r="BV111" s="159"/>
      <c r="BW111" s="159"/>
      <c r="BX111" s="159"/>
      <c r="BY111" s="159"/>
      <c r="BZ111" s="159"/>
      <c r="CA111" s="159"/>
      <c r="CB111" s="159"/>
      <c r="CC111" s="159"/>
      <c r="CD111" s="159"/>
      <c r="CE111" s="159"/>
      <c r="CF111" s="159"/>
      <c r="CG111" s="159"/>
      <c r="CH111" s="159"/>
      <c r="CI111" s="159"/>
      <c r="CJ111" s="159"/>
      <c r="CK111" s="159"/>
      <c r="CL111" s="159"/>
      <c r="CM111" s="159"/>
      <c r="CN111" s="159"/>
      <c r="CO111" s="159"/>
      <c r="CP111" s="159"/>
      <c r="CQ111" s="159"/>
      <c r="CR111" s="159"/>
      <c r="CS111" s="159"/>
      <c r="CT111" s="159"/>
      <c r="CU111" s="159"/>
      <c r="CV111" s="159"/>
      <c r="CW111" s="159"/>
      <c r="CX111" s="159"/>
      <c r="CY111" s="159"/>
      <c r="CZ111" s="159"/>
      <c r="DA111" s="159"/>
      <c r="DB111" s="159"/>
      <c r="DC111" s="159"/>
      <c r="DD111" s="159"/>
      <c r="DE111" s="159"/>
      <c r="DF111" s="159"/>
      <c r="DG111" s="159"/>
      <c r="DH111" s="159"/>
      <c r="DI111" s="159"/>
      <c r="DJ111" s="159"/>
      <c r="DK111" s="159"/>
      <c r="DL111" s="159"/>
      <c r="DM111" s="159"/>
      <c r="DN111" s="159"/>
      <c r="DO111" s="159"/>
      <c r="DP111" s="159"/>
      <c r="DQ111" s="159"/>
      <c r="DR111" s="159"/>
      <c r="DS111" s="159"/>
      <c r="DT111" s="159"/>
      <c r="DU111" s="159"/>
      <c r="DV111" s="159"/>
      <c r="DW111" s="159"/>
      <c r="DX111" s="159"/>
      <c r="DY111" s="159"/>
      <c r="DZ111" s="159"/>
      <c r="EA111" s="159"/>
      <c r="EB111" s="159"/>
      <c r="EC111" s="159"/>
      <c r="ED111" s="159"/>
      <c r="EE111" s="159"/>
      <c r="EF111" s="159"/>
      <c r="EG111" s="159"/>
      <c r="EH111" s="159"/>
      <c r="EI111" s="159"/>
      <c r="EJ111" s="159"/>
      <c r="EK111" s="159"/>
      <c r="EL111" s="159"/>
      <c r="EM111" s="159"/>
      <c r="EN111" s="159"/>
      <c r="EO111" s="159"/>
      <c r="EP111" s="159"/>
      <c r="EQ111" s="159"/>
      <c r="ER111" s="159"/>
      <c r="ES111" s="159"/>
      <c r="ET111" s="159"/>
      <c r="EU111" s="159"/>
      <c r="EV111" s="159"/>
      <c r="EW111" s="159"/>
      <c r="EX111" s="159"/>
      <c r="EY111" s="159"/>
      <c r="EZ111" s="159"/>
      <c r="FA111" s="159"/>
      <c r="FB111" s="159"/>
      <c r="FC111" s="159"/>
      <c r="FD111" s="159"/>
      <c r="FE111" s="159"/>
      <c r="FF111" s="159"/>
      <c r="FG111" s="159"/>
      <c r="FH111" s="159"/>
      <c r="FI111" s="159"/>
      <c r="FJ111" s="159"/>
      <c r="FK111" s="159"/>
      <c r="FL111" s="159"/>
      <c r="FM111" s="159"/>
    </row>
    <row r="112" spans="1:169">
      <c r="A112" s="159"/>
      <c r="B112" s="72" t="s">
        <v>16971</v>
      </c>
      <c r="C112" s="120"/>
      <c r="D112" s="120"/>
      <c r="E112" s="120"/>
      <c r="F112" s="142"/>
      <c r="G112" s="145"/>
      <c r="H112" s="159"/>
      <c r="I112" s="159"/>
      <c r="J112" s="159"/>
      <c r="K112" s="159"/>
      <c r="L112" s="159"/>
      <c r="M112" s="159"/>
      <c r="N112" s="159"/>
      <c r="O112" s="159"/>
      <c r="P112" s="159"/>
      <c r="Q112" s="159"/>
      <c r="R112" s="159"/>
      <c r="S112" s="159"/>
      <c r="T112" s="159"/>
      <c r="U112" s="159"/>
      <c r="V112" s="159"/>
      <c r="W112" s="159"/>
      <c r="X112" s="159"/>
      <c r="Y112" s="159"/>
      <c r="Z112" s="159"/>
      <c r="AA112" s="159"/>
      <c r="AB112" s="159"/>
      <c r="AC112" s="159"/>
      <c r="AD112" s="159"/>
      <c r="AE112" s="159"/>
      <c r="AF112" s="159"/>
      <c r="AG112" s="159"/>
      <c r="AH112" s="159"/>
      <c r="AI112" s="159"/>
      <c r="AJ112" s="159"/>
      <c r="AK112" s="159"/>
      <c r="AL112" s="159"/>
      <c r="AM112" s="159"/>
      <c r="AN112" s="159"/>
      <c r="AO112" s="159"/>
      <c r="AP112" s="159"/>
      <c r="AQ112" s="159"/>
      <c r="AR112" s="159"/>
      <c r="AS112" s="159"/>
      <c r="AT112" s="159"/>
      <c r="AU112" s="159"/>
      <c r="AV112" s="159"/>
      <c r="AW112" s="159"/>
      <c r="AX112" s="159"/>
      <c r="AY112" s="159"/>
      <c r="AZ112" s="159"/>
      <c r="BA112" s="159"/>
      <c r="BB112" s="159"/>
      <c r="BC112" s="159"/>
      <c r="BD112" s="159"/>
      <c r="BE112" s="159"/>
      <c r="BF112" s="159"/>
      <c r="BG112" s="159"/>
      <c r="BH112" s="159"/>
      <c r="BI112" s="159"/>
      <c r="BJ112" s="159"/>
      <c r="BK112" s="159"/>
      <c r="BL112" s="159"/>
      <c r="BM112" s="159"/>
      <c r="BN112" s="159"/>
      <c r="BO112" s="159"/>
      <c r="BP112" s="159"/>
      <c r="BQ112" s="159"/>
      <c r="BR112" s="159"/>
      <c r="BS112" s="159"/>
      <c r="BT112" s="159"/>
      <c r="BU112" s="159"/>
      <c r="BV112" s="159"/>
      <c r="BW112" s="159"/>
      <c r="BX112" s="159"/>
      <c r="BY112" s="159"/>
      <c r="BZ112" s="159"/>
      <c r="CA112" s="159"/>
      <c r="CB112" s="159"/>
      <c r="CC112" s="159"/>
      <c r="CD112" s="159"/>
      <c r="CE112" s="159"/>
      <c r="CF112" s="159"/>
      <c r="CG112" s="159"/>
      <c r="CH112" s="159"/>
      <c r="CI112" s="159"/>
      <c r="CJ112" s="159"/>
      <c r="CK112" s="159"/>
      <c r="CL112" s="159"/>
      <c r="CM112" s="159"/>
      <c r="CN112" s="159"/>
      <c r="CO112" s="159"/>
      <c r="CP112" s="159"/>
      <c r="CQ112" s="159"/>
      <c r="CR112" s="159"/>
      <c r="CS112" s="159"/>
      <c r="CT112" s="159"/>
      <c r="CU112" s="159"/>
      <c r="CV112" s="159"/>
      <c r="CW112" s="159"/>
      <c r="CX112" s="159"/>
      <c r="CY112" s="159"/>
      <c r="CZ112" s="159"/>
      <c r="DA112" s="159"/>
      <c r="DB112" s="159"/>
      <c r="DC112" s="159"/>
      <c r="DD112" s="159"/>
      <c r="DE112" s="159"/>
      <c r="DF112" s="159"/>
      <c r="DG112" s="159"/>
      <c r="DH112" s="159"/>
      <c r="DI112" s="159"/>
      <c r="DJ112" s="159"/>
      <c r="DK112" s="159"/>
      <c r="DL112" s="159"/>
      <c r="DM112" s="159"/>
      <c r="DN112" s="159"/>
      <c r="DO112" s="159"/>
      <c r="DP112" s="159"/>
      <c r="DQ112" s="159"/>
      <c r="DR112" s="159"/>
      <c r="DS112" s="159"/>
      <c r="DT112" s="159"/>
      <c r="DU112" s="159"/>
      <c r="DV112" s="159"/>
      <c r="DW112" s="159"/>
      <c r="DX112" s="159"/>
      <c r="DY112" s="159"/>
      <c r="DZ112" s="159"/>
      <c r="EA112" s="159"/>
      <c r="EB112" s="159"/>
      <c r="EC112" s="159"/>
      <c r="ED112" s="159"/>
      <c r="EE112" s="159"/>
      <c r="EF112" s="159"/>
      <c r="EG112" s="159"/>
      <c r="EH112" s="159"/>
      <c r="EI112" s="159"/>
      <c r="EJ112" s="159"/>
      <c r="EK112" s="159"/>
      <c r="EL112" s="159"/>
      <c r="EM112" s="159"/>
      <c r="EN112" s="159"/>
      <c r="EO112" s="159"/>
      <c r="EP112" s="159"/>
      <c r="EQ112" s="159"/>
      <c r="ER112" s="159"/>
      <c r="ES112" s="159"/>
      <c r="ET112" s="159"/>
      <c r="EU112" s="159"/>
      <c r="EV112" s="159"/>
      <c r="EW112" s="159"/>
      <c r="EX112" s="159"/>
      <c r="EY112" s="159"/>
      <c r="EZ112" s="159"/>
      <c r="FA112" s="159"/>
      <c r="FB112" s="159"/>
      <c r="FC112" s="159"/>
      <c r="FD112" s="159"/>
      <c r="FE112" s="159"/>
      <c r="FF112" s="159"/>
      <c r="FG112" s="159"/>
      <c r="FH112" s="159"/>
      <c r="FI112" s="159"/>
      <c r="FJ112" s="159"/>
      <c r="FK112" s="159"/>
      <c r="FL112" s="159"/>
      <c r="FM112" s="159"/>
    </row>
    <row r="113" spans="1:169">
      <c r="A113" s="159"/>
      <c r="B113" s="72" t="s">
        <v>16972</v>
      </c>
      <c r="C113" s="120"/>
      <c r="D113" s="120"/>
      <c r="E113" s="120"/>
      <c r="F113" s="142"/>
      <c r="G113" s="145"/>
      <c r="H113" s="159"/>
      <c r="I113" s="159"/>
      <c r="J113" s="159"/>
      <c r="K113" s="159"/>
      <c r="L113" s="159"/>
      <c r="M113" s="159"/>
      <c r="N113" s="159"/>
      <c r="O113" s="159"/>
      <c r="P113" s="159"/>
      <c r="Q113" s="159"/>
      <c r="R113" s="159"/>
      <c r="S113" s="159"/>
      <c r="T113" s="159"/>
      <c r="U113" s="159"/>
      <c r="V113" s="159"/>
      <c r="W113" s="159"/>
      <c r="X113" s="159"/>
      <c r="Y113" s="159"/>
      <c r="Z113" s="159"/>
      <c r="AA113" s="159"/>
      <c r="AB113" s="159"/>
      <c r="AC113" s="159"/>
      <c r="AD113" s="159"/>
      <c r="AE113" s="159"/>
      <c r="AF113" s="159"/>
      <c r="AG113" s="159"/>
      <c r="AH113" s="159"/>
      <c r="AI113" s="159"/>
      <c r="AJ113" s="159"/>
      <c r="AK113" s="159"/>
      <c r="AL113" s="159"/>
      <c r="AM113" s="159"/>
      <c r="AN113" s="159"/>
      <c r="AO113" s="159"/>
      <c r="AP113" s="159"/>
      <c r="AQ113" s="159"/>
      <c r="AR113" s="159"/>
      <c r="AS113" s="159"/>
      <c r="AT113" s="159"/>
      <c r="AU113" s="159"/>
      <c r="AV113" s="159"/>
      <c r="AW113" s="159"/>
      <c r="AX113" s="159"/>
      <c r="AY113" s="159"/>
      <c r="AZ113" s="159"/>
      <c r="BA113" s="159"/>
      <c r="BB113" s="159"/>
      <c r="BC113" s="159"/>
      <c r="BD113" s="159"/>
      <c r="BE113" s="159"/>
      <c r="BF113" s="159"/>
      <c r="BG113" s="159"/>
      <c r="BH113" s="159"/>
      <c r="BI113" s="159"/>
      <c r="BJ113" s="159"/>
      <c r="BK113" s="159"/>
      <c r="BL113" s="159"/>
      <c r="BM113" s="159"/>
      <c r="BN113" s="159"/>
      <c r="BO113" s="159"/>
      <c r="BP113" s="159"/>
      <c r="BQ113" s="159"/>
      <c r="BR113" s="159"/>
      <c r="BS113" s="159"/>
      <c r="BT113" s="159"/>
      <c r="BU113" s="159"/>
      <c r="BV113" s="159"/>
      <c r="BW113" s="159"/>
      <c r="BX113" s="159"/>
      <c r="BY113" s="159"/>
      <c r="BZ113" s="159"/>
      <c r="CA113" s="159"/>
      <c r="CB113" s="159"/>
      <c r="CC113" s="159"/>
      <c r="CD113" s="159"/>
      <c r="CE113" s="159"/>
      <c r="CF113" s="159"/>
      <c r="CG113" s="159"/>
      <c r="CH113" s="159"/>
      <c r="CI113" s="159"/>
      <c r="CJ113" s="159"/>
      <c r="CK113" s="159"/>
      <c r="CL113" s="159"/>
      <c r="CM113" s="159"/>
      <c r="CN113" s="159"/>
      <c r="CO113" s="159"/>
      <c r="CP113" s="159"/>
      <c r="CQ113" s="159"/>
      <c r="CR113" s="159"/>
      <c r="CS113" s="159"/>
      <c r="CT113" s="159"/>
      <c r="CU113" s="159"/>
      <c r="CV113" s="159"/>
      <c r="CW113" s="159"/>
      <c r="CX113" s="159"/>
      <c r="CY113" s="159"/>
      <c r="CZ113" s="159"/>
      <c r="DA113" s="159"/>
      <c r="DB113" s="159"/>
      <c r="DC113" s="159"/>
      <c r="DD113" s="159"/>
      <c r="DE113" s="159"/>
      <c r="DF113" s="159"/>
      <c r="DG113" s="159"/>
      <c r="DH113" s="159"/>
      <c r="DI113" s="159"/>
      <c r="DJ113" s="159"/>
      <c r="DK113" s="159"/>
      <c r="DL113" s="159"/>
      <c r="DM113" s="159"/>
      <c r="DN113" s="159"/>
      <c r="DO113" s="159"/>
      <c r="DP113" s="159"/>
      <c r="DQ113" s="159"/>
      <c r="DR113" s="159"/>
      <c r="DS113" s="159"/>
      <c r="DT113" s="159"/>
      <c r="DU113" s="159"/>
      <c r="DV113" s="159"/>
      <c r="DW113" s="159"/>
      <c r="DX113" s="159"/>
      <c r="DY113" s="159"/>
      <c r="DZ113" s="159"/>
      <c r="EA113" s="159"/>
      <c r="EB113" s="159"/>
      <c r="EC113" s="159"/>
      <c r="ED113" s="159"/>
      <c r="EE113" s="159"/>
      <c r="EF113" s="159"/>
      <c r="EG113" s="159"/>
      <c r="EH113" s="159"/>
      <c r="EI113" s="159"/>
      <c r="EJ113" s="159"/>
      <c r="EK113" s="159"/>
      <c r="EL113" s="159"/>
      <c r="EM113" s="159"/>
      <c r="EN113" s="159"/>
      <c r="EO113" s="159"/>
      <c r="EP113" s="159"/>
      <c r="EQ113" s="159"/>
      <c r="ER113" s="159"/>
      <c r="ES113" s="159"/>
      <c r="ET113" s="159"/>
      <c r="EU113" s="159"/>
      <c r="EV113" s="159"/>
      <c r="EW113" s="159"/>
      <c r="EX113" s="159"/>
      <c r="EY113" s="159"/>
      <c r="EZ113" s="159"/>
      <c r="FA113" s="159"/>
      <c r="FB113" s="159"/>
      <c r="FC113" s="159"/>
      <c r="FD113" s="159"/>
      <c r="FE113" s="159"/>
      <c r="FF113" s="159"/>
      <c r="FG113" s="159"/>
      <c r="FH113" s="159"/>
      <c r="FI113" s="159"/>
      <c r="FJ113" s="159"/>
      <c r="FK113" s="159"/>
      <c r="FL113" s="159"/>
      <c r="FM113" s="159"/>
    </row>
    <row r="114" spans="1:169">
      <c r="A114" s="159"/>
      <c r="B114" s="72" t="s">
        <v>16973</v>
      </c>
      <c r="C114" s="120"/>
      <c r="D114" s="120"/>
      <c r="E114" s="120"/>
      <c r="F114" s="142"/>
      <c r="G114" s="145"/>
      <c r="H114" s="159"/>
      <c r="I114" s="159"/>
      <c r="J114" s="159"/>
      <c r="K114" s="159"/>
      <c r="L114" s="159"/>
      <c r="M114" s="159"/>
      <c r="N114" s="159"/>
      <c r="O114" s="159"/>
      <c r="P114" s="159"/>
      <c r="Q114" s="159"/>
      <c r="R114" s="159"/>
      <c r="S114" s="159"/>
      <c r="T114" s="159"/>
      <c r="U114" s="159"/>
      <c r="V114" s="159"/>
      <c r="W114" s="159"/>
      <c r="X114" s="159"/>
      <c r="Y114" s="159"/>
      <c r="Z114" s="159"/>
      <c r="AA114" s="159"/>
      <c r="AB114" s="159"/>
      <c r="AC114" s="159"/>
      <c r="AD114" s="159"/>
      <c r="AE114" s="159"/>
      <c r="AF114" s="159"/>
      <c r="AG114" s="159"/>
      <c r="AH114" s="159"/>
      <c r="AI114" s="159"/>
      <c r="AJ114" s="159"/>
      <c r="AK114" s="159"/>
      <c r="AL114" s="159"/>
      <c r="AM114" s="159"/>
      <c r="AN114" s="159"/>
      <c r="AO114" s="159"/>
      <c r="AP114" s="159"/>
      <c r="AQ114" s="159"/>
      <c r="AR114" s="159"/>
      <c r="AS114" s="159"/>
      <c r="AT114" s="159"/>
      <c r="AU114" s="159"/>
      <c r="AV114" s="159"/>
      <c r="AW114" s="159"/>
      <c r="AX114" s="159"/>
      <c r="AY114" s="159"/>
      <c r="AZ114" s="159"/>
      <c r="BA114" s="159"/>
      <c r="BB114" s="159"/>
      <c r="BC114" s="159"/>
      <c r="BD114" s="159"/>
      <c r="BE114" s="159"/>
      <c r="BF114" s="159"/>
      <c r="BG114" s="159"/>
      <c r="BH114" s="159"/>
      <c r="BI114" s="159"/>
      <c r="BJ114" s="159"/>
      <c r="BK114" s="159"/>
      <c r="BL114" s="159"/>
      <c r="BM114" s="159"/>
      <c r="BN114" s="159"/>
      <c r="BO114" s="159"/>
      <c r="BP114" s="159"/>
      <c r="BQ114" s="159"/>
      <c r="BR114" s="159"/>
      <c r="BS114" s="159"/>
      <c r="BT114" s="159"/>
      <c r="BU114" s="159"/>
      <c r="BV114" s="159"/>
      <c r="BW114" s="159"/>
      <c r="BX114" s="159"/>
      <c r="BY114" s="159"/>
      <c r="BZ114" s="159"/>
      <c r="CA114" s="159"/>
      <c r="CB114" s="159"/>
      <c r="CC114" s="159"/>
      <c r="CD114" s="159"/>
      <c r="CE114" s="159"/>
      <c r="CF114" s="159"/>
      <c r="CG114" s="159"/>
      <c r="CH114" s="159"/>
      <c r="CI114" s="159"/>
      <c r="CJ114" s="159"/>
      <c r="CK114" s="159"/>
      <c r="CL114" s="159"/>
      <c r="CM114" s="159"/>
      <c r="CN114" s="159"/>
      <c r="CO114" s="159"/>
      <c r="CP114" s="159"/>
      <c r="CQ114" s="159"/>
      <c r="CR114" s="159"/>
      <c r="CS114" s="159"/>
      <c r="CT114" s="159"/>
      <c r="CU114" s="159"/>
      <c r="CV114" s="159"/>
      <c r="CW114" s="159"/>
      <c r="CX114" s="159"/>
      <c r="CY114" s="159"/>
      <c r="CZ114" s="159"/>
      <c r="DA114" s="159"/>
      <c r="DB114" s="159"/>
      <c r="DC114" s="159"/>
      <c r="DD114" s="159"/>
      <c r="DE114" s="159"/>
      <c r="DF114" s="159"/>
      <c r="DG114" s="159"/>
      <c r="DH114" s="159"/>
      <c r="DI114" s="159"/>
      <c r="DJ114" s="159"/>
      <c r="DK114" s="159"/>
      <c r="DL114" s="159"/>
      <c r="DM114" s="159"/>
      <c r="DN114" s="159"/>
      <c r="DO114" s="159"/>
      <c r="DP114" s="159"/>
      <c r="DQ114" s="159"/>
      <c r="DR114" s="159"/>
      <c r="DS114" s="159"/>
      <c r="DT114" s="159"/>
      <c r="DU114" s="159"/>
      <c r="DV114" s="159"/>
      <c r="DW114" s="159"/>
      <c r="DX114" s="159"/>
      <c r="DY114" s="159"/>
      <c r="DZ114" s="159"/>
      <c r="EA114" s="159"/>
      <c r="EB114" s="159"/>
      <c r="EC114" s="159"/>
      <c r="ED114" s="159"/>
      <c r="EE114" s="159"/>
      <c r="EF114" s="159"/>
      <c r="EG114" s="159"/>
      <c r="EH114" s="159"/>
      <c r="EI114" s="159"/>
      <c r="EJ114" s="159"/>
      <c r="EK114" s="159"/>
      <c r="EL114" s="159"/>
      <c r="EM114" s="159"/>
      <c r="EN114" s="159"/>
      <c r="EO114" s="159"/>
      <c r="EP114" s="159"/>
      <c r="EQ114" s="159"/>
      <c r="ER114" s="159"/>
      <c r="ES114" s="159"/>
      <c r="ET114" s="159"/>
      <c r="EU114" s="159"/>
      <c r="EV114" s="159"/>
      <c r="EW114" s="159"/>
      <c r="EX114" s="159"/>
      <c r="EY114" s="159"/>
      <c r="EZ114" s="159"/>
      <c r="FA114" s="159"/>
      <c r="FB114" s="159"/>
      <c r="FC114" s="159"/>
      <c r="FD114" s="159"/>
      <c r="FE114" s="159"/>
      <c r="FF114" s="159"/>
      <c r="FG114" s="159"/>
      <c r="FH114" s="159"/>
      <c r="FI114" s="159"/>
      <c r="FJ114" s="159"/>
      <c r="FK114" s="159"/>
      <c r="FL114" s="159"/>
      <c r="FM114" s="159"/>
    </row>
    <row r="115" spans="1:169">
      <c r="A115" s="159"/>
      <c r="B115" s="72" t="s">
        <v>16974</v>
      </c>
      <c r="C115" s="120"/>
      <c r="D115" s="120"/>
      <c r="E115" s="120"/>
      <c r="F115" s="142"/>
      <c r="G115" s="145"/>
      <c r="H115" s="159"/>
      <c r="I115" s="159"/>
      <c r="J115" s="159"/>
      <c r="K115" s="159"/>
      <c r="L115" s="159"/>
      <c r="M115" s="159"/>
      <c r="N115" s="159"/>
      <c r="O115" s="159"/>
      <c r="P115" s="159"/>
      <c r="Q115" s="159"/>
      <c r="R115" s="159"/>
      <c r="S115" s="159"/>
      <c r="T115" s="159"/>
      <c r="U115" s="159"/>
      <c r="V115" s="159"/>
      <c r="W115" s="159"/>
      <c r="X115" s="159"/>
      <c r="Y115" s="159"/>
      <c r="Z115" s="159"/>
      <c r="AA115" s="159"/>
      <c r="AB115" s="159"/>
      <c r="AC115" s="159"/>
      <c r="AD115" s="159"/>
      <c r="AE115" s="159"/>
      <c r="AF115" s="159"/>
      <c r="AG115" s="159"/>
      <c r="AH115" s="159"/>
      <c r="AI115" s="159"/>
      <c r="AJ115" s="159"/>
      <c r="AK115" s="159"/>
      <c r="AL115" s="159"/>
      <c r="AM115" s="159"/>
      <c r="AN115" s="159"/>
      <c r="AO115" s="159"/>
      <c r="AP115" s="159"/>
      <c r="AQ115" s="159"/>
      <c r="AR115" s="159"/>
      <c r="AS115" s="159"/>
      <c r="AT115" s="159"/>
      <c r="AU115" s="159"/>
      <c r="AV115" s="159"/>
      <c r="AW115" s="159"/>
      <c r="AX115" s="159"/>
      <c r="AY115" s="159"/>
      <c r="AZ115" s="159"/>
      <c r="BA115" s="159"/>
      <c r="BB115" s="159"/>
      <c r="BC115" s="159"/>
      <c r="BD115" s="159"/>
      <c r="BE115" s="159"/>
      <c r="BF115" s="159"/>
      <c r="BG115" s="159"/>
      <c r="BH115" s="159"/>
      <c r="BI115" s="159"/>
      <c r="BJ115" s="159"/>
      <c r="BK115" s="159"/>
      <c r="BL115" s="159"/>
      <c r="BM115" s="159"/>
      <c r="BN115" s="159"/>
      <c r="BO115" s="159"/>
      <c r="BP115" s="159"/>
      <c r="BQ115" s="159"/>
      <c r="BR115" s="159"/>
      <c r="BS115" s="159"/>
      <c r="BT115" s="159"/>
      <c r="BU115" s="159"/>
      <c r="BV115" s="159"/>
      <c r="BW115" s="159"/>
      <c r="BX115" s="159"/>
      <c r="BY115" s="159"/>
      <c r="BZ115" s="159"/>
      <c r="CA115" s="159"/>
      <c r="CB115" s="159"/>
      <c r="CC115" s="159"/>
      <c r="CD115" s="159"/>
      <c r="CE115" s="159"/>
      <c r="CF115" s="159"/>
      <c r="CG115" s="159"/>
      <c r="CH115" s="159"/>
      <c r="CI115" s="159"/>
      <c r="CJ115" s="159"/>
      <c r="CK115" s="159"/>
      <c r="CL115" s="159"/>
      <c r="CM115" s="159"/>
      <c r="CN115" s="159"/>
      <c r="CO115" s="159"/>
      <c r="CP115" s="159"/>
      <c r="CQ115" s="159"/>
      <c r="CR115" s="159"/>
      <c r="CS115" s="159"/>
      <c r="CT115" s="159"/>
      <c r="CU115" s="159"/>
      <c r="CV115" s="159"/>
      <c r="CW115" s="159"/>
      <c r="CX115" s="159"/>
      <c r="CY115" s="159"/>
      <c r="CZ115" s="159"/>
      <c r="DA115" s="159"/>
      <c r="DB115" s="159"/>
      <c r="DC115" s="159"/>
      <c r="DD115" s="159"/>
      <c r="DE115" s="159"/>
      <c r="DF115" s="159"/>
      <c r="DG115" s="159"/>
      <c r="DH115" s="159"/>
      <c r="DI115" s="159"/>
      <c r="DJ115" s="159"/>
      <c r="DK115" s="159"/>
      <c r="DL115" s="159"/>
      <c r="DM115" s="159"/>
      <c r="DN115" s="159"/>
      <c r="DO115" s="159"/>
      <c r="DP115" s="159"/>
      <c r="DQ115" s="159"/>
      <c r="DR115" s="159"/>
      <c r="DS115" s="159"/>
      <c r="DT115" s="159"/>
      <c r="DU115" s="159"/>
      <c r="DV115" s="159"/>
      <c r="DW115" s="159"/>
      <c r="DX115" s="159"/>
      <c r="DY115" s="159"/>
      <c r="DZ115" s="159"/>
      <c r="EA115" s="159"/>
      <c r="EB115" s="159"/>
      <c r="EC115" s="159"/>
      <c r="ED115" s="159"/>
      <c r="EE115" s="159"/>
      <c r="EF115" s="159"/>
      <c r="EG115" s="159"/>
      <c r="EH115" s="159"/>
      <c r="EI115" s="159"/>
      <c r="EJ115" s="159"/>
      <c r="EK115" s="159"/>
      <c r="EL115" s="159"/>
      <c r="EM115" s="159"/>
      <c r="EN115" s="159"/>
      <c r="EO115" s="159"/>
      <c r="EP115" s="159"/>
      <c r="EQ115" s="159"/>
      <c r="ER115" s="159"/>
      <c r="ES115" s="159"/>
      <c r="ET115" s="159"/>
      <c r="EU115" s="159"/>
      <c r="EV115" s="159"/>
      <c r="EW115" s="159"/>
      <c r="EX115" s="159"/>
      <c r="EY115" s="159"/>
      <c r="EZ115" s="159"/>
      <c r="FA115" s="159"/>
      <c r="FB115" s="159"/>
      <c r="FC115" s="159"/>
      <c r="FD115" s="159"/>
      <c r="FE115" s="159"/>
      <c r="FF115" s="159"/>
      <c r="FG115" s="159"/>
      <c r="FH115" s="159"/>
      <c r="FI115" s="159"/>
      <c r="FJ115" s="159"/>
      <c r="FK115" s="159"/>
      <c r="FL115" s="159"/>
      <c r="FM115" s="159"/>
    </row>
    <row r="116" spans="1:169" ht="14.65" thickBot="1">
      <c r="A116" s="159"/>
      <c r="B116" s="77" t="s">
        <v>16975</v>
      </c>
      <c r="C116" s="146"/>
      <c r="D116" s="146"/>
      <c r="E116" s="146"/>
      <c r="F116" s="147"/>
      <c r="G116" s="148"/>
      <c r="H116" s="159"/>
      <c r="I116" s="159"/>
      <c r="J116" s="159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  <c r="V116" s="159"/>
      <c r="W116" s="159"/>
      <c r="X116" s="159"/>
      <c r="Y116" s="159"/>
      <c r="Z116" s="159"/>
      <c r="AA116" s="159"/>
      <c r="AB116" s="159"/>
      <c r="AC116" s="159"/>
      <c r="AD116" s="159"/>
      <c r="AE116" s="159"/>
      <c r="AF116" s="159"/>
      <c r="AG116" s="159"/>
      <c r="AH116" s="159"/>
      <c r="AI116" s="159"/>
      <c r="AJ116" s="159"/>
      <c r="AK116" s="159"/>
      <c r="AL116" s="159"/>
      <c r="AM116" s="159"/>
      <c r="AN116" s="159"/>
      <c r="AO116" s="159"/>
      <c r="AP116" s="159"/>
      <c r="AQ116" s="159"/>
      <c r="AR116" s="159"/>
      <c r="AS116" s="159"/>
      <c r="AT116" s="159"/>
      <c r="AU116" s="159"/>
      <c r="AV116" s="159"/>
      <c r="AW116" s="159"/>
      <c r="AX116" s="159"/>
      <c r="AY116" s="159"/>
      <c r="AZ116" s="159"/>
      <c r="BA116" s="159"/>
      <c r="BB116" s="159"/>
      <c r="BC116" s="159"/>
      <c r="BD116" s="159"/>
      <c r="BE116" s="159"/>
      <c r="BF116" s="159"/>
      <c r="BG116" s="159"/>
      <c r="BH116" s="159"/>
      <c r="BI116" s="159"/>
      <c r="BJ116" s="159"/>
      <c r="BK116" s="159"/>
      <c r="BL116" s="159"/>
      <c r="BM116" s="159"/>
      <c r="BN116" s="159"/>
      <c r="BO116" s="159"/>
      <c r="BP116" s="159"/>
      <c r="BQ116" s="159"/>
      <c r="BR116" s="159"/>
      <c r="BS116" s="159"/>
      <c r="BT116" s="159"/>
      <c r="BU116" s="159"/>
      <c r="BV116" s="159"/>
      <c r="BW116" s="159"/>
      <c r="BX116" s="159"/>
      <c r="BY116" s="159"/>
      <c r="BZ116" s="159"/>
      <c r="CA116" s="159"/>
      <c r="CB116" s="159"/>
      <c r="CC116" s="159"/>
      <c r="CD116" s="159"/>
      <c r="CE116" s="159"/>
      <c r="CF116" s="159"/>
      <c r="CG116" s="159"/>
      <c r="CH116" s="159"/>
      <c r="CI116" s="159"/>
      <c r="CJ116" s="159"/>
      <c r="CK116" s="159"/>
      <c r="CL116" s="159"/>
      <c r="CM116" s="159"/>
      <c r="CN116" s="159"/>
      <c r="CO116" s="159"/>
      <c r="CP116" s="159"/>
      <c r="CQ116" s="159"/>
      <c r="CR116" s="159"/>
      <c r="CS116" s="159"/>
      <c r="CT116" s="159"/>
      <c r="CU116" s="159"/>
      <c r="CV116" s="159"/>
      <c r="CW116" s="159"/>
      <c r="CX116" s="159"/>
      <c r="CY116" s="159"/>
      <c r="CZ116" s="159"/>
      <c r="DA116" s="159"/>
      <c r="DB116" s="159"/>
      <c r="DC116" s="159"/>
      <c r="DD116" s="159"/>
      <c r="DE116" s="159"/>
      <c r="DF116" s="159"/>
      <c r="DG116" s="159"/>
      <c r="DH116" s="159"/>
      <c r="DI116" s="159"/>
      <c r="DJ116" s="159"/>
      <c r="DK116" s="159"/>
      <c r="DL116" s="159"/>
      <c r="DM116" s="159"/>
      <c r="DN116" s="159"/>
      <c r="DO116" s="159"/>
      <c r="DP116" s="159"/>
      <c r="DQ116" s="159"/>
      <c r="DR116" s="159"/>
      <c r="DS116" s="159"/>
      <c r="DT116" s="159"/>
      <c r="DU116" s="159"/>
      <c r="DV116" s="159"/>
      <c r="DW116" s="159"/>
      <c r="DX116" s="159"/>
      <c r="DY116" s="159"/>
      <c r="DZ116" s="159"/>
      <c r="EA116" s="159"/>
      <c r="EB116" s="159"/>
      <c r="EC116" s="159"/>
      <c r="ED116" s="159"/>
      <c r="EE116" s="159"/>
      <c r="EF116" s="159"/>
      <c r="EG116" s="159"/>
      <c r="EH116" s="159"/>
      <c r="EI116" s="159"/>
      <c r="EJ116" s="159"/>
      <c r="EK116" s="159"/>
      <c r="EL116" s="159"/>
      <c r="EM116" s="159"/>
      <c r="EN116" s="159"/>
      <c r="EO116" s="159"/>
      <c r="EP116" s="159"/>
      <c r="EQ116" s="159"/>
      <c r="ER116" s="159"/>
      <c r="ES116" s="159"/>
      <c r="ET116" s="159"/>
      <c r="EU116" s="159"/>
      <c r="EV116" s="159"/>
      <c r="EW116" s="159"/>
      <c r="EX116" s="159"/>
      <c r="EY116" s="159"/>
      <c r="EZ116" s="159"/>
      <c r="FA116" s="159"/>
      <c r="FB116" s="159"/>
      <c r="FC116" s="159"/>
      <c r="FD116" s="159"/>
      <c r="FE116" s="159"/>
      <c r="FF116" s="159"/>
      <c r="FG116" s="159"/>
      <c r="FH116" s="159"/>
      <c r="FI116" s="159"/>
      <c r="FJ116" s="159"/>
      <c r="FK116" s="159"/>
      <c r="FL116" s="159"/>
      <c r="FM116" s="159"/>
    </row>
    <row r="117" spans="1:169" s="159" customFormat="1" ht="14.65" thickBot="1">
      <c r="F117" s="161"/>
      <c r="G117" s="161"/>
    </row>
    <row r="118" spans="1:169" ht="15.75">
      <c r="A118" s="159"/>
      <c r="B118" s="334" t="s">
        <v>16938</v>
      </c>
      <c r="C118" s="335"/>
      <c r="D118" s="335"/>
      <c r="E118" s="335"/>
      <c r="F118" s="335"/>
      <c r="G118" s="336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  <c r="V118" s="159"/>
      <c r="W118" s="159"/>
      <c r="X118" s="159"/>
      <c r="Y118" s="159"/>
      <c r="Z118" s="159"/>
      <c r="AA118" s="159"/>
      <c r="AB118" s="159"/>
      <c r="AC118" s="159"/>
      <c r="AD118" s="159"/>
      <c r="AE118" s="159"/>
      <c r="AF118" s="159"/>
      <c r="AG118" s="159"/>
      <c r="AH118" s="159"/>
      <c r="AI118" s="159"/>
      <c r="AJ118" s="159"/>
      <c r="AK118" s="159"/>
      <c r="AL118" s="159"/>
      <c r="AM118" s="159"/>
      <c r="AN118" s="159"/>
      <c r="AO118" s="159"/>
      <c r="AP118" s="159"/>
      <c r="AQ118" s="159"/>
      <c r="AR118" s="159"/>
      <c r="AS118" s="159"/>
      <c r="AT118" s="159"/>
      <c r="AU118" s="159"/>
      <c r="AV118" s="159"/>
      <c r="AW118" s="159"/>
      <c r="AX118" s="159"/>
      <c r="AY118" s="159"/>
      <c r="AZ118" s="159"/>
      <c r="BA118" s="159"/>
      <c r="BB118" s="159"/>
      <c r="BC118" s="159"/>
      <c r="BD118" s="159"/>
      <c r="BE118" s="159"/>
      <c r="BF118" s="159"/>
      <c r="BG118" s="159"/>
      <c r="BH118" s="159"/>
      <c r="BI118" s="159"/>
      <c r="BJ118" s="159"/>
      <c r="BK118" s="159"/>
      <c r="BL118" s="159"/>
      <c r="BM118" s="159"/>
      <c r="BN118" s="159"/>
      <c r="BO118" s="159"/>
      <c r="BP118" s="159"/>
      <c r="BQ118" s="159"/>
      <c r="BR118" s="159"/>
      <c r="BS118" s="159"/>
      <c r="BT118" s="159"/>
      <c r="BU118" s="159"/>
      <c r="BV118" s="159"/>
      <c r="BW118" s="159"/>
      <c r="BX118" s="159"/>
      <c r="BY118" s="159"/>
      <c r="BZ118" s="159"/>
      <c r="CA118" s="159"/>
      <c r="CB118" s="159"/>
      <c r="CC118" s="159"/>
      <c r="CD118" s="159"/>
      <c r="CE118" s="159"/>
      <c r="CF118" s="159"/>
      <c r="CG118" s="159"/>
      <c r="CH118" s="159"/>
      <c r="CI118" s="159"/>
      <c r="CJ118" s="159"/>
      <c r="CK118" s="159"/>
      <c r="CL118" s="159"/>
      <c r="CM118" s="159"/>
      <c r="CN118" s="159"/>
      <c r="CO118" s="159"/>
      <c r="CP118" s="159"/>
      <c r="CQ118" s="159"/>
      <c r="CR118" s="159"/>
      <c r="CS118" s="159"/>
      <c r="CT118" s="159"/>
      <c r="CU118" s="159"/>
      <c r="CV118" s="159"/>
      <c r="CW118" s="159"/>
      <c r="CX118" s="159"/>
      <c r="CY118" s="159"/>
      <c r="CZ118" s="159"/>
      <c r="DA118" s="159"/>
      <c r="DB118" s="159"/>
      <c r="DC118" s="159"/>
      <c r="DD118" s="159"/>
      <c r="DE118" s="159"/>
      <c r="DF118" s="159"/>
      <c r="DG118" s="159"/>
      <c r="DH118" s="159"/>
      <c r="DI118" s="159"/>
      <c r="DJ118" s="159"/>
      <c r="DK118" s="159"/>
      <c r="DL118" s="159"/>
      <c r="DM118" s="159"/>
      <c r="DN118" s="159"/>
      <c r="DO118" s="159"/>
      <c r="DP118" s="159"/>
      <c r="DQ118" s="159"/>
      <c r="DR118" s="159"/>
      <c r="DS118" s="159"/>
      <c r="DT118" s="159"/>
      <c r="DU118" s="159"/>
      <c r="DV118" s="159"/>
      <c r="DW118" s="159"/>
      <c r="DX118" s="159"/>
      <c r="DY118" s="159"/>
      <c r="DZ118" s="159"/>
      <c r="EA118" s="159"/>
      <c r="EB118" s="159"/>
      <c r="EC118" s="159"/>
      <c r="ED118" s="159"/>
      <c r="EE118" s="159"/>
      <c r="EF118" s="159"/>
      <c r="EG118" s="159"/>
      <c r="EH118" s="159"/>
      <c r="EI118" s="159"/>
      <c r="EJ118" s="159"/>
      <c r="EK118" s="159"/>
      <c r="EL118" s="159"/>
      <c r="EM118" s="159"/>
      <c r="EN118" s="159"/>
      <c r="EO118" s="159"/>
      <c r="EP118" s="159"/>
      <c r="EQ118" s="159"/>
      <c r="ER118" s="159"/>
      <c r="ES118" s="159"/>
      <c r="ET118" s="159"/>
      <c r="EU118" s="159"/>
      <c r="EV118" s="159"/>
      <c r="EW118" s="159"/>
      <c r="EX118" s="159"/>
      <c r="EY118" s="159"/>
      <c r="EZ118" s="159"/>
      <c r="FA118" s="159"/>
      <c r="FB118" s="159"/>
      <c r="FC118" s="159"/>
      <c r="FD118" s="159"/>
      <c r="FE118" s="159"/>
      <c r="FF118" s="159"/>
      <c r="FG118" s="159"/>
      <c r="FH118" s="159"/>
      <c r="FI118" s="159"/>
      <c r="FJ118" s="159"/>
      <c r="FK118" s="159"/>
      <c r="FL118" s="159"/>
      <c r="FM118" s="159"/>
    </row>
    <row r="119" spans="1:169" ht="14.65" thickBot="1">
      <c r="A119" s="159"/>
      <c r="B119" s="152" t="s">
        <v>16926</v>
      </c>
      <c r="C119" s="153" t="s">
        <v>16927</v>
      </c>
      <c r="D119" s="153" t="s">
        <v>16928</v>
      </c>
      <c r="E119" s="153" t="s">
        <v>16929</v>
      </c>
      <c r="F119" s="154" t="s">
        <v>327</v>
      </c>
      <c r="G119" s="155" t="s">
        <v>328</v>
      </c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  <c r="V119" s="159"/>
      <c r="W119" s="159"/>
      <c r="X119" s="159"/>
      <c r="Y119" s="159"/>
      <c r="Z119" s="159"/>
      <c r="AA119" s="159"/>
      <c r="AB119" s="159"/>
      <c r="AC119" s="159"/>
      <c r="AD119" s="159"/>
      <c r="AE119" s="159"/>
      <c r="AF119" s="159"/>
      <c r="AG119" s="159"/>
      <c r="AH119" s="159"/>
      <c r="AI119" s="159"/>
      <c r="AJ119" s="159"/>
      <c r="AK119" s="159"/>
      <c r="AL119" s="159"/>
      <c r="AM119" s="159"/>
      <c r="AN119" s="159"/>
      <c r="AO119" s="159"/>
      <c r="AP119" s="159"/>
      <c r="AQ119" s="159"/>
      <c r="AR119" s="159"/>
      <c r="AS119" s="159"/>
      <c r="AT119" s="159"/>
      <c r="AU119" s="159"/>
      <c r="AV119" s="159"/>
      <c r="AW119" s="159"/>
      <c r="AX119" s="159"/>
      <c r="AY119" s="159"/>
      <c r="AZ119" s="159"/>
      <c r="BA119" s="159"/>
      <c r="BB119" s="159"/>
      <c r="BC119" s="159"/>
      <c r="BD119" s="159"/>
      <c r="BE119" s="159"/>
      <c r="BF119" s="159"/>
      <c r="BG119" s="159"/>
      <c r="BH119" s="159"/>
      <c r="BI119" s="159"/>
      <c r="BJ119" s="159"/>
      <c r="BK119" s="159"/>
      <c r="BL119" s="159"/>
      <c r="BM119" s="159"/>
      <c r="BN119" s="159"/>
      <c r="BO119" s="159"/>
      <c r="BP119" s="159"/>
      <c r="BQ119" s="159"/>
      <c r="BR119" s="159"/>
      <c r="BS119" s="159"/>
      <c r="BT119" s="159"/>
      <c r="BU119" s="159"/>
      <c r="BV119" s="159"/>
      <c r="BW119" s="159"/>
      <c r="BX119" s="159"/>
      <c r="BY119" s="159"/>
      <c r="BZ119" s="159"/>
      <c r="CA119" s="159"/>
      <c r="CB119" s="159"/>
      <c r="CC119" s="159"/>
      <c r="CD119" s="159"/>
      <c r="CE119" s="159"/>
      <c r="CF119" s="159"/>
      <c r="CG119" s="159"/>
      <c r="CH119" s="159"/>
      <c r="CI119" s="159"/>
      <c r="CJ119" s="159"/>
      <c r="CK119" s="159"/>
      <c r="CL119" s="159"/>
      <c r="CM119" s="159"/>
      <c r="CN119" s="159"/>
      <c r="CO119" s="159"/>
      <c r="CP119" s="159"/>
      <c r="CQ119" s="159"/>
      <c r="CR119" s="159"/>
      <c r="CS119" s="159"/>
      <c r="CT119" s="159"/>
      <c r="CU119" s="159"/>
      <c r="CV119" s="159"/>
      <c r="CW119" s="159"/>
      <c r="CX119" s="159"/>
      <c r="CY119" s="159"/>
      <c r="CZ119" s="159"/>
      <c r="DA119" s="159"/>
      <c r="DB119" s="159"/>
      <c r="DC119" s="159"/>
      <c r="DD119" s="159"/>
      <c r="DE119" s="159"/>
      <c r="DF119" s="159"/>
      <c r="DG119" s="159"/>
      <c r="DH119" s="159"/>
      <c r="DI119" s="159"/>
      <c r="DJ119" s="159"/>
      <c r="DK119" s="159"/>
      <c r="DL119" s="159"/>
      <c r="DM119" s="159"/>
      <c r="DN119" s="159"/>
      <c r="DO119" s="159"/>
      <c r="DP119" s="159"/>
      <c r="DQ119" s="159"/>
      <c r="DR119" s="159"/>
      <c r="DS119" s="159"/>
      <c r="DT119" s="159"/>
      <c r="DU119" s="159"/>
      <c r="DV119" s="159"/>
      <c r="DW119" s="159"/>
      <c r="DX119" s="159"/>
      <c r="DY119" s="159"/>
      <c r="DZ119" s="159"/>
      <c r="EA119" s="159"/>
      <c r="EB119" s="159"/>
      <c r="EC119" s="159"/>
      <c r="ED119" s="159"/>
      <c r="EE119" s="159"/>
      <c r="EF119" s="159"/>
      <c r="EG119" s="159"/>
      <c r="EH119" s="159"/>
      <c r="EI119" s="159"/>
      <c r="EJ119" s="159"/>
      <c r="EK119" s="159"/>
      <c r="EL119" s="159"/>
      <c r="EM119" s="159"/>
      <c r="EN119" s="159"/>
      <c r="EO119" s="159"/>
      <c r="EP119" s="159"/>
      <c r="EQ119" s="159"/>
      <c r="ER119" s="159"/>
      <c r="ES119" s="159"/>
      <c r="ET119" s="159"/>
      <c r="EU119" s="159"/>
      <c r="EV119" s="159"/>
      <c r="EW119" s="159"/>
      <c r="EX119" s="159"/>
      <c r="EY119" s="159"/>
      <c r="EZ119" s="159"/>
      <c r="FA119" s="159"/>
      <c r="FB119" s="159"/>
      <c r="FC119" s="159"/>
      <c r="FD119" s="159"/>
      <c r="FE119" s="159"/>
      <c r="FF119" s="159"/>
      <c r="FG119" s="159"/>
      <c r="FH119" s="159"/>
      <c r="FI119" s="159"/>
      <c r="FJ119" s="159"/>
      <c r="FK119" s="159"/>
      <c r="FL119" s="159"/>
      <c r="FM119" s="159"/>
    </row>
    <row r="120" spans="1:169">
      <c r="A120" s="159"/>
      <c r="B120" s="70" t="s">
        <v>16824</v>
      </c>
      <c r="C120" s="156"/>
      <c r="D120" s="156"/>
      <c r="E120" s="156"/>
      <c r="F120" s="157"/>
      <c r="G120" s="158"/>
      <c r="H120" s="159"/>
      <c r="I120" s="159"/>
      <c r="J120" s="159"/>
      <c r="K120" s="159"/>
      <c r="L120" s="159"/>
      <c r="M120" s="159"/>
      <c r="N120" s="159"/>
      <c r="O120" s="159"/>
      <c r="P120" s="159"/>
      <c r="Q120" s="159"/>
      <c r="R120" s="159"/>
      <c r="S120" s="159"/>
      <c r="T120" s="159"/>
      <c r="U120" s="159"/>
      <c r="V120" s="159"/>
      <c r="W120" s="159"/>
      <c r="X120" s="159"/>
      <c r="Y120" s="159"/>
      <c r="Z120" s="159"/>
      <c r="AA120" s="159"/>
      <c r="AB120" s="159"/>
      <c r="AC120" s="159"/>
      <c r="AD120" s="159"/>
      <c r="AE120" s="159"/>
      <c r="AF120" s="159"/>
      <c r="AG120" s="159"/>
      <c r="AH120" s="159"/>
      <c r="AI120" s="159"/>
      <c r="AJ120" s="159"/>
      <c r="AK120" s="159"/>
      <c r="AL120" s="159"/>
      <c r="AM120" s="159"/>
      <c r="AN120" s="159"/>
      <c r="AO120" s="159"/>
      <c r="AP120" s="159"/>
      <c r="AQ120" s="159"/>
      <c r="AR120" s="159"/>
      <c r="AS120" s="159"/>
      <c r="AT120" s="159"/>
      <c r="AU120" s="159"/>
      <c r="AV120" s="159"/>
      <c r="AW120" s="159"/>
      <c r="AX120" s="159"/>
      <c r="AY120" s="159"/>
      <c r="AZ120" s="159"/>
      <c r="BA120" s="159"/>
      <c r="BB120" s="159"/>
      <c r="BC120" s="159"/>
      <c r="BD120" s="159"/>
      <c r="BE120" s="159"/>
      <c r="BF120" s="159"/>
      <c r="BG120" s="159"/>
      <c r="BH120" s="159"/>
      <c r="BI120" s="159"/>
      <c r="BJ120" s="159"/>
      <c r="BK120" s="159"/>
      <c r="BL120" s="159"/>
      <c r="BM120" s="159"/>
      <c r="BN120" s="159"/>
      <c r="BO120" s="159"/>
      <c r="BP120" s="159"/>
      <c r="BQ120" s="159"/>
      <c r="BR120" s="159"/>
      <c r="BS120" s="159"/>
      <c r="BT120" s="159"/>
      <c r="BU120" s="159"/>
      <c r="BV120" s="159"/>
      <c r="BW120" s="159"/>
      <c r="BX120" s="159"/>
      <c r="BY120" s="159"/>
      <c r="BZ120" s="159"/>
      <c r="CA120" s="159"/>
      <c r="CB120" s="159"/>
      <c r="CC120" s="159"/>
      <c r="CD120" s="159"/>
      <c r="CE120" s="159"/>
      <c r="CF120" s="159"/>
      <c r="CG120" s="159"/>
      <c r="CH120" s="159"/>
      <c r="CI120" s="159"/>
      <c r="CJ120" s="159"/>
      <c r="CK120" s="159"/>
      <c r="CL120" s="159"/>
      <c r="CM120" s="159"/>
      <c r="CN120" s="159"/>
      <c r="CO120" s="159"/>
      <c r="CP120" s="159"/>
      <c r="CQ120" s="159"/>
      <c r="CR120" s="159"/>
      <c r="CS120" s="159"/>
      <c r="CT120" s="159"/>
      <c r="CU120" s="159"/>
      <c r="CV120" s="159"/>
      <c r="CW120" s="159"/>
      <c r="CX120" s="159"/>
      <c r="CY120" s="159"/>
      <c r="CZ120" s="159"/>
      <c r="DA120" s="159"/>
      <c r="DB120" s="159"/>
      <c r="DC120" s="159"/>
      <c r="DD120" s="159"/>
      <c r="DE120" s="159"/>
      <c r="DF120" s="159"/>
      <c r="DG120" s="159"/>
      <c r="DH120" s="159"/>
      <c r="DI120" s="159"/>
      <c r="DJ120" s="159"/>
      <c r="DK120" s="159"/>
      <c r="DL120" s="159"/>
      <c r="DM120" s="159"/>
      <c r="DN120" s="159"/>
      <c r="DO120" s="159"/>
      <c r="DP120" s="159"/>
      <c r="DQ120" s="159"/>
      <c r="DR120" s="159"/>
      <c r="DS120" s="159"/>
      <c r="DT120" s="159"/>
      <c r="DU120" s="159"/>
      <c r="DV120" s="159"/>
      <c r="DW120" s="159"/>
      <c r="DX120" s="159"/>
      <c r="DY120" s="159"/>
      <c r="DZ120" s="159"/>
      <c r="EA120" s="159"/>
      <c r="EB120" s="159"/>
      <c r="EC120" s="159"/>
      <c r="ED120" s="159"/>
      <c r="EE120" s="159"/>
      <c r="EF120" s="159"/>
      <c r="EG120" s="159"/>
      <c r="EH120" s="159"/>
      <c r="EI120" s="159"/>
      <c r="EJ120" s="159"/>
      <c r="EK120" s="159"/>
      <c r="EL120" s="159"/>
      <c r="EM120" s="159"/>
      <c r="EN120" s="159"/>
      <c r="EO120" s="159"/>
      <c r="EP120" s="159"/>
      <c r="EQ120" s="159"/>
      <c r="ER120" s="159"/>
      <c r="ES120" s="159"/>
      <c r="ET120" s="159"/>
      <c r="EU120" s="159"/>
      <c r="EV120" s="159"/>
      <c r="EW120" s="159"/>
      <c r="EX120" s="159"/>
      <c r="EY120" s="159"/>
      <c r="EZ120" s="159"/>
      <c r="FA120" s="159"/>
      <c r="FB120" s="159"/>
      <c r="FC120" s="159"/>
      <c r="FD120" s="159"/>
      <c r="FE120" s="159"/>
      <c r="FF120" s="159"/>
      <c r="FG120" s="159"/>
      <c r="FH120" s="159"/>
      <c r="FI120" s="159"/>
      <c r="FJ120" s="159"/>
      <c r="FK120" s="159"/>
      <c r="FL120" s="159"/>
      <c r="FM120" s="159"/>
    </row>
    <row r="121" spans="1:169">
      <c r="A121" s="159"/>
      <c r="B121" s="72" t="s">
        <v>23</v>
      </c>
      <c r="C121" s="120"/>
      <c r="D121" s="120"/>
      <c r="E121" s="120"/>
      <c r="F121" s="142"/>
      <c r="G121" s="145"/>
      <c r="H121" s="159"/>
      <c r="I121" s="159"/>
      <c r="J121" s="159"/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  <c r="V121" s="159"/>
      <c r="W121" s="159"/>
      <c r="X121" s="159"/>
      <c r="Y121" s="159"/>
      <c r="Z121" s="159"/>
      <c r="AA121" s="159"/>
      <c r="AB121" s="159"/>
      <c r="AC121" s="159"/>
      <c r="AD121" s="159"/>
      <c r="AE121" s="159"/>
      <c r="AF121" s="159"/>
      <c r="AG121" s="159"/>
      <c r="AH121" s="159"/>
      <c r="AI121" s="159"/>
      <c r="AJ121" s="159"/>
      <c r="AK121" s="159"/>
      <c r="AL121" s="159"/>
      <c r="AM121" s="159"/>
      <c r="AN121" s="159"/>
      <c r="AO121" s="159"/>
      <c r="AP121" s="159"/>
      <c r="AQ121" s="159"/>
      <c r="AR121" s="159"/>
      <c r="AS121" s="159"/>
      <c r="AT121" s="159"/>
      <c r="AU121" s="159"/>
      <c r="AV121" s="159"/>
      <c r="AW121" s="159"/>
      <c r="AX121" s="159"/>
      <c r="AY121" s="159"/>
      <c r="AZ121" s="159"/>
      <c r="BA121" s="159"/>
      <c r="BB121" s="159"/>
      <c r="BC121" s="159"/>
      <c r="BD121" s="159"/>
      <c r="BE121" s="159"/>
      <c r="BF121" s="159"/>
      <c r="BG121" s="159"/>
      <c r="BH121" s="159"/>
      <c r="BI121" s="159"/>
      <c r="BJ121" s="159"/>
      <c r="BK121" s="159"/>
      <c r="BL121" s="159"/>
      <c r="BM121" s="159"/>
      <c r="BN121" s="159"/>
      <c r="BO121" s="159"/>
      <c r="BP121" s="159"/>
      <c r="BQ121" s="159"/>
      <c r="BR121" s="159"/>
      <c r="BS121" s="159"/>
      <c r="BT121" s="159"/>
      <c r="BU121" s="159"/>
      <c r="BV121" s="159"/>
      <c r="BW121" s="159"/>
      <c r="BX121" s="159"/>
      <c r="BY121" s="159"/>
      <c r="BZ121" s="159"/>
      <c r="CA121" s="159"/>
      <c r="CB121" s="159"/>
      <c r="CC121" s="159"/>
      <c r="CD121" s="159"/>
      <c r="CE121" s="159"/>
      <c r="CF121" s="159"/>
      <c r="CG121" s="159"/>
      <c r="CH121" s="159"/>
      <c r="CI121" s="159"/>
      <c r="CJ121" s="159"/>
      <c r="CK121" s="159"/>
      <c r="CL121" s="159"/>
      <c r="CM121" s="159"/>
      <c r="CN121" s="159"/>
      <c r="CO121" s="159"/>
      <c r="CP121" s="159"/>
      <c r="CQ121" s="159"/>
      <c r="CR121" s="159"/>
      <c r="CS121" s="159"/>
      <c r="CT121" s="159"/>
      <c r="CU121" s="159"/>
      <c r="CV121" s="159"/>
      <c r="CW121" s="159"/>
      <c r="CX121" s="159"/>
      <c r="CY121" s="159"/>
      <c r="CZ121" s="159"/>
      <c r="DA121" s="159"/>
      <c r="DB121" s="159"/>
      <c r="DC121" s="159"/>
      <c r="DD121" s="159"/>
      <c r="DE121" s="159"/>
      <c r="DF121" s="159"/>
      <c r="DG121" s="159"/>
      <c r="DH121" s="159"/>
      <c r="DI121" s="159"/>
      <c r="DJ121" s="159"/>
      <c r="DK121" s="159"/>
      <c r="DL121" s="159"/>
      <c r="DM121" s="159"/>
      <c r="DN121" s="159"/>
      <c r="DO121" s="159"/>
      <c r="DP121" s="159"/>
      <c r="DQ121" s="159"/>
      <c r="DR121" s="159"/>
      <c r="DS121" s="159"/>
      <c r="DT121" s="159"/>
      <c r="DU121" s="159"/>
      <c r="DV121" s="159"/>
      <c r="DW121" s="159"/>
      <c r="DX121" s="159"/>
      <c r="DY121" s="159"/>
      <c r="DZ121" s="159"/>
      <c r="EA121" s="159"/>
      <c r="EB121" s="159"/>
      <c r="EC121" s="159"/>
      <c r="ED121" s="159"/>
      <c r="EE121" s="159"/>
      <c r="EF121" s="159"/>
      <c r="EG121" s="159"/>
      <c r="EH121" s="159"/>
      <c r="EI121" s="159"/>
      <c r="EJ121" s="159"/>
      <c r="EK121" s="159"/>
      <c r="EL121" s="159"/>
      <c r="EM121" s="159"/>
      <c r="EN121" s="159"/>
      <c r="EO121" s="159"/>
      <c r="EP121" s="159"/>
      <c r="EQ121" s="159"/>
      <c r="ER121" s="159"/>
      <c r="ES121" s="159"/>
      <c r="ET121" s="159"/>
      <c r="EU121" s="159"/>
      <c r="EV121" s="159"/>
      <c r="EW121" s="159"/>
      <c r="EX121" s="159"/>
      <c r="EY121" s="159"/>
      <c r="EZ121" s="159"/>
      <c r="FA121" s="159"/>
      <c r="FB121" s="159"/>
      <c r="FC121" s="159"/>
      <c r="FD121" s="159"/>
      <c r="FE121" s="159"/>
      <c r="FF121" s="159"/>
      <c r="FG121" s="159"/>
      <c r="FH121" s="159"/>
      <c r="FI121" s="159"/>
      <c r="FJ121" s="159"/>
      <c r="FK121" s="159"/>
      <c r="FL121" s="159"/>
      <c r="FM121" s="159"/>
    </row>
    <row r="122" spans="1:169">
      <c r="A122" s="159"/>
      <c r="B122" s="72" t="s">
        <v>16869</v>
      </c>
      <c r="C122" s="120"/>
      <c r="D122" s="120"/>
      <c r="E122" s="120"/>
      <c r="F122" s="142"/>
      <c r="G122" s="145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  <c r="V122" s="159"/>
      <c r="W122" s="159"/>
      <c r="X122" s="159"/>
      <c r="Y122" s="159"/>
      <c r="Z122" s="159"/>
      <c r="AA122" s="159"/>
      <c r="AB122" s="159"/>
      <c r="AC122" s="159"/>
      <c r="AD122" s="159"/>
      <c r="AE122" s="159"/>
      <c r="AF122" s="159"/>
      <c r="AG122" s="159"/>
      <c r="AH122" s="159"/>
      <c r="AI122" s="159"/>
      <c r="AJ122" s="159"/>
      <c r="AK122" s="159"/>
      <c r="AL122" s="159"/>
      <c r="AM122" s="159"/>
      <c r="AN122" s="159"/>
      <c r="AO122" s="159"/>
      <c r="AP122" s="159"/>
      <c r="AQ122" s="159"/>
      <c r="AR122" s="159"/>
      <c r="AS122" s="159"/>
      <c r="AT122" s="159"/>
      <c r="AU122" s="159"/>
      <c r="AV122" s="159"/>
      <c r="AW122" s="159"/>
      <c r="AX122" s="159"/>
      <c r="AY122" s="159"/>
      <c r="AZ122" s="159"/>
      <c r="BA122" s="159"/>
      <c r="BB122" s="159"/>
      <c r="BC122" s="159"/>
      <c r="BD122" s="159"/>
      <c r="BE122" s="159"/>
      <c r="BF122" s="159"/>
      <c r="BG122" s="159"/>
      <c r="BH122" s="159"/>
      <c r="BI122" s="159"/>
      <c r="BJ122" s="159"/>
      <c r="BK122" s="159"/>
      <c r="BL122" s="159"/>
      <c r="BM122" s="159"/>
      <c r="BN122" s="159"/>
      <c r="BO122" s="159"/>
      <c r="BP122" s="159"/>
      <c r="BQ122" s="159"/>
      <c r="BR122" s="159"/>
      <c r="BS122" s="159"/>
      <c r="BT122" s="159"/>
      <c r="BU122" s="159"/>
      <c r="BV122" s="159"/>
      <c r="BW122" s="159"/>
      <c r="BX122" s="159"/>
      <c r="BY122" s="159"/>
      <c r="BZ122" s="159"/>
      <c r="CA122" s="159"/>
      <c r="CB122" s="159"/>
      <c r="CC122" s="159"/>
      <c r="CD122" s="159"/>
      <c r="CE122" s="159"/>
      <c r="CF122" s="159"/>
      <c r="CG122" s="159"/>
      <c r="CH122" s="159"/>
      <c r="CI122" s="159"/>
      <c r="CJ122" s="159"/>
      <c r="CK122" s="159"/>
      <c r="CL122" s="159"/>
      <c r="CM122" s="159"/>
      <c r="CN122" s="159"/>
      <c r="CO122" s="159"/>
      <c r="CP122" s="159"/>
      <c r="CQ122" s="159"/>
      <c r="CR122" s="159"/>
      <c r="CS122" s="159"/>
      <c r="CT122" s="159"/>
      <c r="CU122" s="159"/>
      <c r="CV122" s="159"/>
      <c r="CW122" s="159"/>
      <c r="CX122" s="159"/>
      <c r="CY122" s="159"/>
      <c r="CZ122" s="159"/>
      <c r="DA122" s="159"/>
      <c r="DB122" s="159"/>
      <c r="DC122" s="159"/>
      <c r="DD122" s="159"/>
      <c r="DE122" s="159"/>
      <c r="DF122" s="159"/>
      <c r="DG122" s="159"/>
      <c r="DH122" s="159"/>
      <c r="DI122" s="159"/>
      <c r="DJ122" s="159"/>
      <c r="DK122" s="159"/>
      <c r="DL122" s="159"/>
      <c r="DM122" s="159"/>
      <c r="DN122" s="159"/>
      <c r="DO122" s="159"/>
      <c r="DP122" s="159"/>
      <c r="DQ122" s="159"/>
      <c r="DR122" s="159"/>
      <c r="DS122" s="159"/>
      <c r="DT122" s="159"/>
      <c r="DU122" s="159"/>
      <c r="DV122" s="159"/>
      <c r="DW122" s="159"/>
      <c r="DX122" s="159"/>
      <c r="DY122" s="159"/>
      <c r="DZ122" s="159"/>
      <c r="EA122" s="159"/>
      <c r="EB122" s="159"/>
      <c r="EC122" s="159"/>
      <c r="ED122" s="159"/>
      <c r="EE122" s="159"/>
      <c r="EF122" s="159"/>
      <c r="EG122" s="159"/>
      <c r="EH122" s="159"/>
      <c r="EI122" s="159"/>
      <c r="EJ122" s="159"/>
      <c r="EK122" s="159"/>
      <c r="EL122" s="159"/>
      <c r="EM122" s="159"/>
      <c r="EN122" s="159"/>
      <c r="EO122" s="159"/>
      <c r="EP122" s="159"/>
      <c r="EQ122" s="159"/>
      <c r="ER122" s="159"/>
      <c r="ES122" s="159"/>
      <c r="ET122" s="159"/>
      <c r="EU122" s="159"/>
      <c r="EV122" s="159"/>
      <c r="EW122" s="159"/>
      <c r="EX122" s="159"/>
      <c r="EY122" s="159"/>
      <c r="EZ122" s="159"/>
      <c r="FA122" s="159"/>
      <c r="FB122" s="159"/>
      <c r="FC122" s="159"/>
      <c r="FD122" s="159"/>
      <c r="FE122" s="159"/>
      <c r="FF122" s="159"/>
      <c r="FG122" s="159"/>
      <c r="FH122" s="159"/>
      <c r="FI122" s="159"/>
      <c r="FJ122" s="159"/>
      <c r="FK122" s="159"/>
      <c r="FL122" s="159"/>
      <c r="FM122" s="159"/>
    </row>
    <row r="123" spans="1:169">
      <c r="A123" s="159"/>
      <c r="B123" s="72" t="s">
        <v>16885</v>
      </c>
      <c r="C123" s="120"/>
      <c r="D123" s="120"/>
      <c r="E123" s="120"/>
      <c r="F123" s="142"/>
      <c r="G123" s="145"/>
      <c r="H123" s="159"/>
      <c r="I123" s="159"/>
      <c r="J123" s="159"/>
      <c r="K123" s="159"/>
      <c r="L123" s="159"/>
      <c r="M123" s="159"/>
      <c r="N123" s="159"/>
      <c r="O123" s="159"/>
      <c r="P123" s="159"/>
      <c r="Q123" s="159"/>
      <c r="R123" s="159"/>
      <c r="S123" s="159"/>
      <c r="T123" s="159"/>
      <c r="U123" s="159"/>
      <c r="V123" s="159"/>
      <c r="W123" s="159"/>
      <c r="X123" s="159"/>
      <c r="Y123" s="159"/>
      <c r="Z123" s="159"/>
      <c r="AA123" s="159"/>
      <c r="AB123" s="159"/>
      <c r="AC123" s="159"/>
      <c r="AD123" s="159"/>
      <c r="AE123" s="159"/>
      <c r="AF123" s="159"/>
      <c r="AG123" s="159"/>
      <c r="AH123" s="159"/>
      <c r="AI123" s="159"/>
      <c r="AJ123" s="159"/>
      <c r="AK123" s="159"/>
      <c r="AL123" s="159"/>
      <c r="AM123" s="159"/>
      <c r="AN123" s="159"/>
      <c r="AO123" s="159"/>
      <c r="AP123" s="159"/>
      <c r="AQ123" s="159"/>
      <c r="AR123" s="159"/>
      <c r="AS123" s="159"/>
      <c r="AT123" s="159"/>
      <c r="AU123" s="159"/>
      <c r="AV123" s="159"/>
      <c r="AW123" s="159"/>
      <c r="AX123" s="159"/>
      <c r="AY123" s="159"/>
      <c r="AZ123" s="159"/>
      <c r="BA123" s="159"/>
      <c r="BB123" s="159"/>
      <c r="BC123" s="159"/>
      <c r="BD123" s="159"/>
      <c r="BE123" s="159"/>
      <c r="BF123" s="159"/>
      <c r="BG123" s="159"/>
      <c r="BH123" s="159"/>
      <c r="BI123" s="159"/>
      <c r="BJ123" s="159"/>
      <c r="BK123" s="159"/>
      <c r="BL123" s="159"/>
      <c r="BM123" s="159"/>
      <c r="BN123" s="159"/>
      <c r="BO123" s="159"/>
      <c r="BP123" s="159"/>
      <c r="BQ123" s="159"/>
      <c r="BR123" s="159"/>
      <c r="BS123" s="159"/>
      <c r="BT123" s="159"/>
      <c r="BU123" s="159"/>
      <c r="BV123" s="159"/>
      <c r="BW123" s="159"/>
      <c r="BX123" s="159"/>
      <c r="BY123" s="159"/>
      <c r="BZ123" s="159"/>
      <c r="CA123" s="159"/>
      <c r="CB123" s="159"/>
      <c r="CC123" s="159"/>
      <c r="CD123" s="159"/>
      <c r="CE123" s="159"/>
      <c r="CF123" s="159"/>
      <c r="CG123" s="159"/>
      <c r="CH123" s="159"/>
      <c r="CI123" s="159"/>
      <c r="CJ123" s="159"/>
      <c r="CK123" s="159"/>
      <c r="CL123" s="159"/>
      <c r="CM123" s="159"/>
      <c r="CN123" s="159"/>
      <c r="CO123" s="159"/>
      <c r="CP123" s="159"/>
      <c r="CQ123" s="159"/>
      <c r="CR123" s="159"/>
      <c r="CS123" s="159"/>
      <c r="CT123" s="159"/>
      <c r="CU123" s="159"/>
      <c r="CV123" s="159"/>
      <c r="CW123" s="159"/>
      <c r="CX123" s="159"/>
      <c r="CY123" s="159"/>
      <c r="CZ123" s="159"/>
      <c r="DA123" s="159"/>
      <c r="DB123" s="159"/>
      <c r="DC123" s="159"/>
      <c r="DD123" s="159"/>
      <c r="DE123" s="159"/>
      <c r="DF123" s="159"/>
      <c r="DG123" s="159"/>
      <c r="DH123" s="159"/>
      <c r="DI123" s="159"/>
      <c r="DJ123" s="159"/>
      <c r="DK123" s="159"/>
      <c r="DL123" s="159"/>
      <c r="DM123" s="159"/>
      <c r="DN123" s="159"/>
      <c r="DO123" s="159"/>
      <c r="DP123" s="159"/>
      <c r="DQ123" s="159"/>
      <c r="DR123" s="159"/>
      <c r="DS123" s="159"/>
      <c r="DT123" s="159"/>
      <c r="DU123" s="159"/>
      <c r="DV123" s="159"/>
      <c r="DW123" s="159"/>
      <c r="DX123" s="159"/>
      <c r="DY123" s="159"/>
      <c r="DZ123" s="159"/>
      <c r="EA123" s="159"/>
      <c r="EB123" s="159"/>
      <c r="EC123" s="159"/>
      <c r="ED123" s="159"/>
      <c r="EE123" s="159"/>
      <c r="EF123" s="159"/>
      <c r="EG123" s="159"/>
      <c r="EH123" s="159"/>
      <c r="EI123" s="159"/>
      <c r="EJ123" s="159"/>
      <c r="EK123" s="159"/>
      <c r="EL123" s="159"/>
      <c r="EM123" s="159"/>
      <c r="EN123" s="159"/>
      <c r="EO123" s="159"/>
      <c r="EP123" s="159"/>
      <c r="EQ123" s="159"/>
      <c r="ER123" s="159"/>
      <c r="ES123" s="159"/>
      <c r="ET123" s="159"/>
      <c r="EU123" s="159"/>
      <c r="EV123" s="159"/>
      <c r="EW123" s="159"/>
      <c r="EX123" s="159"/>
      <c r="EY123" s="159"/>
      <c r="EZ123" s="159"/>
      <c r="FA123" s="159"/>
      <c r="FB123" s="159"/>
      <c r="FC123" s="159"/>
      <c r="FD123" s="159"/>
      <c r="FE123" s="159"/>
      <c r="FF123" s="159"/>
      <c r="FG123" s="159"/>
      <c r="FH123" s="159"/>
      <c r="FI123" s="159"/>
      <c r="FJ123" s="159"/>
      <c r="FK123" s="159"/>
      <c r="FL123" s="159"/>
      <c r="FM123" s="159"/>
    </row>
    <row r="124" spans="1:169">
      <c r="A124" s="159"/>
      <c r="B124" s="72" t="s">
        <v>16877</v>
      </c>
      <c r="C124" s="120"/>
      <c r="D124" s="120"/>
      <c r="E124" s="120"/>
      <c r="F124" s="142"/>
      <c r="G124" s="145"/>
      <c r="H124" s="159"/>
      <c r="I124" s="159"/>
      <c r="J124" s="159"/>
      <c r="K124" s="159"/>
      <c r="L124" s="159"/>
      <c r="M124" s="159"/>
      <c r="N124" s="159"/>
      <c r="O124" s="159"/>
      <c r="P124" s="159"/>
      <c r="Q124" s="159"/>
      <c r="R124" s="159"/>
      <c r="S124" s="159"/>
      <c r="T124" s="159"/>
      <c r="U124" s="159"/>
      <c r="V124" s="159"/>
      <c r="W124" s="159"/>
      <c r="X124" s="159"/>
      <c r="Y124" s="159"/>
      <c r="Z124" s="159"/>
      <c r="AA124" s="159"/>
      <c r="AB124" s="159"/>
      <c r="AC124" s="159"/>
      <c r="AD124" s="159"/>
      <c r="AE124" s="159"/>
      <c r="AF124" s="159"/>
      <c r="AG124" s="159"/>
      <c r="AH124" s="159"/>
      <c r="AI124" s="159"/>
      <c r="AJ124" s="159"/>
      <c r="AK124" s="159"/>
      <c r="AL124" s="159"/>
      <c r="AM124" s="159"/>
      <c r="AN124" s="159"/>
      <c r="AO124" s="159"/>
      <c r="AP124" s="159"/>
      <c r="AQ124" s="159"/>
      <c r="AR124" s="159"/>
      <c r="AS124" s="159"/>
      <c r="AT124" s="159"/>
      <c r="AU124" s="159"/>
      <c r="AV124" s="159"/>
      <c r="AW124" s="159"/>
      <c r="AX124" s="159"/>
      <c r="AY124" s="159"/>
      <c r="AZ124" s="159"/>
      <c r="BA124" s="159"/>
      <c r="BB124" s="159"/>
      <c r="BC124" s="159"/>
      <c r="BD124" s="159"/>
      <c r="BE124" s="159"/>
      <c r="BF124" s="159"/>
      <c r="BG124" s="159"/>
      <c r="BH124" s="159"/>
      <c r="BI124" s="159"/>
      <c r="BJ124" s="159"/>
      <c r="BK124" s="159"/>
      <c r="BL124" s="159"/>
      <c r="BM124" s="159"/>
      <c r="BN124" s="159"/>
      <c r="BO124" s="159"/>
      <c r="BP124" s="159"/>
      <c r="BQ124" s="159"/>
      <c r="BR124" s="159"/>
      <c r="BS124" s="159"/>
      <c r="BT124" s="159"/>
      <c r="BU124" s="159"/>
      <c r="BV124" s="159"/>
      <c r="BW124" s="159"/>
      <c r="BX124" s="159"/>
      <c r="BY124" s="159"/>
      <c r="BZ124" s="159"/>
      <c r="CA124" s="159"/>
      <c r="CB124" s="159"/>
      <c r="CC124" s="159"/>
      <c r="CD124" s="159"/>
      <c r="CE124" s="159"/>
      <c r="CF124" s="159"/>
      <c r="CG124" s="159"/>
      <c r="CH124" s="159"/>
      <c r="CI124" s="159"/>
      <c r="CJ124" s="159"/>
      <c r="CK124" s="159"/>
      <c r="CL124" s="159"/>
      <c r="CM124" s="159"/>
      <c r="CN124" s="159"/>
      <c r="CO124" s="159"/>
      <c r="CP124" s="159"/>
      <c r="CQ124" s="159"/>
      <c r="CR124" s="159"/>
      <c r="CS124" s="159"/>
      <c r="CT124" s="159"/>
      <c r="CU124" s="159"/>
      <c r="CV124" s="159"/>
      <c r="CW124" s="159"/>
      <c r="CX124" s="159"/>
      <c r="CY124" s="159"/>
      <c r="CZ124" s="159"/>
      <c r="DA124" s="159"/>
      <c r="DB124" s="159"/>
      <c r="DC124" s="159"/>
      <c r="DD124" s="159"/>
      <c r="DE124" s="159"/>
      <c r="DF124" s="159"/>
      <c r="DG124" s="159"/>
      <c r="DH124" s="159"/>
      <c r="DI124" s="159"/>
      <c r="DJ124" s="159"/>
      <c r="DK124" s="159"/>
      <c r="DL124" s="159"/>
      <c r="DM124" s="159"/>
      <c r="DN124" s="159"/>
      <c r="DO124" s="159"/>
      <c r="DP124" s="159"/>
      <c r="DQ124" s="159"/>
      <c r="DR124" s="159"/>
      <c r="DS124" s="159"/>
      <c r="DT124" s="159"/>
      <c r="DU124" s="159"/>
      <c r="DV124" s="159"/>
      <c r="DW124" s="159"/>
      <c r="DX124" s="159"/>
      <c r="DY124" s="159"/>
      <c r="DZ124" s="159"/>
      <c r="EA124" s="159"/>
      <c r="EB124" s="159"/>
      <c r="EC124" s="159"/>
      <c r="ED124" s="159"/>
      <c r="EE124" s="159"/>
      <c r="EF124" s="159"/>
      <c r="EG124" s="159"/>
      <c r="EH124" s="159"/>
      <c r="EI124" s="159"/>
      <c r="EJ124" s="159"/>
      <c r="EK124" s="159"/>
      <c r="EL124" s="159"/>
      <c r="EM124" s="159"/>
      <c r="EN124" s="159"/>
      <c r="EO124" s="159"/>
      <c r="EP124" s="159"/>
      <c r="EQ124" s="159"/>
      <c r="ER124" s="159"/>
      <c r="ES124" s="159"/>
      <c r="ET124" s="159"/>
      <c r="EU124" s="159"/>
      <c r="EV124" s="159"/>
      <c r="EW124" s="159"/>
      <c r="EX124" s="159"/>
      <c r="EY124" s="159"/>
      <c r="EZ124" s="159"/>
      <c r="FA124" s="159"/>
      <c r="FB124" s="159"/>
      <c r="FC124" s="159"/>
      <c r="FD124" s="159"/>
      <c r="FE124" s="159"/>
      <c r="FF124" s="159"/>
      <c r="FG124" s="159"/>
      <c r="FH124" s="159"/>
      <c r="FI124" s="159"/>
      <c r="FJ124" s="159"/>
      <c r="FK124" s="159"/>
      <c r="FL124" s="159"/>
      <c r="FM124" s="159"/>
    </row>
    <row r="125" spans="1:169">
      <c r="A125" s="159"/>
      <c r="B125" s="72" t="s">
        <v>16882</v>
      </c>
      <c r="C125" s="120"/>
      <c r="D125" s="120"/>
      <c r="E125" s="120"/>
      <c r="F125" s="142"/>
      <c r="G125" s="145"/>
      <c r="H125" s="159"/>
      <c r="I125" s="159"/>
      <c r="J125" s="159"/>
      <c r="K125" s="159"/>
      <c r="L125" s="159"/>
      <c r="M125" s="159"/>
      <c r="N125" s="159"/>
      <c r="O125" s="159"/>
      <c r="P125" s="159"/>
      <c r="Q125" s="159"/>
      <c r="R125" s="159"/>
      <c r="S125" s="159"/>
      <c r="T125" s="159"/>
      <c r="U125" s="159"/>
      <c r="V125" s="159"/>
      <c r="W125" s="159"/>
      <c r="X125" s="159"/>
      <c r="Y125" s="159"/>
      <c r="Z125" s="159"/>
      <c r="AA125" s="159"/>
      <c r="AB125" s="159"/>
      <c r="AC125" s="159"/>
      <c r="AD125" s="159"/>
      <c r="AE125" s="159"/>
      <c r="AF125" s="159"/>
      <c r="AG125" s="159"/>
      <c r="AH125" s="159"/>
      <c r="AI125" s="159"/>
      <c r="AJ125" s="159"/>
      <c r="AK125" s="159"/>
      <c r="AL125" s="159"/>
      <c r="AM125" s="159"/>
      <c r="AN125" s="159"/>
      <c r="AO125" s="159"/>
      <c r="AP125" s="159"/>
      <c r="AQ125" s="159"/>
      <c r="AR125" s="159"/>
      <c r="AS125" s="159"/>
      <c r="AT125" s="159"/>
      <c r="AU125" s="159"/>
      <c r="AV125" s="159"/>
      <c r="AW125" s="159"/>
      <c r="AX125" s="159"/>
      <c r="AY125" s="159"/>
      <c r="AZ125" s="159"/>
      <c r="BA125" s="159"/>
      <c r="BB125" s="159"/>
      <c r="BC125" s="159"/>
      <c r="BD125" s="159"/>
      <c r="BE125" s="159"/>
      <c r="BF125" s="159"/>
      <c r="BG125" s="159"/>
      <c r="BH125" s="159"/>
      <c r="BI125" s="159"/>
      <c r="BJ125" s="159"/>
      <c r="BK125" s="159"/>
      <c r="BL125" s="159"/>
      <c r="BM125" s="159"/>
      <c r="BN125" s="159"/>
      <c r="BO125" s="159"/>
      <c r="BP125" s="159"/>
      <c r="BQ125" s="159"/>
      <c r="BR125" s="159"/>
      <c r="BS125" s="159"/>
      <c r="BT125" s="159"/>
      <c r="BU125" s="159"/>
      <c r="BV125" s="159"/>
      <c r="BW125" s="159"/>
      <c r="BX125" s="159"/>
      <c r="BY125" s="159"/>
      <c r="BZ125" s="159"/>
      <c r="CA125" s="159"/>
      <c r="CB125" s="159"/>
      <c r="CC125" s="159"/>
      <c r="CD125" s="159"/>
      <c r="CE125" s="159"/>
      <c r="CF125" s="159"/>
      <c r="CG125" s="159"/>
      <c r="CH125" s="159"/>
      <c r="CI125" s="159"/>
      <c r="CJ125" s="159"/>
      <c r="CK125" s="159"/>
      <c r="CL125" s="159"/>
      <c r="CM125" s="159"/>
      <c r="CN125" s="159"/>
      <c r="CO125" s="159"/>
      <c r="CP125" s="159"/>
      <c r="CQ125" s="159"/>
      <c r="CR125" s="159"/>
      <c r="CS125" s="159"/>
      <c r="CT125" s="159"/>
      <c r="CU125" s="159"/>
      <c r="CV125" s="159"/>
      <c r="CW125" s="159"/>
      <c r="CX125" s="159"/>
      <c r="CY125" s="159"/>
      <c r="CZ125" s="159"/>
      <c r="DA125" s="159"/>
      <c r="DB125" s="159"/>
      <c r="DC125" s="159"/>
      <c r="DD125" s="159"/>
      <c r="DE125" s="159"/>
      <c r="DF125" s="159"/>
      <c r="DG125" s="159"/>
      <c r="DH125" s="159"/>
      <c r="DI125" s="159"/>
      <c r="DJ125" s="159"/>
      <c r="DK125" s="159"/>
      <c r="DL125" s="159"/>
      <c r="DM125" s="159"/>
      <c r="DN125" s="159"/>
      <c r="DO125" s="159"/>
      <c r="DP125" s="159"/>
      <c r="DQ125" s="159"/>
      <c r="DR125" s="159"/>
      <c r="DS125" s="159"/>
      <c r="DT125" s="159"/>
      <c r="DU125" s="159"/>
      <c r="DV125" s="159"/>
      <c r="DW125" s="159"/>
      <c r="DX125" s="159"/>
      <c r="DY125" s="159"/>
      <c r="DZ125" s="159"/>
      <c r="EA125" s="159"/>
      <c r="EB125" s="159"/>
      <c r="EC125" s="159"/>
      <c r="ED125" s="159"/>
      <c r="EE125" s="159"/>
      <c r="EF125" s="159"/>
      <c r="EG125" s="159"/>
      <c r="EH125" s="159"/>
      <c r="EI125" s="159"/>
      <c r="EJ125" s="159"/>
      <c r="EK125" s="159"/>
      <c r="EL125" s="159"/>
      <c r="EM125" s="159"/>
      <c r="EN125" s="159"/>
      <c r="EO125" s="159"/>
      <c r="EP125" s="159"/>
      <c r="EQ125" s="159"/>
      <c r="ER125" s="159"/>
      <c r="ES125" s="159"/>
      <c r="ET125" s="159"/>
      <c r="EU125" s="159"/>
      <c r="EV125" s="159"/>
      <c r="EW125" s="159"/>
      <c r="EX125" s="159"/>
      <c r="EY125" s="159"/>
      <c r="EZ125" s="159"/>
      <c r="FA125" s="159"/>
      <c r="FB125" s="159"/>
      <c r="FC125" s="159"/>
      <c r="FD125" s="159"/>
      <c r="FE125" s="159"/>
      <c r="FF125" s="159"/>
      <c r="FG125" s="159"/>
      <c r="FH125" s="159"/>
      <c r="FI125" s="159"/>
      <c r="FJ125" s="159"/>
      <c r="FK125" s="159"/>
      <c r="FL125" s="159"/>
      <c r="FM125" s="159"/>
    </row>
    <row r="126" spans="1:169" ht="14.65" thickBot="1">
      <c r="A126" s="159"/>
      <c r="B126" s="77" t="s">
        <v>179</v>
      </c>
      <c r="C126" s="146"/>
      <c r="D126" s="146"/>
      <c r="E126" s="146"/>
      <c r="F126" s="147"/>
      <c r="G126" s="148"/>
      <c r="H126" s="159"/>
      <c r="I126" s="159"/>
      <c r="J126" s="159"/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  <c r="V126" s="159"/>
      <c r="W126" s="159"/>
      <c r="X126" s="159"/>
      <c r="Y126" s="159"/>
      <c r="Z126" s="159"/>
      <c r="AA126" s="159"/>
      <c r="AB126" s="159"/>
      <c r="AC126" s="159"/>
      <c r="AD126" s="159"/>
      <c r="AE126" s="159"/>
      <c r="AF126" s="159"/>
      <c r="AG126" s="159"/>
      <c r="AH126" s="159"/>
      <c r="AI126" s="159"/>
      <c r="AJ126" s="159"/>
      <c r="AK126" s="159"/>
      <c r="AL126" s="159"/>
      <c r="AM126" s="159"/>
      <c r="AN126" s="159"/>
      <c r="AO126" s="159"/>
      <c r="AP126" s="159"/>
      <c r="AQ126" s="159"/>
      <c r="AR126" s="159"/>
      <c r="AS126" s="159"/>
      <c r="AT126" s="159"/>
      <c r="AU126" s="159"/>
      <c r="AV126" s="159"/>
      <c r="AW126" s="159"/>
      <c r="AX126" s="159"/>
      <c r="AY126" s="159"/>
      <c r="AZ126" s="159"/>
      <c r="BA126" s="159"/>
      <c r="BB126" s="159"/>
      <c r="BC126" s="159"/>
      <c r="BD126" s="159"/>
      <c r="BE126" s="159"/>
      <c r="BF126" s="159"/>
      <c r="BG126" s="159"/>
      <c r="BH126" s="159"/>
      <c r="BI126" s="159"/>
      <c r="BJ126" s="159"/>
      <c r="BK126" s="159"/>
      <c r="BL126" s="159"/>
      <c r="BM126" s="159"/>
      <c r="BN126" s="159"/>
      <c r="BO126" s="159"/>
      <c r="BP126" s="159"/>
      <c r="BQ126" s="159"/>
      <c r="BR126" s="159"/>
      <c r="BS126" s="159"/>
      <c r="BT126" s="159"/>
      <c r="BU126" s="159"/>
      <c r="BV126" s="159"/>
      <c r="BW126" s="159"/>
      <c r="BX126" s="159"/>
      <c r="BY126" s="159"/>
      <c r="BZ126" s="159"/>
      <c r="CA126" s="159"/>
      <c r="CB126" s="159"/>
      <c r="CC126" s="159"/>
      <c r="CD126" s="159"/>
      <c r="CE126" s="159"/>
      <c r="CF126" s="159"/>
      <c r="CG126" s="159"/>
      <c r="CH126" s="159"/>
      <c r="CI126" s="159"/>
      <c r="CJ126" s="159"/>
      <c r="CK126" s="159"/>
      <c r="CL126" s="159"/>
      <c r="CM126" s="159"/>
      <c r="CN126" s="159"/>
      <c r="CO126" s="159"/>
      <c r="CP126" s="159"/>
      <c r="CQ126" s="159"/>
      <c r="CR126" s="159"/>
      <c r="CS126" s="159"/>
      <c r="CT126" s="159"/>
      <c r="CU126" s="159"/>
      <c r="CV126" s="159"/>
      <c r="CW126" s="159"/>
      <c r="CX126" s="159"/>
      <c r="CY126" s="159"/>
      <c r="CZ126" s="159"/>
      <c r="DA126" s="159"/>
      <c r="DB126" s="159"/>
      <c r="DC126" s="159"/>
      <c r="DD126" s="159"/>
      <c r="DE126" s="159"/>
      <c r="DF126" s="159"/>
      <c r="DG126" s="159"/>
      <c r="DH126" s="159"/>
      <c r="DI126" s="159"/>
      <c r="DJ126" s="159"/>
      <c r="DK126" s="159"/>
      <c r="DL126" s="159"/>
      <c r="DM126" s="159"/>
      <c r="DN126" s="159"/>
      <c r="DO126" s="159"/>
      <c r="DP126" s="159"/>
      <c r="DQ126" s="159"/>
      <c r="DR126" s="159"/>
      <c r="DS126" s="159"/>
      <c r="DT126" s="159"/>
      <c r="DU126" s="159"/>
      <c r="DV126" s="159"/>
      <c r="DW126" s="159"/>
      <c r="DX126" s="159"/>
      <c r="DY126" s="159"/>
      <c r="DZ126" s="159"/>
      <c r="EA126" s="159"/>
      <c r="EB126" s="159"/>
      <c r="EC126" s="159"/>
      <c r="ED126" s="159"/>
      <c r="EE126" s="159"/>
      <c r="EF126" s="159"/>
      <c r="EG126" s="159"/>
      <c r="EH126" s="159"/>
      <c r="EI126" s="159"/>
      <c r="EJ126" s="159"/>
      <c r="EK126" s="159"/>
      <c r="EL126" s="159"/>
      <c r="EM126" s="159"/>
      <c r="EN126" s="159"/>
      <c r="EO126" s="159"/>
      <c r="EP126" s="159"/>
      <c r="EQ126" s="159"/>
      <c r="ER126" s="159"/>
      <c r="ES126" s="159"/>
      <c r="ET126" s="159"/>
      <c r="EU126" s="159"/>
      <c r="EV126" s="159"/>
      <c r="EW126" s="159"/>
      <c r="EX126" s="159"/>
      <c r="EY126" s="159"/>
      <c r="EZ126" s="159"/>
      <c r="FA126" s="159"/>
      <c r="FB126" s="159"/>
      <c r="FC126" s="159"/>
      <c r="FD126" s="159"/>
      <c r="FE126" s="159"/>
      <c r="FF126" s="159"/>
      <c r="FG126" s="159"/>
      <c r="FH126" s="159"/>
      <c r="FI126" s="159"/>
      <c r="FJ126" s="159"/>
      <c r="FK126" s="159"/>
      <c r="FL126" s="159"/>
      <c r="FM126" s="159"/>
    </row>
    <row r="127" spans="1:169" s="159" customFormat="1" ht="14.65" thickBot="1">
      <c r="F127" s="161"/>
      <c r="G127" s="161"/>
    </row>
    <row r="128" spans="1:169" ht="15.75">
      <c r="A128" s="159"/>
      <c r="B128" s="334" t="s">
        <v>20</v>
      </c>
      <c r="C128" s="335"/>
      <c r="D128" s="335"/>
      <c r="E128" s="335"/>
      <c r="F128" s="335"/>
      <c r="G128" s="336"/>
      <c r="H128" s="159"/>
      <c r="I128" s="159"/>
      <c r="J128" s="159"/>
      <c r="K128" s="159"/>
      <c r="L128" s="159"/>
      <c r="M128" s="159"/>
      <c r="N128" s="159"/>
      <c r="O128" s="159"/>
      <c r="P128" s="159"/>
      <c r="Q128" s="159"/>
      <c r="R128" s="159"/>
      <c r="S128" s="159"/>
      <c r="T128" s="159"/>
      <c r="U128" s="159"/>
      <c r="V128" s="159"/>
      <c r="W128" s="159"/>
      <c r="X128" s="159"/>
      <c r="Y128" s="159"/>
      <c r="Z128" s="159"/>
      <c r="AA128" s="159"/>
      <c r="AB128" s="159"/>
      <c r="AC128" s="159"/>
      <c r="AD128" s="159"/>
      <c r="AE128" s="159"/>
      <c r="AF128" s="159"/>
      <c r="AG128" s="159"/>
      <c r="AH128" s="159"/>
      <c r="AI128" s="159"/>
      <c r="AJ128" s="159"/>
      <c r="AK128" s="159"/>
      <c r="AL128" s="159"/>
      <c r="AM128" s="159"/>
      <c r="AN128" s="159"/>
      <c r="AO128" s="159"/>
      <c r="AP128" s="159"/>
      <c r="AQ128" s="159"/>
      <c r="AR128" s="159"/>
      <c r="AS128" s="159"/>
      <c r="AT128" s="159"/>
      <c r="AU128" s="159"/>
      <c r="AV128" s="159"/>
      <c r="AW128" s="159"/>
      <c r="AX128" s="159"/>
      <c r="AY128" s="159"/>
      <c r="AZ128" s="159"/>
      <c r="BA128" s="159"/>
      <c r="BB128" s="159"/>
      <c r="BC128" s="159"/>
      <c r="BD128" s="159"/>
      <c r="BE128" s="159"/>
      <c r="BF128" s="159"/>
      <c r="BG128" s="159"/>
      <c r="BH128" s="159"/>
      <c r="BI128" s="159"/>
      <c r="BJ128" s="159"/>
      <c r="BK128" s="159"/>
      <c r="BL128" s="159"/>
      <c r="BM128" s="159"/>
      <c r="BN128" s="159"/>
      <c r="BO128" s="159"/>
      <c r="BP128" s="159"/>
      <c r="BQ128" s="159"/>
      <c r="BR128" s="159"/>
      <c r="BS128" s="159"/>
      <c r="BT128" s="159"/>
      <c r="BU128" s="159"/>
      <c r="BV128" s="159"/>
      <c r="BW128" s="159"/>
      <c r="BX128" s="159"/>
      <c r="BY128" s="159"/>
      <c r="BZ128" s="159"/>
      <c r="CA128" s="159"/>
      <c r="CB128" s="159"/>
      <c r="CC128" s="159"/>
      <c r="CD128" s="159"/>
      <c r="CE128" s="159"/>
      <c r="CF128" s="159"/>
      <c r="CG128" s="159"/>
      <c r="CH128" s="159"/>
      <c r="CI128" s="159"/>
      <c r="CJ128" s="159"/>
      <c r="CK128" s="159"/>
      <c r="CL128" s="159"/>
      <c r="CM128" s="159"/>
      <c r="CN128" s="159"/>
      <c r="CO128" s="159"/>
      <c r="CP128" s="159"/>
      <c r="CQ128" s="159"/>
      <c r="CR128" s="159"/>
      <c r="CS128" s="159"/>
      <c r="CT128" s="159"/>
      <c r="CU128" s="159"/>
      <c r="CV128" s="159"/>
      <c r="CW128" s="159"/>
      <c r="CX128" s="159"/>
      <c r="CY128" s="159"/>
      <c r="CZ128" s="159"/>
      <c r="DA128" s="159"/>
      <c r="DB128" s="159"/>
      <c r="DC128" s="159"/>
      <c r="DD128" s="159"/>
      <c r="DE128" s="159"/>
      <c r="DF128" s="159"/>
      <c r="DG128" s="159"/>
      <c r="DH128" s="159"/>
      <c r="DI128" s="159"/>
      <c r="DJ128" s="159"/>
      <c r="DK128" s="159"/>
      <c r="DL128" s="159"/>
      <c r="DM128" s="159"/>
      <c r="DN128" s="159"/>
      <c r="DO128" s="159"/>
      <c r="DP128" s="159"/>
      <c r="DQ128" s="159"/>
      <c r="DR128" s="159"/>
      <c r="DS128" s="159"/>
      <c r="DT128" s="159"/>
      <c r="DU128" s="159"/>
      <c r="DV128" s="159"/>
      <c r="DW128" s="159"/>
      <c r="DX128" s="159"/>
      <c r="DY128" s="159"/>
      <c r="DZ128" s="159"/>
      <c r="EA128" s="159"/>
      <c r="EB128" s="159"/>
      <c r="EC128" s="159"/>
      <c r="ED128" s="159"/>
      <c r="EE128" s="159"/>
      <c r="EF128" s="159"/>
      <c r="EG128" s="159"/>
      <c r="EH128" s="159"/>
      <c r="EI128" s="159"/>
      <c r="EJ128" s="159"/>
      <c r="EK128" s="159"/>
      <c r="EL128" s="159"/>
      <c r="EM128" s="159"/>
      <c r="EN128" s="159"/>
      <c r="EO128" s="159"/>
      <c r="EP128" s="159"/>
      <c r="EQ128" s="159"/>
      <c r="ER128" s="159"/>
      <c r="ES128" s="159"/>
      <c r="ET128" s="159"/>
      <c r="EU128" s="159"/>
      <c r="EV128" s="159"/>
      <c r="EW128" s="159"/>
      <c r="EX128" s="159"/>
      <c r="EY128" s="159"/>
      <c r="EZ128" s="159"/>
      <c r="FA128" s="159"/>
      <c r="FB128" s="159"/>
      <c r="FC128" s="159"/>
      <c r="FD128" s="159"/>
      <c r="FE128" s="159"/>
      <c r="FF128" s="159"/>
      <c r="FG128" s="159"/>
      <c r="FH128" s="159"/>
      <c r="FI128" s="159"/>
      <c r="FJ128" s="159"/>
      <c r="FK128" s="159"/>
      <c r="FL128" s="159"/>
      <c r="FM128" s="159"/>
    </row>
    <row r="129" spans="1:169" ht="14.65" thickBot="1">
      <c r="A129" s="159"/>
      <c r="B129" s="152" t="s">
        <v>16926</v>
      </c>
      <c r="C129" s="153" t="s">
        <v>16927</v>
      </c>
      <c r="D129" s="153" t="s">
        <v>16928</v>
      </c>
      <c r="E129" s="153" t="s">
        <v>16929</v>
      </c>
      <c r="F129" s="154" t="s">
        <v>327</v>
      </c>
      <c r="G129" s="155" t="s">
        <v>328</v>
      </c>
      <c r="H129" s="159"/>
      <c r="I129" s="159"/>
      <c r="J129" s="159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  <c r="V129" s="159"/>
      <c r="W129" s="159"/>
      <c r="X129" s="159"/>
      <c r="Y129" s="159"/>
      <c r="Z129" s="159"/>
      <c r="AA129" s="159"/>
      <c r="AB129" s="159"/>
      <c r="AC129" s="159"/>
      <c r="AD129" s="159"/>
      <c r="AE129" s="159"/>
      <c r="AF129" s="159"/>
      <c r="AG129" s="159"/>
      <c r="AH129" s="159"/>
      <c r="AI129" s="159"/>
      <c r="AJ129" s="159"/>
      <c r="AK129" s="159"/>
      <c r="AL129" s="159"/>
      <c r="AM129" s="159"/>
      <c r="AN129" s="159"/>
      <c r="AO129" s="159"/>
      <c r="AP129" s="159"/>
      <c r="AQ129" s="159"/>
      <c r="AR129" s="159"/>
      <c r="AS129" s="159"/>
      <c r="AT129" s="159"/>
      <c r="AU129" s="159"/>
      <c r="AV129" s="159"/>
      <c r="AW129" s="159"/>
      <c r="AX129" s="159"/>
      <c r="AY129" s="159"/>
      <c r="AZ129" s="159"/>
      <c r="BA129" s="159"/>
      <c r="BB129" s="159"/>
      <c r="BC129" s="159"/>
      <c r="BD129" s="159"/>
      <c r="BE129" s="159"/>
      <c r="BF129" s="159"/>
      <c r="BG129" s="159"/>
      <c r="BH129" s="159"/>
      <c r="BI129" s="159"/>
      <c r="BJ129" s="159"/>
      <c r="BK129" s="159"/>
      <c r="BL129" s="159"/>
      <c r="BM129" s="159"/>
      <c r="BN129" s="159"/>
      <c r="BO129" s="159"/>
      <c r="BP129" s="159"/>
      <c r="BQ129" s="159"/>
      <c r="BR129" s="159"/>
      <c r="BS129" s="159"/>
      <c r="BT129" s="159"/>
      <c r="BU129" s="159"/>
      <c r="BV129" s="159"/>
      <c r="BW129" s="159"/>
      <c r="BX129" s="159"/>
      <c r="BY129" s="159"/>
      <c r="BZ129" s="159"/>
      <c r="CA129" s="159"/>
      <c r="CB129" s="159"/>
      <c r="CC129" s="159"/>
      <c r="CD129" s="159"/>
      <c r="CE129" s="159"/>
      <c r="CF129" s="159"/>
      <c r="CG129" s="159"/>
      <c r="CH129" s="159"/>
      <c r="CI129" s="159"/>
      <c r="CJ129" s="159"/>
      <c r="CK129" s="159"/>
      <c r="CL129" s="159"/>
      <c r="CM129" s="159"/>
      <c r="CN129" s="159"/>
      <c r="CO129" s="159"/>
      <c r="CP129" s="159"/>
      <c r="CQ129" s="159"/>
      <c r="CR129" s="159"/>
      <c r="CS129" s="159"/>
      <c r="CT129" s="159"/>
      <c r="CU129" s="159"/>
      <c r="CV129" s="159"/>
      <c r="CW129" s="159"/>
      <c r="CX129" s="159"/>
      <c r="CY129" s="159"/>
      <c r="CZ129" s="159"/>
      <c r="DA129" s="159"/>
      <c r="DB129" s="159"/>
      <c r="DC129" s="159"/>
      <c r="DD129" s="159"/>
      <c r="DE129" s="159"/>
      <c r="DF129" s="159"/>
      <c r="DG129" s="159"/>
      <c r="DH129" s="159"/>
      <c r="DI129" s="159"/>
      <c r="DJ129" s="159"/>
      <c r="DK129" s="159"/>
      <c r="DL129" s="159"/>
      <c r="DM129" s="159"/>
      <c r="DN129" s="159"/>
      <c r="DO129" s="159"/>
      <c r="DP129" s="159"/>
      <c r="DQ129" s="159"/>
      <c r="DR129" s="159"/>
      <c r="DS129" s="159"/>
      <c r="DT129" s="159"/>
      <c r="DU129" s="159"/>
      <c r="DV129" s="159"/>
      <c r="DW129" s="159"/>
      <c r="DX129" s="159"/>
      <c r="DY129" s="159"/>
      <c r="DZ129" s="159"/>
      <c r="EA129" s="159"/>
      <c r="EB129" s="159"/>
      <c r="EC129" s="159"/>
      <c r="ED129" s="159"/>
      <c r="EE129" s="159"/>
      <c r="EF129" s="159"/>
      <c r="EG129" s="159"/>
      <c r="EH129" s="159"/>
      <c r="EI129" s="159"/>
      <c r="EJ129" s="159"/>
      <c r="EK129" s="159"/>
      <c r="EL129" s="159"/>
      <c r="EM129" s="159"/>
      <c r="EN129" s="159"/>
      <c r="EO129" s="159"/>
      <c r="EP129" s="159"/>
      <c r="EQ129" s="159"/>
      <c r="ER129" s="159"/>
      <c r="ES129" s="159"/>
      <c r="ET129" s="159"/>
      <c r="EU129" s="159"/>
      <c r="EV129" s="159"/>
      <c r="EW129" s="159"/>
      <c r="EX129" s="159"/>
      <c r="EY129" s="159"/>
      <c r="EZ129" s="159"/>
      <c r="FA129" s="159"/>
      <c r="FB129" s="159"/>
      <c r="FC129" s="159"/>
      <c r="FD129" s="159"/>
      <c r="FE129" s="159"/>
      <c r="FF129" s="159"/>
      <c r="FG129" s="159"/>
      <c r="FH129" s="159"/>
      <c r="FI129" s="159"/>
      <c r="FJ129" s="159"/>
      <c r="FK129" s="159"/>
      <c r="FL129" s="159"/>
      <c r="FM129" s="159"/>
    </row>
    <row r="130" spans="1:169">
      <c r="A130" s="159"/>
      <c r="B130" s="70" t="s">
        <v>16976</v>
      </c>
      <c r="C130" s="156"/>
      <c r="D130" s="156"/>
      <c r="E130" s="156"/>
      <c r="F130" s="157"/>
      <c r="G130" s="158"/>
      <c r="H130" s="159"/>
      <c r="I130" s="159"/>
      <c r="J130" s="159"/>
      <c r="K130" s="159"/>
      <c r="L130" s="159"/>
      <c r="M130" s="159"/>
      <c r="N130" s="159"/>
      <c r="O130" s="159"/>
      <c r="P130" s="159"/>
      <c r="Q130" s="159"/>
      <c r="R130" s="159"/>
      <c r="S130" s="159"/>
      <c r="T130" s="159"/>
      <c r="U130" s="159"/>
      <c r="V130" s="159"/>
      <c r="W130" s="159"/>
      <c r="X130" s="159"/>
      <c r="Y130" s="159"/>
      <c r="Z130" s="159"/>
      <c r="AA130" s="159"/>
      <c r="AB130" s="159"/>
      <c r="AC130" s="159"/>
      <c r="AD130" s="159"/>
      <c r="AE130" s="159"/>
      <c r="AF130" s="159"/>
      <c r="AG130" s="159"/>
      <c r="AH130" s="159"/>
      <c r="AI130" s="159"/>
      <c r="AJ130" s="159"/>
      <c r="AK130" s="159"/>
      <c r="AL130" s="159"/>
      <c r="AM130" s="159"/>
      <c r="AN130" s="159"/>
      <c r="AO130" s="159"/>
      <c r="AP130" s="159"/>
      <c r="AQ130" s="159"/>
      <c r="AR130" s="159"/>
      <c r="AS130" s="159"/>
      <c r="AT130" s="159"/>
      <c r="AU130" s="159"/>
      <c r="AV130" s="159"/>
      <c r="AW130" s="159"/>
      <c r="AX130" s="159"/>
      <c r="AY130" s="159"/>
      <c r="AZ130" s="159"/>
      <c r="BA130" s="159"/>
      <c r="BB130" s="159"/>
      <c r="BC130" s="159"/>
      <c r="BD130" s="159"/>
      <c r="BE130" s="159"/>
      <c r="BF130" s="159"/>
      <c r="BG130" s="159"/>
      <c r="BH130" s="159"/>
      <c r="BI130" s="159"/>
      <c r="BJ130" s="159"/>
      <c r="BK130" s="159"/>
      <c r="BL130" s="159"/>
      <c r="BM130" s="159"/>
      <c r="BN130" s="159"/>
      <c r="BO130" s="159"/>
      <c r="BP130" s="159"/>
      <c r="BQ130" s="159"/>
      <c r="BR130" s="159"/>
      <c r="BS130" s="159"/>
      <c r="BT130" s="159"/>
      <c r="BU130" s="159"/>
      <c r="BV130" s="159"/>
      <c r="BW130" s="159"/>
      <c r="BX130" s="159"/>
      <c r="BY130" s="159"/>
      <c r="BZ130" s="159"/>
      <c r="CA130" s="159"/>
      <c r="CB130" s="159"/>
      <c r="CC130" s="159"/>
      <c r="CD130" s="159"/>
      <c r="CE130" s="159"/>
      <c r="CF130" s="159"/>
      <c r="CG130" s="159"/>
      <c r="CH130" s="159"/>
      <c r="CI130" s="159"/>
      <c r="CJ130" s="159"/>
      <c r="CK130" s="159"/>
      <c r="CL130" s="159"/>
      <c r="CM130" s="159"/>
      <c r="CN130" s="159"/>
      <c r="CO130" s="159"/>
      <c r="CP130" s="159"/>
      <c r="CQ130" s="159"/>
      <c r="CR130" s="159"/>
      <c r="CS130" s="159"/>
      <c r="CT130" s="159"/>
      <c r="CU130" s="159"/>
      <c r="CV130" s="159"/>
      <c r="CW130" s="159"/>
      <c r="CX130" s="159"/>
      <c r="CY130" s="159"/>
      <c r="CZ130" s="159"/>
      <c r="DA130" s="159"/>
      <c r="DB130" s="159"/>
      <c r="DC130" s="159"/>
      <c r="DD130" s="159"/>
      <c r="DE130" s="159"/>
      <c r="DF130" s="159"/>
      <c r="DG130" s="159"/>
      <c r="DH130" s="159"/>
      <c r="DI130" s="159"/>
      <c r="DJ130" s="159"/>
      <c r="DK130" s="159"/>
      <c r="DL130" s="159"/>
      <c r="DM130" s="159"/>
      <c r="DN130" s="159"/>
      <c r="DO130" s="159"/>
      <c r="DP130" s="159"/>
      <c r="DQ130" s="159"/>
      <c r="DR130" s="159"/>
      <c r="DS130" s="159"/>
      <c r="DT130" s="159"/>
      <c r="DU130" s="159"/>
      <c r="DV130" s="159"/>
      <c r="DW130" s="159"/>
      <c r="DX130" s="159"/>
      <c r="DY130" s="159"/>
      <c r="DZ130" s="159"/>
      <c r="EA130" s="159"/>
      <c r="EB130" s="159"/>
      <c r="EC130" s="159"/>
      <c r="ED130" s="159"/>
      <c r="EE130" s="159"/>
      <c r="EF130" s="159"/>
      <c r="EG130" s="159"/>
      <c r="EH130" s="159"/>
      <c r="EI130" s="159"/>
      <c r="EJ130" s="159"/>
      <c r="EK130" s="159"/>
      <c r="EL130" s="159"/>
      <c r="EM130" s="159"/>
      <c r="EN130" s="159"/>
      <c r="EO130" s="159"/>
      <c r="EP130" s="159"/>
      <c r="EQ130" s="159"/>
      <c r="ER130" s="159"/>
      <c r="ES130" s="159"/>
      <c r="ET130" s="159"/>
      <c r="EU130" s="159"/>
      <c r="EV130" s="159"/>
      <c r="EW130" s="159"/>
      <c r="EX130" s="159"/>
      <c r="EY130" s="159"/>
      <c r="EZ130" s="159"/>
      <c r="FA130" s="159"/>
      <c r="FB130" s="159"/>
      <c r="FC130" s="159"/>
      <c r="FD130" s="159"/>
      <c r="FE130" s="159"/>
      <c r="FF130" s="159"/>
      <c r="FG130" s="159"/>
      <c r="FH130" s="159"/>
      <c r="FI130" s="159"/>
      <c r="FJ130" s="159"/>
      <c r="FK130" s="159"/>
      <c r="FL130" s="159"/>
      <c r="FM130" s="159"/>
    </row>
    <row r="131" spans="1:169">
      <c r="A131" s="159"/>
      <c r="B131" s="72" t="s">
        <v>16977</v>
      </c>
      <c r="C131" s="120"/>
      <c r="D131" s="120"/>
      <c r="E131" s="120"/>
      <c r="F131" s="142"/>
      <c r="G131" s="145"/>
      <c r="H131" s="159"/>
      <c r="I131" s="159"/>
      <c r="J131" s="159"/>
      <c r="K131" s="159"/>
      <c r="L131" s="159"/>
      <c r="M131" s="159"/>
      <c r="N131" s="159"/>
      <c r="O131" s="159"/>
      <c r="P131" s="159"/>
      <c r="Q131" s="159"/>
      <c r="R131" s="159"/>
      <c r="S131" s="159"/>
      <c r="T131" s="159"/>
      <c r="U131" s="159"/>
      <c r="V131" s="159"/>
      <c r="W131" s="159"/>
      <c r="X131" s="159"/>
      <c r="Y131" s="159"/>
      <c r="Z131" s="159"/>
      <c r="AA131" s="159"/>
      <c r="AB131" s="159"/>
      <c r="AC131" s="159"/>
      <c r="AD131" s="159"/>
      <c r="AE131" s="159"/>
      <c r="AF131" s="159"/>
      <c r="AG131" s="159"/>
      <c r="AH131" s="159"/>
      <c r="AI131" s="159"/>
      <c r="AJ131" s="159"/>
      <c r="AK131" s="159"/>
      <c r="AL131" s="159"/>
      <c r="AM131" s="159"/>
      <c r="AN131" s="159"/>
      <c r="AO131" s="159"/>
      <c r="AP131" s="159"/>
      <c r="AQ131" s="159"/>
      <c r="AR131" s="159"/>
      <c r="AS131" s="159"/>
      <c r="AT131" s="159"/>
      <c r="AU131" s="159"/>
      <c r="AV131" s="159"/>
      <c r="AW131" s="159"/>
      <c r="AX131" s="159"/>
      <c r="AY131" s="159"/>
      <c r="AZ131" s="159"/>
      <c r="BA131" s="159"/>
      <c r="BB131" s="159"/>
      <c r="BC131" s="159"/>
      <c r="BD131" s="159"/>
      <c r="BE131" s="159"/>
      <c r="BF131" s="159"/>
      <c r="BG131" s="159"/>
      <c r="BH131" s="159"/>
      <c r="BI131" s="159"/>
      <c r="BJ131" s="159"/>
      <c r="BK131" s="159"/>
      <c r="BL131" s="159"/>
      <c r="BM131" s="159"/>
      <c r="BN131" s="159"/>
      <c r="BO131" s="159"/>
      <c r="BP131" s="159"/>
      <c r="BQ131" s="159"/>
      <c r="BR131" s="159"/>
      <c r="BS131" s="159"/>
      <c r="BT131" s="159"/>
      <c r="BU131" s="159"/>
      <c r="BV131" s="159"/>
      <c r="BW131" s="159"/>
      <c r="BX131" s="159"/>
      <c r="BY131" s="159"/>
      <c r="BZ131" s="159"/>
      <c r="CA131" s="159"/>
      <c r="CB131" s="159"/>
      <c r="CC131" s="159"/>
      <c r="CD131" s="159"/>
      <c r="CE131" s="159"/>
      <c r="CF131" s="159"/>
      <c r="CG131" s="159"/>
      <c r="CH131" s="159"/>
      <c r="CI131" s="159"/>
      <c r="CJ131" s="159"/>
      <c r="CK131" s="159"/>
      <c r="CL131" s="159"/>
      <c r="CM131" s="159"/>
      <c r="CN131" s="159"/>
      <c r="CO131" s="159"/>
      <c r="CP131" s="159"/>
      <c r="CQ131" s="159"/>
      <c r="CR131" s="159"/>
      <c r="CS131" s="159"/>
      <c r="CT131" s="159"/>
      <c r="CU131" s="159"/>
      <c r="CV131" s="159"/>
      <c r="CW131" s="159"/>
      <c r="CX131" s="159"/>
      <c r="CY131" s="159"/>
      <c r="CZ131" s="159"/>
      <c r="DA131" s="159"/>
      <c r="DB131" s="159"/>
      <c r="DC131" s="159"/>
      <c r="DD131" s="159"/>
      <c r="DE131" s="159"/>
      <c r="DF131" s="159"/>
      <c r="DG131" s="159"/>
      <c r="DH131" s="159"/>
      <c r="DI131" s="159"/>
      <c r="DJ131" s="159"/>
      <c r="DK131" s="159"/>
      <c r="DL131" s="159"/>
      <c r="DM131" s="159"/>
      <c r="DN131" s="159"/>
      <c r="DO131" s="159"/>
      <c r="DP131" s="159"/>
      <c r="DQ131" s="159"/>
      <c r="DR131" s="159"/>
      <c r="DS131" s="159"/>
      <c r="DT131" s="159"/>
      <c r="DU131" s="159"/>
      <c r="DV131" s="159"/>
      <c r="DW131" s="159"/>
      <c r="DX131" s="159"/>
      <c r="DY131" s="159"/>
      <c r="DZ131" s="159"/>
      <c r="EA131" s="159"/>
      <c r="EB131" s="159"/>
      <c r="EC131" s="159"/>
      <c r="ED131" s="159"/>
      <c r="EE131" s="159"/>
      <c r="EF131" s="159"/>
      <c r="EG131" s="159"/>
      <c r="EH131" s="159"/>
      <c r="EI131" s="159"/>
      <c r="EJ131" s="159"/>
      <c r="EK131" s="159"/>
      <c r="EL131" s="159"/>
      <c r="EM131" s="159"/>
      <c r="EN131" s="159"/>
      <c r="EO131" s="159"/>
      <c r="EP131" s="159"/>
      <c r="EQ131" s="159"/>
      <c r="ER131" s="159"/>
      <c r="ES131" s="159"/>
      <c r="ET131" s="159"/>
      <c r="EU131" s="159"/>
      <c r="EV131" s="159"/>
      <c r="EW131" s="159"/>
      <c r="EX131" s="159"/>
      <c r="EY131" s="159"/>
      <c r="EZ131" s="159"/>
      <c r="FA131" s="159"/>
      <c r="FB131" s="159"/>
      <c r="FC131" s="159"/>
      <c r="FD131" s="159"/>
      <c r="FE131" s="159"/>
      <c r="FF131" s="159"/>
      <c r="FG131" s="159"/>
      <c r="FH131" s="159"/>
      <c r="FI131" s="159"/>
      <c r="FJ131" s="159"/>
      <c r="FK131" s="159"/>
      <c r="FL131" s="159"/>
      <c r="FM131" s="159"/>
    </row>
    <row r="132" spans="1:169">
      <c r="A132" s="159"/>
      <c r="B132" s="72" t="s">
        <v>16978</v>
      </c>
      <c r="C132" s="120"/>
      <c r="D132" s="120"/>
      <c r="E132" s="120"/>
      <c r="F132" s="142"/>
      <c r="G132" s="145"/>
      <c r="H132" s="159"/>
      <c r="I132" s="159"/>
      <c r="J132" s="159"/>
      <c r="K132" s="159"/>
      <c r="L132" s="159"/>
      <c r="M132" s="159"/>
      <c r="N132" s="159"/>
      <c r="O132" s="159"/>
      <c r="P132" s="159"/>
      <c r="Q132" s="159"/>
      <c r="R132" s="159"/>
      <c r="S132" s="159"/>
      <c r="T132" s="159"/>
      <c r="U132" s="159"/>
      <c r="V132" s="159"/>
      <c r="W132" s="159"/>
      <c r="X132" s="159"/>
      <c r="Y132" s="159"/>
      <c r="Z132" s="159"/>
      <c r="AA132" s="159"/>
      <c r="AB132" s="159"/>
      <c r="AC132" s="159"/>
      <c r="AD132" s="159"/>
      <c r="AE132" s="159"/>
      <c r="AF132" s="159"/>
      <c r="AG132" s="159"/>
      <c r="AH132" s="159"/>
      <c r="AI132" s="159"/>
      <c r="AJ132" s="159"/>
      <c r="AK132" s="159"/>
      <c r="AL132" s="159"/>
      <c r="AM132" s="159"/>
      <c r="AN132" s="159"/>
      <c r="AO132" s="159"/>
      <c r="AP132" s="159"/>
      <c r="AQ132" s="159"/>
      <c r="AR132" s="159"/>
      <c r="AS132" s="159"/>
      <c r="AT132" s="159"/>
      <c r="AU132" s="159"/>
      <c r="AV132" s="159"/>
      <c r="AW132" s="159"/>
      <c r="AX132" s="159"/>
      <c r="AY132" s="159"/>
      <c r="AZ132" s="159"/>
      <c r="BA132" s="159"/>
      <c r="BB132" s="159"/>
      <c r="BC132" s="159"/>
      <c r="BD132" s="159"/>
      <c r="BE132" s="159"/>
      <c r="BF132" s="159"/>
      <c r="BG132" s="159"/>
      <c r="BH132" s="159"/>
      <c r="BI132" s="159"/>
      <c r="BJ132" s="159"/>
      <c r="BK132" s="159"/>
      <c r="BL132" s="159"/>
      <c r="BM132" s="159"/>
      <c r="BN132" s="159"/>
      <c r="BO132" s="159"/>
      <c r="BP132" s="159"/>
      <c r="BQ132" s="159"/>
      <c r="BR132" s="159"/>
      <c r="BS132" s="159"/>
      <c r="BT132" s="159"/>
      <c r="BU132" s="159"/>
      <c r="BV132" s="159"/>
      <c r="BW132" s="159"/>
      <c r="BX132" s="159"/>
      <c r="BY132" s="159"/>
      <c r="BZ132" s="159"/>
      <c r="CA132" s="159"/>
      <c r="CB132" s="159"/>
      <c r="CC132" s="159"/>
      <c r="CD132" s="159"/>
      <c r="CE132" s="159"/>
      <c r="CF132" s="159"/>
      <c r="CG132" s="159"/>
      <c r="CH132" s="159"/>
      <c r="CI132" s="159"/>
      <c r="CJ132" s="159"/>
      <c r="CK132" s="159"/>
      <c r="CL132" s="159"/>
      <c r="CM132" s="159"/>
      <c r="CN132" s="159"/>
      <c r="CO132" s="159"/>
      <c r="CP132" s="159"/>
      <c r="CQ132" s="159"/>
      <c r="CR132" s="159"/>
      <c r="CS132" s="159"/>
      <c r="CT132" s="159"/>
      <c r="CU132" s="159"/>
      <c r="CV132" s="159"/>
      <c r="CW132" s="159"/>
      <c r="CX132" s="159"/>
      <c r="CY132" s="159"/>
      <c r="CZ132" s="159"/>
      <c r="DA132" s="159"/>
      <c r="DB132" s="159"/>
      <c r="DC132" s="159"/>
      <c r="DD132" s="159"/>
      <c r="DE132" s="159"/>
      <c r="DF132" s="159"/>
      <c r="DG132" s="159"/>
      <c r="DH132" s="159"/>
      <c r="DI132" s="159"/>
      <c r="DJ132" s="159"/>
      <c r="DK132" s="159"/>
      <c r="DL132" s="159"/>
      <c r="DM132" s="159"/>
      <c r="DN132" s="159"/>
      <c r="DO132" s="159"/>
      <c r="DP132" s="159"/>
      <c r="DQ132" s="159"/>
      <c r="DR132" s="159"/>
      <c r="DS132" s="159"/>
      <c r="DT132" s="159"/>
      <c r="DU132" s="159"/>
      <c r="DV132" s="159"/>
      <c r="DW132" s="159"/>
      <c r="DX132" s="159"/>
      <c r="DY132" s="159"/>
      <c r="DZ132" s="159"/>
      <c r="EA132" s="159"/>
      <c r="EB132" s="159"/>
      <c r="EC132" s="159"/>
      <c r="ED132" s="159"/>
      <c r="EE132" s="159"/>
      <c r="EF132" s="159"/>
      <c r="EG132" s="159"/>
      <c r="EH132" s="159"/>
      <c r="EI132" s="159"/>
      <c r="EJ132" s="159"/>
      <c r="EK132" s="159"/>
      <c r="EL132" s="159"/>
      <c r="EM132" s="159"/>
      <c r="EN132" s="159"/>
      <c r="EO132" s="159"/>
      <c r="EP132" s="159"/>
      <c r="EQ132" s="159"/>
      <c r="ER132" s="159"/>
      <c r="ES132" s="159"/>
      <c r="ET132" s="159"/>
      <c r="EU132" s="159"/>
      <c r="EV132" s="159"/>
      <c r="EW132" s="159"/>
      <c r="EX132" s="159"/>
      <c r="EY132" s="159"/>
      <c r="EZ132" s="159"/>
      <c r="FA132" s="159"/>
      <c r="FB132" s="159"/>
      <c r="FC132" s="159"/>
      <c r="FD132" s="159"/>
      <c r="FE132" s="159"/>
      <c r="FF132" s="159"/>
      <c r="FG132" s="159"/>
      <c r="FH132" s="159"/>
      <c r="FI132" s="159"/>
      <c r="FJ132" s="159"/>
      <c r="FK132" s="159"/>
      <c r="FL132" s="159"/>
      <c r="FM132" s="159"/>
    </row>
    <row r="133" spans="1:169" ht="14.65" thickBot="1">
      <c r="A133" s="159"/>
      <c r="B133" s="77" t="s">
        <v>16979</v>
      </c>
      <c r="C133" s="146"/>
      <c r="D133" s="146"/>
      <c r="E133" s="146"/>
      <c r="F133" s="147"/>
      <c r="G133" s="148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  <c r="V133" s="159"/>
      <c r="W133" s="159"/>
      <c r="X133" s="159"/>
      <c r="Y133" s="159"/>
      <c r="Z133" s="159"/>
      <c r="AA133" s="159"/>
      <c r="AB133" s="159"/>
      <c r="AC133" s="159"/>
      <c r="AD133" s="159"/>
      <c r="AE133" s="159"/>
      <c r="AF133" s="159"/>
      <c r="AG133" s="159"/>
      <c r="AH133" s="159"/>
      <c r="AI133" s="159"/>
      <c r="AJ133" s="159"/>
      <c r="AK133" s="159"/>
      <c r="AL133" s="159"/>
      <c r="AM133" s="159"/>
      <c r="AN133" s="159"/>
      <c r="AO133" s="159"/>
      <c r="AP133" s="159"/>
      <c r="AQ133" s="159"/>
      <c r="AR133" s="159"/>
      <c r="AS133" s="159"/>
      <c r="AT133" s="159"/>
      <c r="AU133" s="159"/>
      <c r="AV133" s="159"/>
      <c r="AW133" s="159"/>
      <c r="AX133" s="159"/>
      <c r="AY133" s="159"/>
      <c r="AZ133" s="159"/>
      <c r="BA133" s="159"/>
      <c r="BB133" s="159"/>
      <c r="BC133" s="159"/>
      <c r="BD133" s="159"/>
      <c r="BE133" s="159"/>
      <c r="BF133" s="159"/>
      <c r="BG133" s="159"/>
      <c r="BH133" s="159"/>
      <c r="BI133" s="159"/>
      <c r="BJ133" s="159"/>
      <c r="BK133" s="159"/>
      <c r="BL133" s="159"/>
      <c r="BM133" s="159"/>
      <c r="BN133" s="159"/>
      <c r="BO133" s="159"/>
      <c r="BP133" s="159"/>
      <c r="BQ133" s="159"/>
      <c r="BR133" s="159"/>
      <c r="BS133" s="159"/>
      <c r="BT133" s="159"/>
      <c r="BU133" s="159"/>
      <c r="BV133" s="159"/>
      <c r="BW133" s="159"/>
      <c r="BX133" s="159"/>
      <c r="BY133" s="159"/>
      <c r="BZ133" s="159"/>
      <c r="CA133" s="159"/>
      <c r="CB133" s="159"/>
      <c r="CC133" s="159"/>
      <c r="CD133" s="159"/>
      <c r="CE133" s="159"/>
      <c r="CF133" s="159"/>
      <c r="CG133" s="159"/>
      <c r="CH133" s="159"/>
      <c r="CI133" s="159"/>
      <c r="CJ133" s="159"/>
      <c r="CK133" s="159"/>
      <c r="CL133" s="159"/>
      <c r="CM133" s="159"/>
      <c r="CN133" s="159"/>
      <c r="CO133" s="159"/>
      <c r="CP133" s="159"/>
      <c r="CQ133" s="159"/>
      <c r="CR133" s="159"/>
      <c r="CS133" s="159"/>
      <c r="CT133" s="159"/>
      <c r="CU133" s="159"/>
      <c r="CV133" s="159"/>
      <c r="CW133" s="159"/>
      <c r="CX133" s="159"/>
      <c r="CY133" s="159"/>
      <c r="CZ133" s="159"/>
      <c r="DA133" s="159"/>
      <c r="DB133" s="159"/>
      <c r="DC133" s="159"/>
      <c r="DD133" s="159"/>
      <c r="DE133" s="159"/>
      <c r="DF133" s="159"/>
      <c r="DG133" s="159"/>
      <c r="DH133" s="159"/>
      <c r="DI133" s="159"/>
      <c r="DJ133" s="159"/>
      <c r="DK133" s="159"/>
      <c r="DL133" s="159"/>
      <c r="DM133" s="159"/>
      <c r="DN133" s="159"/>
      <c r="DO133" s="159"/>
      <c r="DP133" s="159"/>
      <c r="DQ133" s="159"/>
      <c r="DR133" s="159"/>
      <c r="DS133" s="159"/>
      <c r="DT133" s="159"/>
      <c r="DU133" s="159"/>
      <c r="DV133" s="159"/>
      <c r="DW133" s="159"/>
      <c r="DX133" s="159"/>
      <c r="DY133" s="159"/>
      <c r="DZ133" s="159"/>
      <c r="EA133" s="159"/>
      <c r="EB133" s="159"/>
      <c r="EC133" s="159"/>
      <c r="ED133" s="159"/>
      <c r="EE133" s="159"/>
      <c r="EF133" s="159"/>
      <c r="EG133" s="159"/>
      <c r="EH133" s="159"/>
      <c r="EI133" s="159"/>
      <c r="EJ133" s="159"/>
      <c r="EK133" s="159"/>
      <c r="EL133" s="159"/>
      <c r="EM133" s="159"/>
      <c r="EN133" s="159"/>
      <c r="EO133" s="159"/>
      <c r="EP133" s="159"/>
      <c r="EQ133" s="159"/>
      <c r="ER133" s="159"/>
      <c r="ES133" s="159"/>
      <c r="ET133" s="159"/>
      <c r="EU133" s="159"/>
      <c r="EV133" s="159"/>
      <c r="EW133" s="159"/>
      <c r="EX133" s="159"/>
      <c r="EY133" s="159"/>
      <c r="EZ133" s="159"/>
      <c r="FA133" s="159"/>
      <c r="FB133" s="159"/>
      <c r="FC133" s="159"/>
      <c r="FD133" s="159"/>
      <c r="FE133" s="159"/>
      <c r="FF133" s="159"/>
      <c r="FG133" s="159"/>
      <c r="FH133" s="159"/>
      <c r="FI133" s="159"/>
      <c r="FJ133" s="159"/>
      <c r="FK133" s="159"/>
      <c r="FL133" s="159"/>
      <c r="FM133" s="159"/>
    </row>
    <row r="134" spans="1:169" s="159" customFormat="1" ht="14.65" thickBot="1">
      <c r="F134" s="161"/>
      <c r="G134" s="161"/>
    </row>
    <row r="135" spans="1:169" ht="15.75">
      <c r="A135" s="159"/>
      <c r="B135" s="337" t="s">
        <v>16924</v>
      </c>
      <c r="C135" s="338"/>
      <c r="D135" s="338"/>
      <c r="E135" s="338"/>
      <c r="F135" s="338"/>
      <c r="G135" s="339"/>
      <c r="H135" s="159"/>
      <c r="I135" s="159"/>
      <c r="J135" s="159"/>
      <c r="K135" s="159"/>
      <c r="L135" s="159"/>
      <c r="M135" s="159"/>
      <c r="N135" s="159"/>
      <c r="O135" s="159"/>
      <c r="P135" s="159"/>
      <c r="Q135" s="159"/>
      <c r="R135" s="159"/>
      <c r="S135" s="159"/>
      <c r="T135" s="159"/>
      <c r="U135" s="159"/>
      <c r="V135" s="159"/>
      <c r="W135" s="159"/>
      <c r="X135" s="159"/>
      <c r="Y135" s="159"/>
      <c r="Z135" s="159"/>
      <c r="AA135" s="159"/>
      <c r="AB135" s="159"/>
      <c r="AC135" s="159"/>
      <c r="AD135" s="159"/>
      <c r="AE135" s="159"/>
      <c r="AF135" s="159"/>
      <c r="AG135" s="159"/>
      <c r="AH135" s="159"/>
      <c r="AI135" s="159"/>
      <c r="AJ135" s="159"/>
      <c r="AK135" s="159"/>
      <c r="AL135" s="159"/>
      <c r="AM135" s="159"/>
      <c r="AN135" s="159"/>
      <c r="AO135" s="159"/>
      <c r="AP135" s="159"/>
      <c r="AQ135" s="159"/>
      <c r="AR135" s="159"/>
      <c r="AS135" s="159"/>
      <c r="AT135" s="159"/>
      <c r="AU135" s="159"/>
      <c r="AV135" s="159"/>
      <c r="AW135" s="159"/>
      <c r="AX135" s="159"/>
      <c r="AY135" s="159"/>
      <c r="AZ135" s="159"/>
      <c r="BA135" s="159"/>
      <c r="BB135" s="159"/>
      <c r="BC135" s="159"/>
      <c r="BD135" s="159"/>
      <c r="BE135" s="159"/>
      <c r="BF135" s="159"/>
      <c r="BG135" s="159"/>
      <c r="BH135" s="159"/>
      <c r="BI135" s="159"/>
      <c r="BJ135" s="159"/>
      <c r="BK135" s="159"/>
      <c r="BL135" s="159"/>
      <c r="BM135" s="159"/>
      <c r="BN135" s="159"/>
      <c r="BO135" s="159"/>
      <c r="BP135" s="159"/>
      <c r="BQ135" s="159"/>
      <c r="BR135" s="159"/>
      <c r="BS135" s="159"/>
      <c r="BT135" s="159"/>
      <c r="BU135" s="159"/>
      <c r="BV135" s="159"/>
      <c r="BW135" s="159"/>
      <c r="BX135" s="159"/>
      <c r="BY135" s="159"/>
      <c r="BZ135" s="159"/>
      <c r="CA135" s="159"/>
      <c r="CB135" s="159"/>
      <c r="CC135" s="159"/>
      <c r="CD135" s="159"/>
      <c r="CE135" s="159"/>
      <c r="CF135" s="159"/>
      <c r="CG135" s="159"/>
      <c r="CH135" s="159"/>
      <c r="CI135" s="159"/>
      <c r="CJ135" s="159"/>
      <c r="CK135" s="159"/>
      <c r="CL135" s="159"/>
      <c r="CM135" s="159"/>
      <c r="CN135" s="159"/>
      <c r="CO135" s="159"/>
      <c r="CP135" s="159"/>
      <c r="CQ135" s="159"/>
      <c r="CR135" s="159"/>
      <c r="CS135" s="159"/>
      <c r="CT135" s="159"/>
      <c r="CU135" s="159"/>
      <c r="CV135" s="159"/>
      <c r="CW135" s="159"/>
      <c r="CX135" s="159"/>
      <c r="CY135" s="159"/>
      <c r="CZ135" s="159"/>
      <c r="DA135" s="159"/>
      <c r="DB135" s="159"/>
      <c r="DC135" s="159"/>
      <c r="DD135" s="159"/>
      <c r="DE135" s="159"/>
      <c r="DF135" s="159"/>
      <c r="DG135" s="159"/>
      <c r="DH135" s="159"/>
      <c r="DI135" s="159"/>
      <c r="DJ135" s="159"/>
      <c r="DK135" s="159"/>
      <c r="DL135" s="159"/>
      <c r="DM135" s="159"/>
      <c r="DN135" s="159"/>
      <c r="DO135" s="159"/>
      <c r="DP135" s="159"/>
      <c r="DQ135" s="159"/>
      <c r="DR135" s="159"/>
      <c r="DS135" s="159"/>
      <c r="DT135" s="159"/>
      <c r="DU135" s="159"/>
      <c r="DV135" s="159"/>
      <c r="DW135" s="159"/>
      <c r="DX135" s="159"/>
      <c r="DY135" s="159"/>
      <c r="DZ135" s="159"/>
      <c r="EA135" s="159"/>
      <c r="EB135" s="159"/>
      <c r="EC135" s="159"/>
      <c r="ED135" s="159"/>
      <c r="EE135" s="159"/>
      <c r="EF135" s="159"/>
      <c r="EG135" s="159"/>
      <c r="EH135" s="159"/>
      <c r="EI135" s="159"/>
      <c r="EJ135" s="159"/>
      <c r="EK135" s="159"/>
      <c r="EL135" s="159"/>
      <c r="EM135" s="159"/>
      <c r="EN135" s="159"/>
      <c r="EO135" s="159"/>
      <c r="EP135" s="159"/>
      <c r="EQ135" s="159"/>
      <c r="ER135" s="159"/>
      <c r="ES135" s="159"/>
      <c r="ET135" s="159"/>
      <c r="EU135" s="159"/>
      <c r="EV135" s="159"/>
      <c r="EW135" s="159"/>
      <c r="EX135" s="159"/>
      <c r="EY135" s="159"/>
      <c r="EZ135" s="159"/>
      <c r="FA135" s="159"/>
      <c r="FB135" s="159"/>
      <c r="FC135" s="159"/>
      <c r="FD135" s="159"/>
      <c r="FE135" s="159"/>
      <c r="FF135" s="159"/>
      <c r="FG135" s="159"/>
      <c r="FH135" s="159"/>
      <c r="FI135" s="159"/>
      <c r="FJ135" s="159"/>
      <c r="FK135" s="159"/>
      <c r="FL135" s="159"/>
      <c r="FM135" s="159"/>
    </row>
    <row r="136" spans="1:169" ht="14.65" thickBot="1">
      <c r="A136" s="159"/>
      <c r="B136" s="152" t="s">
        <v>16926</v>
      </c>
      <c r="C136" s="153" t="s">
        <v>16927</v>
      </c>
      <c r="D136" s="153" t="s">
        <v>16928</v>
      </c>
      <c r="E136" s="153" t="s">
        <v>16929</v>
      </c>
      <c r="F136" s="154" t="s">
        <v>327</v>
      </c>
      <c r="G136" s="155" t="s">
        <v>328</v>
      </c>
      <c r="H136" s="159"/>
      <c r="I136" s="159"/>
      <c r="J136" s="159"/>
      <c r="K136" s="159"/>
      <c r="L136" s="159"/>
      <c r="M136" s="159"/>
      <c r="N136" s="159"/>
      <c r="O136" s="159"/>
      <c r="P136" s="159"/>
      <c r="Q136" s="159"/>
      <c r="R136" s="159"/>
      <c r="S136" s="159"/>
      <c r="T136" s="159"/>
      <c r="U136" s="159"/>
      <c r="V136" s="159"/>
      <c r="W136" s="159"/>
      <c r="X136" s="159"/>
      <c r="Y136" s="159"/>
      <c r="Z136" s="159"/>
      <c r="AA136" s="159"/>
      <c r="AB136" s="159"/>
      <c r="AC136" s="159"/>
      <c r="AD136" s="159"/>
      <c r="AE136" s="159"/>
      <c r="AF136" s="159"/>
      <c r="AG136" s="159"/>
      <c r="AH136" s="159"/>
      <c r="AI136" s="159"/>
      <c r="AJ136" s="159"/>
      <c r="AK136" s="159"/>
      <c r="AL136" s="159"/>
      <c r="AM136" s="159"/>
      <c r="AN136" s="159"/>
      <c r="AO136" s="159"/>
      <c r="AP136" s="159"/>
      <c r="AQ136" s="159"/>
      <c r="AR136" s="159"/>
      <c r="AS136" s="159"/>
      <c r="AT136" s="159"/>
      <c r="AU136" s="159"/>
      <c r="AV136" s="159"/>
      <c r="AW136" s="159"/>
      <c r="AX136" s="159"/>
      <c r="AY136" s="159"/>
      <c r="AZ136" s="159"/>
      <c r="BA136" s="159"/>
      <c r="BB136" s="159"/>
      <c r="BC136" s="159"/>
      <c r="BD136" s="159"/>
      <c r="BE136" s="159"/>
      <c r="BF136" s="159"/>
      <c r="BG136" s="159"/>
      <c r="BH136" s="159"/>
      <c r="BI136" s="159"/>
      <c r="BJ136" s="159"/>
      <c r="BK136" s="159"/>
      <c r="BL136" s="159"/>
      <c r="BM136" s="159"/>
      <c r="BN136" s="159"/>
      <c r="BO136" s="159"/>
      <c r="BP136" s="159"/>
      <c r="BQ136" s="159"/>
      <c r="BR136" s="159"/>
      <c r="BS136" s="159"/>
      <c r="BT136" s="159"/>
      <c r="BU136" s="159"/>
      <c r="BV136" s="159"/>
      <c r="BW136" s="159"/>
      <c r="BX136" s="159"/>
      <c r="BY136" s="159"/>
      <c r="BZ136" s="159"/>
      <c r="CA136" s="159"/>
      <c r="CB136" s="159"/>
      <c r="CC136" s="159"/>
      <c r="CD136" s="159"/>
      <c r="CE136" s="159"/>
      <c r="CF136" s="159"/>
      <c r="CG136" s="159"/>
      <c r="CH136" s="159"/>
      <c r="CI136" s="159"/>
      <c r="CJ136" s="159"/>
      <c r="CK136" s="159"/>
      <c r="CL136" s="159"/>
      <c r="CM136" s="159"/>
      <c r="CN136" s="159"/>
      <c r="CO136" s="159"/>
      <c r="CP136" s="159"/>
      <c r="CQ136" s="159"/>
      <c r="CR136" s="159"/>
      <c r="CS136" s="159"/>
      <c r="CT136" s="159"/>
      <c r="CU136" s="159"/>
      <c r="CV136" s="159"/>
      <c r="CW136" s="159"/>
      <c r="CX136" s="159"/>
      <c r="CY136" s="159"/>
      <c r="CZ136" s="159"/>
      <c r="DA136" s="159"/>
      <c r="DB136" s="159"/>
      <c r="DC136" s="159"/>
      <c r="DD136" s="159"/>
      <c r="DE136" s="159"/>
      <c r="DF136" s="159"/>
      <c r="DG136" s="159"/>
      <c r="DH136" s="159"/>
      <c r="DI136" s="159"/>
      <c r="DJ136" s="159"/>
      <c r="DK136" s="159"/>
      <c r="DL136" s="159"/>
      <c r="DM136" s="159"/>
      <c r="DN136" s="159"/>
      <c r="DO136" s="159"/>
      <c r="DP136" s="159"/>
      <c r="DQ136" s="159"/>
      <c r="DR136" s="159"/>
      <c r="DS136" s="159"/>
      <c r="DT136" s="159"/>
      <c r="DU136" s="159"/>
      <c r="DV136" s="159"/>
      <c r="DW136" s="159"/>
      <c r="DX136" s="159"/>
      <c r="DY136" s="159"/>
      <c r="DZ136" s="159"/>
      <c r="EA136" s="159"/>
      <c r="EB136" s="159"/>
      <c r="EC136" s="159"/>
      <c r="ED136" s="159"/>
      <c r="EE136" s="159"/>
      <c r="EF136" s="159"/>
      <c r="EG136" s="159"/>
      <c r="EH136" s="159"/>
      <c r="EI136" s="159"/>
      <c r="EJ136" s="159"/>
      <c r="EK136" s="159"/>
      <c r="EL136" s="159"/>
      <c r="EM136" s="159"/>
      <c r="EN136" s="159"/>
      <c r="EO136" s="159"/>
      <c r="EP136" s="159"/>
      <c r="EQ136" s="159"/>
      <c r="ER136" s="159"/>
      <c r="ES136" s="159"/>
      <c r="ET136" s="159"/>
      <c r="EU136" s="159"/>
      <c r="EV136" s="159"/>
      <c r="EW136" s="159"/>
      <c r="EX136" s="159"/>
      <c r="EY136" s="159"/>
      <c r="EZ136" s="159"/>
      <c r="FA136" s="159"/>
      <c r="FB136" s="159"/>
      <c r="FC136" s="159"/>
      <c r="FD136" s="159"/>
      <c r="FE136" s="159"/>
      <c r="FF136" s="159"/>
      <c r="FG136" s="159"/>
      <c r="FH136" s="159"/>
      <c r="FI136" s="159"/>
      <c r="FJ136" s="159"/>
      <c r="FK136" s="159"/>
      <c r="FL136" s="159"/>
      <c r="FM136" s="159"/>
    </row>
    <row r="137" spans="1:169">
      <c r="A137" s="159"/>
      <c r="B137" s="70" t="s">
        <v>16980</v>
      </c>
      <c r="C137" s="156"/>
      <c r="D137" s="156"/>
      <c r="E137" s="156"/>
      <c r="F137" s="157"/>
      <c r="G137" s="158"/>
      <c r="H137" s="159"/>
      <c r="I137" s="159"/>
      <c r="J137" s="159"/>
      <c r="K137" s="159"/>
      <c r="L137" s="159"/>
      <c r="M137" s="159"/>
      <c r="N137" s="159"/>
      <c r="O137" s="159"/>
      <c r="P137" s="159"/>
      <c r="Q137" s="159"/>
      <c r="R137" s="159"/>
      <c r="S137" s="159"/>
      <c r="T137" s="159"/>
      <c r="U137" s="159"/>
      <c r="V137" s="159"/>
      <c r="W137" s="159"/>
      <c r="X137" s="159"/>
      <c r="Y137" s="159"/>
      <c r="Z137" s="159"/>
      <c r="AA137" s="159"/>
      <c r="AB137" s="159"/>
      <c r="AC137" s="159"/>
      <c r="AD137" s="159"/>
      <c r="AE137" s="159"/>
      <c r="AF137" s="159"/>
      <c r="AG137" s="159"/>
      <c r="AH137" s="159"/>
      <c r="AI137" s="159"/>
      <c r="AJ137" s="159"/>
      <c r="AK137" s="159"/>
      <c r="AL137" s="159"/>
      <c r="AM137" s="159"/>
      <c r="AN137" s="159"/>
      <c r="AO137" s="159"/>
      <c r="AP137" s="159"/>
      <c r="AQ137" s="159"/>
      <c r="AR137" s="159"/>
      <c r="AS137" s="159"/>
      <c r="AT137" s="159"/>
      <c r="AU137" s="159"/>
      <c r="AV137" s="159"/>
      <c r="AW137" s="159"/>
      <c r="AX137" s="159"/>
      <c r="AY137" s="159"/>
      <c r="AZ137" s="159"/>
      <c r="BA137" s="159"/>
      <c r="BB137" s="159"/>
      <c r="BC137" s="159"/>
      <c r="BD137" s="159"/>
      <c r="BE137" s="159"/>
      <c r="BF137" s="159"/>
      <c r="BG137" s="159"/>
      <c r="BH137" s="159"/>
      <c r="BI137" s="159"/>
      <c r="BJ137" s="159"/>
      <c r="BK137" s="159"/>
      <c r="BL137" s="159"/>
      <c r="BM137" s="159"/>
      <c r="BN137" s="159"/>
      <c r="BO137" s="159"/>
      <c r="BP137" s="159"/>
      <c r="BQ137" s="159"/>
      <c r="BR137" s="159"/>
      <c r="BS137" s="159"/>
      <c r="BT137" s="159"/>
      <c r="BU137" s="159"/>
      <c r="BV137" s="159"/>
      <c r="BW137" s="159"/>
      <c r="BX137" s="159"/>
      <c r="BY137" s="159"/>
      <c r="BZ137" s="159"/>
      <c r="CA137" s="159"/>
      <c r="CB137" s="159"/>
      <c r="CC137" s="159"/>
      <c r="CD137" s="159"/>
      <c r="CE137" s="159"/>
      <c r="CF137" s="159"/>
      <c r="CG137" s="159"/>
      <c r="CH137" s="159"/>
      <c r="CI137" s="159"/>
      <c r="CJ137" s="159"/>
      <c r="CK137" s="159"/>
      <c r="CL137" s="159"/>
      <c r="CM137" s="159"/>
      <c r="CN137" s="159"/>
      <c r="CO137" s="159"/>
      <c r="CP137" s="159"/>
      <c r="CQ137" s="159"/>
      <c r="CR137" s="159"/>
      <c r="CS137" s="159"/>
      <c r="CT137" s="159"/>
      <c r="CU137" s="159"/>
      <c r="CV137" s="159"/>
      <c r="CW137" s="159"/>
      <c r="CX137" s="159"/>
      <c r="CY137" s="159"/>
      <c r="CZ137" s="159"/>
      <c r="DA137" s="159"/>
      <c r="DB137" s="159"/>
      <c r="DC137" s="159"/>
      <c r="DD137" s="159"/>
      <c r="DE137" s="159"/>
      <c r="DF137" s="159"/>
      <c r="DG137" s="159"/>
      <c r="DH137" s="159"/>
      <c r="DI137" s="159"/>
      <c r="DJ137" s="159"/>
      <c r="DK137" s="159"/>
      <c r="DL137" s="159"/>
      <c r="DM137" s="159"/>
      <c r="DN137" s="159"/>
      <c r="DO137" s="159"/>
      <c r="DP137" s="159"/>
      <c r="DQ137" s="159"/>
      <c r="DR137" s="159"/>
      <c r="DS137" s="159"/>
      <c r="DT137" s="159"/>
      <c r="DU137" s="159"/>
      <c r="DV137" s="159"/>
      <c r="DW137" s="159"/>
      <c r="DX137" s="159"/>
      <c r="DY137" s="159"/>
      <c r="DZ137" s="159"/>
      <c r="EA137" s="159"/>
      <c r="EB137" s="159"/>
      <c r="EC137" s="159"/>
      <c r="ED137" s="159"/>
      <c r="EE137" s="159"/>
      <c r="EF137" s="159"/>
      <c r="EG137" s="159"/>
      <c r="EH137" s="159"/>
      <c r="EI137" s="159"/>
      <c r="EJ137" s="159"/>
      <c r="EK137" s="159"/>
      <c r="EL137" s="159"/>
      <c r="EM137" s="159"/>
      <c r="EN137" s="159"/>
      <c r="EO137" s="159"/>
      <c r="EP137" s="159"/>
      <c r="EQ137" s="159"/>
      <c r="ER137" s="159"/>
      <c r="ES137" s="159"/>
      <c r="ET137" s="159"/>
      <c r="EU137" s="159"/>
      <c r="EV137" s="159"/>
      <c r="EW137" s="159"/>
      <c r="EX137" s="159"/>
      <c r="EY137" s="159"/>
      <c r="EZ137" s="159"/>
      <c r="FA137" s="159"/>
      <c r="FB137" s="159"/>
      <c r="FC137" s="159"/>
      <c r="FD137" s="159"/>
      <c r="FE137" s="159"/>
      <c r="FF137" s="159"/>
      <c r="FG137" s="159"/>
      <c r="FH137" s="159"/>
      <c r="FI137" s="159"/>
      <c r="FJ137" s="159"/>
      <c r="FK137" s="159"/>
      <c r="FL137" s="159"/>
      <c r="FM137" s="159"/>
    </row>
    <row r="138" spans="1:169">
      <c r="A138" s="159"/>
      <c r="B138" s="72" t="s">
        <v>16981</v>
      </c>
      <c r="C138" s="120"/>
      <c r="D138" s="120"/>
      <c r="E138" s="120"/>
      <c r="F138" s="142"/>
      <c r="G138" s="145"/>
      <c r="H138" s="159"/>
      <c r="I138" s="159"/>
      <c r="J138" s="159"/>
      <c r="K138" s="159"/>
      <c r="L138" s="159"/>
      <c r="M138" s="159"/>
      <c r="N138" s="159"/>
      <c r="O138" s="159"/>
      <c r="P138" s="159"/>
      <c r="Q138" s="159"/>
      <c r="R138" s="159"/>
      <c r="S138" s="159"/>
      <c r="T138" s="159"/>
      <c r="U138" s="159"/>
      <c r="V138" s="159"/>
      <c r="W138" s="159"/>
      <c r="X138" s="159"/>
      <c r="Y138" s="159"/>
      <c r="Z138" s="159"/>
      <c r="AA138" s="159"/>
      <c r="AB138" s="159"/>
      <c r="AC138" s="159"/>
      <c r="AD138" s="159"/>
      <c r="AE138" s="159"/>
      <c r="AF138" s="159"/>
      <c r="AG138" s="159"/>
      <c r="AH138" s="159"/>
      <c r="AI138" s="159"/>
      <c r="AJ138" s="159"/>
      <c r="AK138" s="159"/>
      <c r="AL138" s="159"/>
      <c r="AM138" s="159"/>
      <c r="AN138" s="159"/>
      <c r="AO138" s="159"/>
      <c r="AP138" s="159"/>
      <c r="AQ138" s="159"/>
      <c r="AR138" s="159"/>
      <c r="AS138" s="159"/>
      <c r="AT138" s="159"/>
      <c r="AU138" s="159"/>
      <c r="AV138" s="159"/>
      <c r="AW138" s="159"/>
      <c r="AX138" s="159"/>
      <c r="AY138" s="159"/>
      <c r="AZ138" s="159"/>
      <c r="BA138" s="159"/>
      <c r="BB138" s="159"/>
      <c r="BC138" s="159"/>
      <c r="BD138" s="159"/>
      <c r="BE138" s="159"/>
      <c r="BF138" s="159"/>
      <c r="BG138" s="159"/>
      <c r="BH138" s="159"/>
      <c r="BI138" s="159"/>
      <c r="BJ138" s="159"/>
      <c r="BK138" s="159"/>
      <c r="BL138" s="159"/>
      <c r="BM138" s="159"/>
      <c r="BN138" s="159"/>
      <c r="BO138" s="159"/>
      <c r="BP138" s="159"/>
      <c r="BQ138" s="159"/>
      <c r="BR138" s="159"/>
      <c r="BS138" s="159"/>
      <c r="BT138" s="159"/>
      <c r="BU138" s="159"/>
      <c r="BV138" s="159"/>
      <c r="BW138" s="159"/>
      <c r="BX138" s="159"/>
      <c r="BY138" s="159"/>
      <c r="BZ138" s="159"/>
      <c r="CA138" s="159"/>
      <c r="CB138" s="159"/>
      <c r="CC138" s="159"/>
      <c r="CD138" s="159"/>
      <c r="CE138" s="159"/>
      <c r="CF138" s="159"/>
      <c r="CG138" s="159"/>
      <c r="CH138" s="159"/>
      <c r="CI138" s="159"/>
      <c r="CJ138" s="159"/>
      <c r="CK138" s="159"/>
      <c r="CL138" s="159"/>
      <c r="CM138" s="159"/>
      <c r="CN138" s="159"/>
      <c r="CO138" s="159"/>
      <c r="CP138" s="159"/>
      <c r="CQ138" s="159"/>
      <c r="CR138" s="159"/>
      <c r="CS138" s="159"/>
      <c r="CT138" s="159"/>
      <c r="CU138" s="159"/>
      <c r="CV138" s="159"/>
      <c r="CW138" s="159"/>
      <c r="CX138" s="159"/>
      <c r="CY138" s="159"/>
      <c r="CZ138" s="159"/>
      <c r="DA138" s="159"/>
      <c r="DB138" s="159"/>
      <c r="DC138" s="159"/>
      <c r="DD138" s="159"/>
      <c r="DE138" s="159"/>
      <c r="DF138" s="159"/>
      <c r="DG138" s="159"/>
      <c r="DH138" s="159"/>
      <c r="DI138" s="159"/>
      <c r="DJ138" s="159"/>
      <c r="DK138" s="159"/>
      <c r="DL138" s="159"/>
      <c r="DM138" s="159"/>
      <c r="DN138" s="159"/>
      <c r="DO138" s="159"/>
      <c r="DP138" s="159"/>
      <c r="DQ138" s="159"/>
      <c r="DR138" s="159"/>
      <c r="DS138" s="159"/>
      <c r="DT138" s="159"/>
      <c r="DU138" s="159"/>
      <c r="DV138" s="159"/>
      <c r="DW138" s="159"/>
      <c r="DX138" s="159"/>
      <c r="DY138" s="159"/>
      <c r="DZ138" s="159"/>
      <c r="EA138" s="159"/>
      <c r="EB138" s="159"/>
      <c r="EC138" s="159"/>
      <c r="ED138" s="159"/>
      <c r="EE138" s="159"/>
      <c r="EF138" s="159"/>
      <c r="EG138" s="159"/>
      <c r="EH138" s="159"/>
      <c r="EI138" s="159"/>
      <c r="EJ138" s="159"/>
      <c r="EK138" s="159"/>
      <c r="EL138" s="159"/>
      <c r="EM138" s="159"/>
      <c r="EN138" s="159"/>
      <c r="EO138" s="159"/>
      <c r="EP138" s="159"/>
      <c r="EQ138" s="159"/>
      <c r="ER138" s="159"/>
      <c r="ES138" s="159"/>
      <c r="ET138" s="159"/>
      <c r="EU138" s="159"/>
      <c r="EV138" s="159"/>
      <c r="EW138" s="159"/>
      <c r="EX138" s="159"/>
      <c r="EY138" s="159"/>
      <c r="EZ138" s="159"/>
      <c r="FA138" s="159"/>
      <c r="FB138" s="159"/>
      <c r="FC138" s="159"/>
      <c r="FD138" s="159"/>
      <c r="FE138" s="159"/>
      <c r="FF138" s="159"/>
      <c r="FG138" s="159"/>
      <c r="FH138" s="159"/>
      <c r="FI138" s="159"/>
      <c r="FJ138" s="159"/>
      <c r="FK138" s="159"/>
      <c r="FL138" s="159"/>
      <c r="FM138" s="159"/>
    </row>
    <row r="139" spans="1:169">
      <c r="A139" s="159"/>
      <c r="B139" s="72" t="s">
        <v>16982</v>
      </c>
      <c r="C139" s="120"/>
      <c r="D139" s="120"/>
      <c r="E139" s="120"/>
      <c r="F139" s="142"/>
      <c r="G139" s="145"/>
      <c r="H139" s="159"/>
      <c r="I139" s="159"/>
      <c r="J139" s="159"/>
      <c r="K139" s="159"/>
      <c r="L139" s="159"/>
      <c r="M139" s="159"/>
      <c r="N139" s="159"/>
      <c r="O139" s="159"/>
      <c r="P139" s="159"/>
      <c r="Q139" s="159"/>
      <c r="R139" s="159"/>
      <c r="S139" s="159"/>
      <c r="T139" s="159"/>
      <c r="U139" s="159"/>
      <c r="V139" s="159"/>
      <c r="W139" s="159"/>
      <c r="X139" s="159"/>
      <c r="Y139" s="159"/>
      <c r="Z139" s="159"/>
      <c r="AA139" s="159"/>
      <c r="AB139" s="159"/>
      <c r="AC139" s="159"/>
      <c r="AD139" s="159"/>
      <c r="AE139" s="159"/>
      <c r="AF139" s="159"/>
      <c r="AG139" s="159"/>
      <c r="AH139" s="159"/>
      <c r="AI139" s="159"/>
      <c r="AJ139" s="159"/>
      <c r="AK139" s="159"/>
      <c r="AL139" s="159"/>
      <c r="AM139" s="159"/>
      <c r="AN139" s="159"/>
      <c r="AO139" s="159"/>
      <c r="AP139" s="159"/>
      <c r="AQ139" s="159"/>
      <c r="AR139" s="159"/>
      <c r="AS139" s="159"/>
      <c r="AT139" s="159"/>
      <c r="AU139" s="159"/>
      <c r="AV139" s="159"/>
      <c r="AW139" s="159"/>
      <c r="AX139" s="159"/>
      <c r="AY139" s="159"/>
      <c r="AZ139" s="159"/>
      <c r="BA139" s="159"/>
      <c r="BB139" s="159"/>
      <c r="BC139" s="159"/>
      <c r="BD139" s="159"/>
      <c r="BE139" s="159"/>
      <c r="BF139" s="159"/>
      <c r="BG139" s="159"/>
      <c r="BH139" s="159"/>
      <c r="BI139" s="159"/>
      <c r="BJ139" s="159"/>
      <c r="BK139" s="159"/>
      <c r="BL139" s="159"/>
      <c r="BM139" s="159"/>
      <c r="BN139" s="159"/>
      <c r="BO139" s="159"/>
      <c r="BP139" s="159"/>
      <c r="BQ139" s="159"/>
      <c r="BR139" s="159"/>
      <c r="BS139" s="159"/>
      <c r="BT139" s="159"/>
      <c r="BU139" s="159"/>
      <c r="BV139" s="159"/>
      <c r="BW139" s="159"/>
      <c r="BX139" s="159"/>
      <c r="BY139" s="159"/>
      <c r="BZ139" s="159"/>
      <c r="CA139" s="159"/>
      <c r="CB139" s="159"/>
      <c r="CC139" s="159"/>
      <c r="CD139" s="159"/>
      <c r="CE139" s="159"/>
      <c r="CF139" s="159"/>
      <c r="CG139" s="159"/>
      <c r="CH139" s="159"/>
      <c r="CI139" s="159"/>
      <c r="CJ139" s="159"/>
      <c r="CK139" s="159"/>
      <c r="CL139" s="159"/>
      <c r="CM139" s="159"/>
      <c r="CN139" s="159"/>
      <c r="CO139" s="159"/>
      <c r="CP139" s="159"/>
      <c r="CQ139" s="159"/>
      <c r="CR139" s="159"/>
      <c r="CS139" s="159"/>
      <c r="CT139" s="159"/>
      <c r="CU139" s="159"/>
      <c r="CV139" s="159"/>
      <c r="CW139" s="159"/>
      <c r="CX139" s="159"/>
      <c r="CY139" s="159"/>
      <c r="CZ139" s="159"/>
      <c r="DA139" s="159"/>
      <c r="DB139" s="159"/>
      <c r="DC139" s="159"/>
      <c r="DD139" s="159"/>
      <c r="DE139" s="159"/>
      <c r="DF139" s="159"/>
      <c r="DG139" s="159"/>
      <c r="DH139" s="159"/>
      <c r="DI139" s="159"/>
      <c r="DJ139" s="159"/>
      <c r="DK139" s="159"/>
      <c r="DL139" s="159"/>
      <c r="DM139" s="159"/>
      <c r="DN139" s="159"/>
      <c r="DO139" s="159"/>
      <c r="DP139" s="159"/>
      <c r="DQ139" s="159"/>
      <c r="DR139" s="159"/>
      <c r="DS139" s="159"/>
      <c r="DT139" s="159"/>
      <c r="DU139" s="159"/>
      <c r="DV139" s="159"/>
      <c r="DW139" s="159"/>
      <c r="DX139" s="159"/>
      <c r="DY139" s="159"/>
      <c r="DZ139" s="159"/>
      <c r="EA139" s="159"/>
      <c r="EB139" s="159"/>
      <c r="EC139" s="159"/>
      <c r="ED139" s="159"/>
      <c r="EE139" s="159"/>
      <c r="EF139" s="159"/>
      <c r="EG139" s="159"/>
      <c r="EH139" s="159"/>
      <c r="EI139" s="159"/>
      <c r="EJ139" s="159"/>
      <c r="EK139" s="159"/>
      <c r="EL139" s="159"/>
      <c r="EM139" s="159"/>
      <c r="EN139" s="159"/>
      <c r="EO139" s="159"/>
      <c r="EP139" s="159"/>
      <c r="EQ139" s="159"/>
      <c r="ER139" s="159"/>
      <c r="ES139" s="159"/>
      <c r="ET139" s="159"/>
      <c r="EU139" s="159"/>
      <c r="EV139" s="159"/>
      <c r="EW139" s="159"/>
      <c r="EX139" s="159"/>
      <c r="EY139" s="159"/>
      <c r="EZ139" s="159"/>
      <c r="FA139" s="159"/>
      <c r="FB139" s="159"/>
      <c r="FC139" s="159"/>
      <c r="FD139" s="159"/>
      <c r="FE139" s="159"/>
      <c r="FF139" s="159"/>
      <c r="FG139" s="159"/>
      <c r="FH139" s="159"/>
      <c r="FI139" s="159"/>
      <c r="FJ139" s="159"/>
      <c r="FK139" s="159"/>
      <c r="FL139" s="159"/>
      <c r="FM139" s="159"/>
    </row>
    <row r="140" spans="1:169" ht="14.65" thickBot="1">
      <c r="A140" s="159"/>
      <c r="B140" s="77" t="s">
        <v>16983</v>
      </c>
      <c r="C140" s="146"/>
      <c r="D140" s="146"/>
      <c r="E140" s="146"/>
      <c r="F140" s="147"/>
      <c r="G140" s="148"/>
      <c r="H140" s="159"/>
      <c r="I140" s="159"/>
      <c r="J140" s="159"/>
      <c r="K140" s="159"/>
      <c r="L140" s="159"/>
      <c r="M140" s="159"/>
      <c r="N140" s="159"/>
      <c r="O140" s="159"/>
      <c r="P140" s="159"/>
      <c r="Q140" s="159"/>
      <c r="R140" s="159"/>
      <c r="S140" s="159"/>
      <c r="T140" s="159"/>
      <c r="U140" s="159"/>
      <c r="V140" s="159"/>
      <c r="W140" s="159"/>
      <c r="X140" s="159"/>
      <c r="Y140" s="159"/>
      <c r="Z140" s="159"/>
      <c r="AA140" s="159"/>
      <c r="AB140" s="159"/>
      <c r="AC140" s="159"/>
      <c r="AD140" s="159"/>
      <c r="AE140" s="159"/>
      <c r="AF140" s="159"/>
      <c r="AG140" s="159"/>
      <c r="AH140" s="159"/>
      <c r="AI140" s="159"/>
      <c r="AJ140" s="159"/>
      <c r="AK140" s="159"/>
      <c r="AL140" s="159"/>
      <c r="AM140" s="159"/>
      <c r="AN140" s="159"/>
      <c r="AO140" s="159"/>
      <c r="AP140" s="159"/>
      <c r="AQ140" s="159"/>
      <c r="AR140" s="159"/>
      <c r="AS140" s="159"/>
      <c r="AT140" s="159"/>
      <c r="AU140" s="159"/>
      <c r="AV140" s="159"/>
      <c r="AW140" s="159"/>
      <c r="AX140" s="159"/>
      <c r="AY140" s="159"/>
      <c r="AZ140" s="159"/>
      <c r="BA140" s="159"/>
      <c r="BB140" s="159"/>
      <c r="BC140" s="159"/>
      <c r="BD140" s="159"/>
      <c r="BE140" s="159"/>
      <c r="BF140" s="159"/>
      <c r="BG140" s="159"/>
      <c r="BH140" s="159"/>
      <c r="BI140" s="159"/>
      <c r="BJ140" s="159"/>
      <c r="BK140" s="159"/>
      <c r="BL140" s="159"/>
      <c r="BM140" s="159"/>
      <c r="BN140" s="159"/>
      <c r="BO140" s="159"/>
      <c r="BP140" s="159"/>
      <c r="BQ140" s="159"/>
      <c r="BR140" s="159"/>
      <c r="BS140" s="159"/>
      <c r="BT140" s="159"/>
      <c r="BU140" s="159"/>
      <c r="BV140" s="159"/>
      <c r="BW140" s="159"/>
      <c r="BX140" s="159"/>
      <c r="BY140" s="159"/>
      <c r="BZ140" s="159"/>
      <c r="CA140" s="159"/>
      <c r="CB140" s="159"/>
      <c r="CC140" s="159"/>
      <c r="CD140" s="159"/>
      <c r="CE140" s="159"/>
      <c r="CF140" s="159"/>
      <c r="CG140" s="159"/>
      <c r="CH140" s="159"/>
      <c r="CI140" s="159"/>
      <c r="CJ140" s="159"/>
      <c r="CK140" s="159"/>
      <c r="CL140" s="159"/>
      <c r="CM140" s="159"/>
      <c r="CN140" s="159"/>
      <c r="CO140" s="159"/>
      <c r="CP140" s="159"/>
      <c r="CQ140" s="159"/>
      <c r="CR140" s="159"/>
      <c r="CS140" s="159"/>
      <c r="CT140" s="159"/>
      <c r="CU140" s="159"/>
      <c r="CV140" s="159"/>
      <c r="CW140" s="159"/>
      <c r="CX140" s="159"/>
      <c r="CY140" s="159"/>
      <c r="CZ140" s="159"/>
      <c r="DA140" s="159"/>
      <c r="DB140" s="159"/>
      <c r="DC140" s="159"/>
      <c r="DD140" s="159"/>
      <c r="DE140" s="159"/>
      <c r="DF140" s="159"/>
      <c r="DG140" s="159"/>
      <c r="DH140" s="159"/>
      <c r="DI140" s="159"/>
      <c r="DJ140" s="159"/>
      <c r="DK140" s="159"/>
      <c r="DL140" s="159"/>
      <c r="DM140" s="159"/>
      <c r="DN140" s="159"/>
      <c r="DO140" s="159"/>
      <c r="DP140" s="159"/>
      <c r="DQ140" s="159"/>
      <c r="DR140" s="159"/>
      <c r="DS140" s="159"/>
      <c r="DT140" s="159"/>
      <c r="DU140" s="159"/>
      <c r="DV140" s="159"/>
      <c r="DW140" s="159"/>
      <c r="DX140" s="159"/>
      <c r="DY140" s="159"/>
      <c r="DZ140" s="159"/>
      <c r="EA140" s="159"/>
      <c r="EB140" s="159"/>
      <c r="EC140" s="159"/>
      <c r="ED140" s="159"/>
      <c r="EE140" s="159"/>
      <c r="EF140" s="159"/>
      <c r="EG140" s="159"/>
      <c r="EH140" s="159"/>
      <c r="EI140" s="159"/>
      <c r="EJ140" s="159"/>
      <c r="EK140" s="159"/>
      <c r="EL140" s="159"/>
      <c r="EM140" s="159"/>
      <c r="EN140" s="159"/>
      <c r="EO140" s="159"/>
      <c r="EP140" s="159"/>
      <c r="EQ140" s="159"/>
      <c r="ER140" s="159"/>
      <c r="ES140" s="159"/>
      <c r="ET140" s="159"/>
      <c r="EU140" s="159"/>
      <c r="EV140" s="159"/>
      <c r="EW140" s="159"/>
      <c r="EX140" s="159"/>
      <c r="EY140" s="159"/>
      <c r="EZ140" s="159"/>
      <c r="FA140" s="159"/>
      <c r="FB140" s="159"/>
      <c r="FC140" s="159"/>
      <c r="FD140" s="159"/>
      <c r="FE140" s="159"/>
      <c r="FF140" s="159"/>
      <c r="FG140" s="159"/>
      <c r="FH140" s="159"/>
      <c r="FI140" s="159"/>
      <c r="FJ140" s="159"/>
      <c r="FK140" s="159"/>
      <c r="FL140" s="159"/>
      <c r="FM140" s="159"/>
    </row>
    <row r="141" spans="1:169" s="159" customFormat="1" ht="14.65" thickBot="1">
      <c r="F141" s="161"/>
      <c r="G141" s="161"/>
    </row>
    <row r="142" spans="1:169" ht="15.75">
      <c r="A142" s="159"/>
      <c r="B142" s="334" t="s">
        <v>16709</v>
      </c>
      <c r="C142" s="335"/>
      <c r="D142" s="335"/>
      <c r="E142" s="335"/>
      <c r="F142" s="335"/>
      <c r="G142" s="336"/>
      <c r="H142" s="159"/>
      <c r="I142" s="159"/>
      <c r="J142" s="159"/>
      <c r="K142" s="159"/>
      <c r="L142" s="159"/>
      <c r="M142" s="159"/>
      <c r="N142" s="159"/>
      <c r="O142" s="159"/>
      <c r="P142" s="159"/>
      <c r="Q142" s="159"/>
      <c r="R142" s="159"/>
      <c r="S142" s="159"/>
      <c r="T142" s="159"/>
      <c r="U142" s="159"/>
      <c r="V142" s="159"/>
      <c r="W142" s="159"/>
      <c r="X142" s="159"/>
      <c r="Y142" s="159"/>
      <c r="Z142" s="159"/>
      <c r="AA142" s="159"/>
      <c r="AB142" s="159"/>
      <c r="AC142" s="159"/>
      <c r="AD142" s="159"/>
      <c r="AE142" s="159"/>
      <c r="AF142" s="159"/>
      <c r="AG142" s="159"/>
      <c r="AH142" s="159"/>
      <c r="AI142" s="159"/>
      <c r="AJ142" s="159"/>
      <c r="AK142" s="159"/>
      <c r="AL142" s="159"/>
      <c r="AM142" s="159"/>
      <c r="AN142" s="159"/>
      <c r="AO142" s="159"/>
      <c r="AP142" s="159"/>
      <c r="AQ142" s="159"/>
      <c r="AR142" s="159"/>
      <c r="AS142" s="159"/>
      <c r="AT142" s="159"/>
      <c r="AU142" s="159"/>
      <c r="AV142" s="159"/>
      <c r="AW142" s="159"/>
      <c r="AX142" s="159"/>
      <c r="AY142" s="159"/>
      <c r="AZ142" s="159"/>
      <c r="BA142" s="159"/>
      <c r="BB142" s="159"/>
      <c r="BC142" s="159"/>
      <c r="BD142" s="159"/>
      <c r="BE142" s="159"/>
      <c r="BF142" s="159"/>
      <c r="BG142" s="159"/>
      <c r="BH142" s="159"/>
      <c r="BI142" s="159"/>
      <c r="BJ142" s="159"/>
      <c r="BK142" s="159"/>
      <c r="BL142" s="159"/>
      <c r="BM142" s="159"/>
      <c r="BN142" s="159"/>
      <c r="BO142" s="159"/>
      <c r="BP142" s="159"/>
      <c r="BQ142" s="159"/>
      <c r="BR142" s="159"/>
      <c r="BS142" s="159"/>
      <c r="BT142" s="159"/>
      <c r="BU142" s="159"/>
      <c r="BV142" s="159"/>
      <c r="BW142" s="159"/>
      <c r="BX142" s="159"/>
      <c r="BY142" s="159"/>
      <c r="BZ142" s="159"/>
      <c r="CA142" s="159"/>
      <c r="CB142" s="159"/>
      <c r="CC142" s="159"/>
      <c r="CD142" s="159"/>
      <c r="CE142" s="159"/>
      <c r="CF142" s="159"/>
      <c r="CG142" s="159"/>
      <c r="CH142" s="159"/>
      <c r="CI142" s="159"/>
      <c r="CJ142" s="159"/>
      <c r="CK142" s="159"/>
      <c r="CL142" s="159"/>
      <c r="CM142" s="159"/>
      <c r="CN142" s="159"/>
      <c r="CO142" s="159"/>
      <c r="CP142" s="159"/>
      <c r="CQ142" s="159"/>
      <c r="CR142" s="159"/>
      <c r="CS142" s="159"/>
      <c r="CT142" s="159"/>
      <c r="CU142" s="159"/>
      <c r="CV142" s="159"/>
      <c r="CW142" s="159"/>
      <c r="CX142" s="159"/>
      <c r="CY142" s="159"/>
      <c r="CZ142" s="159"/>
      <c r="DA142" s="159"/>
      <c r="DB142" s="159"/>
      <c r="DC142" s="159"/>
      <c r="DD142" s="159"/>
      <c r="DE142" s="159"/>
      <c r="DF142" s="159"/>
      <c r="DG142" s="159"/>
      <c r="DH142" s="159"/>
      <c r="DI142" s="159"/>
      <c r="DJ142" s="159"/>
      <c r="DK142" s="159"/>
      <c r="DL142" s="159"/>
      <c r="DM142" s="159"/>
      <c r="DN142" s="159"/>
      <c r="DO142" s="159"/>
      <c r="DP142" s="159"/>
      <c r="DQ142" s="159"/>
      <c r="DR142" s="159"/>
      <c r="DS142" s="159"/>
      <c r="DT142" s="159"/>
      <c r="DU142" s="159"/>
      <c r="DV142" s="159"/>
      <c r="DW142" s="159"/>
      <c r="DX142" s="159"/>
      <c r="DY142" s="159"/>
      <c r="DZ142" s="159"/>
      <c r="EA142" s="159"/>
      <c r="EB142" s="159"/>
      <c r="EC142" s="159"/>
      <c r="ED142" s="159"/>
      <c r="EE142" s="159"/>
      <c r="EF142" s="159"/>
      <c r="EG142" s="159"/>
      <c r="EH142" s="159"/>
      <c r="EI142" s="159"/>
      <c r="EJ142" s="159"/>
      <c r="EK142" s="159"/>
      <c r="EL142" s="159"/>
      <c r="EM142" s="159"/>
      <c r="EN142" s="159"/>
      <c r="EO142" s="159"/>
      <c r="EP142" s="159"/>
      <c r="EQ142" s="159"/>
      <c r="ER142" s="159"/>
      <c r="ES142" s="159"/>
      <c r="ET142" s="159"/>
      <c r="EU142" s="159"/>
      <c r="EV142" s="159"/>
      <c r="EW142" s="159"/>
      <c r="EX142" s="159"/>
      <c r="EY142" s="159"/>
      <c r="EZ142" s="159"/>
      <c r="FA142" s="159"/>
      <c r="FB142" s="159"/>
      <c r="FC142" s="159"/>
      <c r="FD142" s="159"/>
      <c r="FE142" s="159"/>
      <c r="FF142" s="159"/>
      <c r="FG142" s="159"/>
      <c r="FH142" s="159"/>
      <c r="FI142" s="159"/>
      <c r="FJ142" s="159"/>
      <c r="FK142" s="159"/>
      <c r="FL142" s="159"/>
      <c r="FM142" s="159"/>
    </row>
    <row r="143" spans="1:169" ht="14.65" thickBot="1">
      <c r="A143" s="159"/>
      <c r="B143" s="152" t="s">
        <v>16926</v>
      </c>
      <c r="C143" s="153" t="s">
        <v>16927</v>
      </c>
      <c r="D143" s="153" t="s">
        <v>16928</v>
      </c>
      <c r="E143" s="153" t="s">
        <v>16929</v>
      </c>
      <c r="F143" s="154" t="s">
        <v>327</v>
      </c>
      <c r="G143" s="155" t="s">
        <v>328</v>
      </c>
      <c r="H143" s="159"/>
      <c r="I143" s="159"/>
      <c r="J143" s="159"/>
      <c r="K143" s="159"/>
      <c r="L143" s="159"/>
      <c r="M143" s="159"/>
      <c r="N143" s="159"/>
      <c r="O143" s="159"/>
      <c r="P143" s="159"/>
      <c r="Q143" s="159"/>
      <c r="R143" s="159"/>
      <c r="S143" s="159"/>
      <c r="T143" s="159"/>
      <c r="U143" s="159"/>
      <c r="V143" s="159"/>
      <c r="W143" s="159"/>
      <c r="X143" s="159"/>
      <c r="Y143" s="159"/>
      <c r="Z143" s="159"/>
      <c r="AA143" s="159"/>
      <c r="AB143" s="159"/>
      <c r="AC143" s="159"/>
      <c r="AD143" s="159"/>
      <c r="AE143" s="159"/>
      <c r="AF143" s="159"/>
      <c r="AG143" s="159"/>
      <c r="AH143" s="159"/>
      <c r="AI143" s="159"/>
      <c r="AJ143" s="159"/>
      <c r="AK143" s="159"/>
      <c r="AL143" s="159"/>
      <c r="AM143" s="159"/>
      <c r="AN143" s="159"/>
      <c r="AO143" s="159"/>
      <c r="AP143" s="159"/>
      <c r="AQ143" s="159"/>
      <c r="AR143" s="159"/>
      <c r="AS143" s="159"/>
      <c r="AT143" s="159"/>
      <c r="AU143" s="159"/>
      <c r="AV143" s="159"/>
      <c r="AW143" s="159"/>
      <c r="AX143" s="159"/>
      <c r="AY143" s="159"/>
      <c r="AZ143" s="159"/>
      <c r="BA143" s="159"/>
      <c r="BB143" s="159"/>
      <c r="BC143" s="159"/>
      <c r="BD143" s="159"/>
      <c r="BE143" s="159"/>
      <c r="BF143" s="159"/>
      <c r="BG143" s="159"/>
      <c r="BH143" s="159"/>
      <c r="BI143" s="159"/>
      <c r="BJ143" s="159"/>
      <c r="BK143" s="159"/>
      <c r="BL143" s="159"/>
      <c r="BM143" s="159"/>
      <c r="BN143" s="159"/>
      <c r="BO143" s="159"/>
      <c r="BP143" s="159"/>
      <c r="BQ143" s="159"/>
      <c r="BR143" s="159"/>
      <c r="BS143" s="159"/>
      <c r="BT143" s="159"/>
      <c r="BU143" s="159"/>
      <c r="BV143" s="159"/>
      <c r="BW143" s="159"/>
      <c r="BX143" s="159"/>
      <c r="BY143" s="159"/>
      <c r="BZ143" s="159"/>
      <c r="CA143" s="159"/>
      <c r="CB143" s="159"/>
      <c r="CC143" s="159"/>
      <c r="CD143" s="159"/>
      <c r="CE143" s="159"/>
      <c r="CF143" s="159"/>
      <c r="CG143" s="159"/>
      <c r="CH143" s="159"/>
      <c r="CI143" s="159"/>
      <c r="CJ143" s="159"/>
      <c r="CK143" s="159"/>
      <c r="CL143" s="159"/>
      <c r="CM143" s="159"/>
      <c r="CN143" s="159"/>
      <c r="CO143" s="159"/>
      <c r="CP143" s="159"/>
      <c r="CQ143" s="159"/>
      <c r="CR143" s="159"/>
      <c r="CS143" s="159"/>
      <c r="CT143" s="159"/>
      <c r="CU143" s="159"/>
      <c r="CV143" s="159"/>
      <c r="CW143" s="159"/>
      <c r="CX143" s="159"/>
      <c r="CY143" s="159"/>
      <c r="CZ143" s="159"/>
      <c r="DA143" s="159"/>
      <c r="DB143" s="159"/>
      <c r="DC143" s="159"/>
      <c r="DD143" s="159"/>
      <c r="DE143" s="159"/>
      <c r="DF143" s="159"/>
      <c r="DG143" s="159"/>
      <c r="DH143" s="159"/>
      <c r="DI143" s="159"/>
      <c r="DJ143" s="159"/>
      <c r="DK143" s="159"/>
      <c r="DL143" s="159"/>
      <c r="DM143" s="159"/>
      <c r="DN143" s="159"/>
      <c r="DO143" s="159"/>
      <c r="DP143" s="159"/>
      <c r="DQ143" s="159"/>
      <c r="DR143" s="159"/>
      <c r="DS143" s="159"/>
      <c r="DT143" s="159"/>
      <c r="DU143" s="159"/>
      <c r="DV143" s="159"/>
      <c r="DW143" s="159"/>
      <c r="DX143" s="159"/>
      <c r="DY143" s="159"/>
      <c r="DZ143" s="159"/>
      <c r="EA143" s="159"/>
      <c r="EB143" s="159"/>
      <c r="EC143" s="159"/>
      <c r="ED143" s="159"/>
      <c r="EE143" s="159"/>
      <c r="EF143" s="159"/>
      <c r="EG143" s="159"/>
      <c r="EH143" s="159"/>
      <c r="EI143" s="159"/>
      <c r="EJ143" s="159"/>
      <c r="EK143" s="159"/>
      <c r="EL143" s="159"/>
      <c r="EM143" s="159"/>
      <c r="EN143" s="159"/>
      <c r="EO143" s="159"/>
      <c r="EP143" s="159"/>
      <c r="EQ143" s="159"/>
      <c r="ER143" s="159"/>
      <c r="ES143" s="159"/>
      <c r="ET143" s="159"/>
      <c r="EU143" s="159"/>
      <c r="EV143" s="159"/>
      <c r="EW143" s="159"/>
      <c r="EX143" s="159"/>
      <c r="EY143" s="159"/>
      <c r="EZ143" s="159"/>
      <c r="FA143" s="159"/>
      <c r="FB143" s="159"/>
      <c r="FC143" s="159"/>
      <c r="FD143" s="159"/>
      <c r="FE143" s="159"/>
      <c r="FF143" s="159"/>
      <c r="FG143" s="159"/>
      <c r="FH143" s="159"/>
      <c r="FI143" s="159"/>
      <c r="FJ143" s="159"/>
      <c r="FK143" s="159"/>
      <c r="FL143" s="159"/>
      <c r="FM143" s="159"/>
    </row>
    <row r="144" spans="1:169">
      <c r="A144" s="159"/>
      <c r="B144" s="70" t="s">
        <v>16856</v>
      </c>
      <c r="C144" s="156"/>
      <c r="D144" s="156"/>
      <c r="E144" s="156"/>
      <c r="F144" s="157"/>
      <c r="G144" s="158"/>
      <c r="H144" s="159"/>
      <c r="I144" s="159"/>
      <c r="J144" s="159"/>
      <c r="K144" s="159"/>
      <c r="L144" s="159"/>
      <c r="M144" s="159"/>
      <c r="N144" s="159"/>
      <c r="O144" s="159"/>
      <c r="P144" s="159"/>
      <c r="Q144" s="159"/>
      <c r="R144" s="159"/>
      <c r="S144" s="159"/>
      <c r="T144" s="159"/>
      <c r="U144" s="159"/>
      <c r="V144" s="159"/>
      <c r="W144" s="159"/>
      <c r="X144" s="159"/>
      <c r="Y144" s="159"/>
      <c r="Z144" s="159"/>
      <c r="AA144" s="159"/>
      <c r="AB144" s="159"/>
      <c r="AC144" s="159"/>
      <c r="AD144" s="159"/>
      <c r="AE144" s="159"/>
      <c r="AF144" s="159"/>
      <c r="AG144" s="159"/>
      <c r="AH144" s="159"/>
      <c r="AI144" s="159"/>
      <c r="AJ144" s="159"/>
      <c r="AK144" s="159"/>
      <c r="AL144" s="159"/>
      <c r="AM144" s="159"/>
      <c r="AN144" s="159"/>
      <c r="AO144" s="159"/>
      <c r="AP144" s="159"/>
      <c r="AQ144" s="159"/>
      <c r="AR144" s="159"/>
      <c r="AS144" s="159"/>
      <c r="AT144" s="159"/>
      <c r="AU144" s="159"/>
      <c r="AV144" s="159"/>
      <c r="AW144" s="159"/>
      <c r="AX144" s="159"/>
      <c r="AY144" s="159"/>
      <c r="AZ144" s="159"/>
      <c r="BA144" s="159"/>
      <c r="BB144" s="159"/>
      <c r="BC144" s="159"/>
      <c r="BD144" s="159"/>
      <c r="BE144" s="159"/>
      <c r="BF144" s="159"/>
      <c r="BG144" s="159"/>
      <c r="BH144" s="159"/>
      <c r="BI144" s="159"/>
      <c r="BJ144" s="159"/>
      <c r="BK144" s="159"/>
      <c r="BL144" s="159"/>
      <c r="BM144" s="159"/>
      <c r="BN144" s="159"/>
      <c r="BO144" s="159"/>
      <c r="BP144" s="159"/>
      <c r="BQ144" s="159"/>
      <c r="BR144" s="159"/>
      <c r="BS144" s="159"/>
      <c r="BT144" s="159"/>
      <c r="BU144" s="159"/>
      <c r="BV144" s="159"/>
      <c r="BW144" s="159"/>
      <c r="BX144" s="159"/>
      <c r="BY144" s="159"/>
      <c r="BZ144" s="159"/>
      <c r="CA144" s="159"/>
      <c r="CB144" s="159"/>
      <c r="CC144" s="159"/>
      <c r="CD144" s="159"/>
      <c r="CE144" s="159"/>
      <c r="CF144" s="159"/>
      <c r="CG144" s="159"/>
      <c r="CH144" s="159"/>
      <c r="CI144" s="159"/>
      <c r="CJ144" s="159"/>
      <c r="CK144" s="159"/>
      <c r="CL144" s="159"/>
      <c r="CM144" s="159"/>
      <c r="CN144" s="159"/>
      <c r="CO144" s="159"/>
      <c r="CP144" s="159"/>
      <c r="CQ144" s="159"/>
      <c r="CR144" s="159"/>
      <c r="CS144" s="159"/>
      <c r="CT144" s="159"/>
      <c r="CU144" s="159"/>
      <c r="CV144" s="159"/>
      <c r="CW144" s="159"/>
      <c r="CX144" s="159"/>
      <c r="CY144" s="159"/>
      <c r="CZ144" s="159"/>
      <c r="DA144" s="159"/>
      <c r="DB144" s="159"/>
      <c r="DC144" s="159"/>
      <c r="DD144" s="159"/>
      <c r="DE144" s="159"/>
      <c r="DF144" s="159"/>
      <c r="DG144" s="159"/>
      <c r="DH144" s="159"/>
      <c r="DI144" s="159"/>
      <c r="DJ144" s="159"/>
      <c r="DK144" s="159"/>
      <c r="DL144" s="159"/>
      <c r="DM144" s="159"/>
      <c r="DN144" s="159"/>
      <c r="DO144" s="159"/>
      <c r="DP144" s="159"/>
      <c r="DQ144" s="159"/>
      <c r="DR144" s="159"/>
      <c r="DS144" s="159"/>
      <c r="DT144" s="159"/>
      <c r="DU144" s="159"/>
      <c r="DV144" s="159"/>
      <c r="DW144" s="159"/>
      <c r="DX144" s="159"/>
      <c r="DY144" s="159"/>
      <c r="DZ144" s="159"/>
      <c r="EA144" s="159"/>
      <c r="EB144" s="159"/>
      <c r="EC144" s="159"/>
      <c r="ED144" s="159"/>
      <c r="EE144" s="159"/>
      <c r="EF144" s="159"/>
      <c r="EG144" s="159"/>
      <c r="EH144" s="159"/>
      <c r="EI144" s="159"/>
      <c r="EJ144" s="159"/>
      <c r="EK144" s="159"/>
      <c r="EL144" s="159"/>
      <c r="EM144" s="159"/>
      <c r="EN144" s="159"/>
      <c r="EO144" s="159"/>
      <c r="EP144" s="159"/>
      <c r="EQ144" s="159"/>
      <c r="ER144" s="159"/>
      <c r="ES144" s="159"/>
      <c r="ET144" s="159"/>
      <c r="EU144" s="159"/>
      <c r="EV144" s="159"/>
      <c r="EW144" s="159"/>
      <c r="EX144" s="159"/>
      <c r="EY144" s="159"/>
      <c r="EZ144" s="159"/>
      <c r="FA144" s="159"/>
      <c r="FB144" s="159"/>
      <c r="FC144" s="159"/>
      <c r="FD144" s="159"/>
      <c r="FE144" s="159"/>
      <c r="FF144" s="159"/>
      <c r="FG144" s="159"/>
      <c r="FH144" s="159"/>
      <c r="FI144" s="159"/>
      <c r="FJ144" s="159"/>
      <c r="FK144" s="159"/>
      <c r="FL144" s="159"/>
      <c r="FM144" s="159"/>
    </row>
    <row r="145" spans="1:169">
      <c r="A145" s="159"/>
      <c r="B145" s="72" t="s">
        <v>16864</v>
      </c>
      <c r="C145" s="120"/>
      <c r="D145" s="120"/>
      <c r="E145" s="120"/>
      <c r="F145" s="142"/>
      <c r="G145" s="145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159"/>
      <c r="S145" s="159"/>
      <c r="T145" s="159"/>
      <c r="U145" s="159"/>
      <c r="V145" s="159"/>
      <c r="W145" s="159"/>
      <c r="X145" s="159"/>
      <c r="Y145" s="159"/>
      <c r="Z145" s="159"/>
      <c r="AA145" s="159"/>
      <c r="AB145" s="159"/>
      <c r="AC145" s="159"/>
      <c r="AD145" s="159"/>
      <c r="AE145" s="159"/>
      <c r="AF145" s="159"/>
      <c r="AG145" s="159"/>
      <c r="AH145" s="159"/>
      <c r="AI145" s="159"/>
      <c r="AJ145" s="159"/>
      <c r="AK145" s="159"/>
      <c r="AL145" s="159"/>
      <c r="AM145" s="159"/>
      <c r="AN145" s="159"/>
      <c r="AO145" s="159"/>
      <c r="AP145" s="159"/>
      <c r="AQ145" s="159"/>
      <c r="AR145" s="159"/>
      <c r="AS145" s="159"/>
      <c r="AT145" s="159"/>
      <c r="AU145" s="159"/>
      <c r="AV145" s="159"/>
      <c r="AW145" s="159"/>
      <c r="AX145" s="159"/>
      <c r="AY145" s="159"/>
      <c r="AZ145" s="159"/>
      <c r="BA145" s="159"/>
      <c r="BB145" s="159"/>
      <c r="BC145" s="159"/>
      <c r="BD145" s="159"/>
      <c r="BE145" s="159"/>
      <c r="BF145" s="159"/>
      <c r="BG145" s="159"/>
      <c r="BH145" s="159"/>
      <c r="BI145" s="159"/>
      <c r="BJ145" s="159"/>
      <c r="BK145" s="159"/>
      <c r="BL145" s="159"/>
      <c r="BM145" s="159"/>
      <c r="BN145" s="159"/>
      <c r="BO145" s="159"/>
      <c r="BP145" s="159"/>
      <c r="BQ145" s="159"/>
      <c r="BR145" s="159"/>
      <c r="BS145" s="159"/>
      <c r="BT145" s="159"/>
      <c r="BU145" s="159"/>
      <c r="BV145" s="159"/>
      <c r="BW145" s="159"/>
      <c r="BX145" s="159"/>
      <c r="BY145" s="159"/>
      <c r="BZ145" s="159"/>
      <c r="CA145" s="159"/>
      <c r="CB145" s="159"/>
      <c r="CC145" s="159"/>
      <c r="CD145" s="159"/>
      <c r="CE145" s="159"/>
      <c r="CF145" s="159"/>
      <c r="CG145" s="159"/>
      <c r="CH145" s="159"/>
      <c r="CI145" s="159"/>
      <c r="CJ145" s="159"/>
      <c r="CK145" s="159"/>
      <c r="CL145" s="159"/>
      <c r="CM145" s="159"/>
      <c r="CN145" s="159"/>
      <c r="CO145" s="159"/>
      <c r="CP145" s="159"/>
      <c r="CQ145" s="159"/>
      <c r="CR145" s="159"/>
      <c r="CS145" s="159"/>
      <c r="CT145" s="159"/>
      <c r="CU145" s="159"/>
      <c r="CV145" s="159"/>
      <c r="CW145" s="159"/>
      <c r="CX145" s="159"/>
      <c r="CY145" s="159"/>
      <c r="CZ145" s="159"/>
      <c r="DA145" s="159"/>
      <c r="DB145" s="159"/>
      <c r="DC145" s="159"/>
      <c r="DD145" s="159"/>
      <c r="DE145" s="159"/>
      <c r="DF145" s="159"/>
      <c r="DG145" s="159"/>
      <c r="DH145" s="159"/>
      <c r="DI145" s="159"/>
      <c r="DJ145" s="159"/>
      <c r="DK145" s="159"/>
      <c r="DL145" s="159"/>
      <c r="DM145" s="159"/>
      <c r="DN145" s="159"/>
      <c r="DO145" s="159"/>
      <c r="DP145" s="159"/>
      <c r="DQ145" s="159"/>
      <c r="DR145" s="159"/>
      <c r="DS145" s="159"/>
      <c r="DT145" s="159"/>
      <c r="DU145" s="159"/>
      <c r="DV145" s="159"/>
      <c r="DW145" s="159"/>
      <c r="DX145" s="159"/>
      <c r="DY145" s="159"/>
      <c r="DZ145" s="159"/>
      <c r="EA145" s="159"/>
      <c r="EB145" s="159"/>
      <c r="EC145" s="159"/>
      <c r="ED145" s="159"/>
      <c r="EE145" s="159"/>
      <c r="EF145" s="159"/>
      <c r="EG145" s="159"/>
      <c r="EH145" s="159"/>
      <c r="EI145" s="159"/>
      <c r="EJ145" s="159"/>
      <c r="EK145" s="159"/>
      <c r="EL145" s="159"/>
      <c r="EM145" s="159"/>
      <c r="EN145" s="159"/>
      <c r="EO145" s="159"/>
      <c r="EP145" s="159"/>
      <c r="EQ145" s="159"/>
      <c r="ER145" s="159"/>
      <c r="ES145" s="159"/>
      <c r="ET145" s="159"/>
      <c r="EU145" s="159"/>
      <c r="EV145" s="159"/>
      <c r="EW145" s="159"/>
      <c r="EX145" s="159"/>
      <c r="EY145" s="159"/>
      <c r="EZ145" s="159"/>
      <c r="FA145" s="159"/>
      <c r="FB145" s="159"/>
      <c r="FC145" s="159"/>
      <c r="FD145" s="159"/>
      <c r="FE145" s="159"/>
      <c r="FF145" s="159"/>
      <c r="FG145" s="159"/>
      <c r="FH145" s="159"/>
      <c r="FI145" s="159"/>
      <c r="FJ145" s="159"/>
      <c r="FK145" s="159"/>
      <c r="FL145" s="159"/>
      <c r="FM145" s="159"/>
    </row>
    <row r="146" spans="1:169">
      <c r="A146" s="159"/>
      <c r="B146" s="72" t="s">
        <v>16871</v>
      </c>
      <c r="C146" s="120"/>
      <c r="D146" s="120"/>
      <c r="E146" s="120"/>
      <c r="F146" s="142"/>
      <c r="G146" s="145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159"/>
      <c r="S146" s="159"/>
      <c r="T146" s="159"/>
      <c r="U146" s="159"/>
      <c r="V146" s="159"/>
      <c r="W146" s="159"/>
      <c r="X146" s="159"/>
      <c r="Y146" s="159"/>
      <c r="Z146" s="159"/>
      <c r="AA146" s="159"/>
      <c r="AB146" s="159"/>
      <c r="AC146" s="159"/>
      <c r="AD146" s="159"/>
      <c r="AE146" s="159"/>
      <c r="AF146" s="159"/>
      <c r="AG146" s="159"/>
      <c r="AH146" s="159"/>
      <c r="AI146" s="159"/>
      <c r="AJ146" s="159"/>
      <c r="AK146" s="159"/>
      <c r="AL146" s="159"/>
      <c r="AM146" s="159"/>
      <c r="AN146" s="159"/>
      <c r="AO146" s="159"/>
      <c r="AP146" s="159"/>
      <c r="AQ146" s="159"/>
      <c r="AR146" s="159"/>
      <c r="AS146" s="159"/>
      <c r="AT146" s="159"/>
      <c r="AU146" s="159"/>
      <c r="AV146" s="159"/>
      <c r="AW146" s="159"/>
      <c r="AX146" s="159"/>
      <c r="AY146" s="159"/>
      <c r="AZ146" s="159"/>
      <c r="BA146" s="159"/>
      <c r="BB146" s="159"/>
      <c r="BC146" s="159"/>
      <c r="BD146" s="159"/>
      <c r="BE146" s="159"/>
      <c r="BF146" s="159"/>
      <c r="BG146" s="159"/>
      <c r="BH146" s="159"/>
      <c r="BI146" s="159"/>
      <c r="BJ146" s="159"/>
      <c r="BK146" s="159"/>
      <c r="BL146" s="159"/>
      <c r="BM146" s="159"/>
      <c r="BN146" s="159"/>
      <c r="BO146" s="159"/>
      <c r="BP146" s="159"/>
      <c r="BQ146" s="159"/>
      <c r="BR146" s="159"/>
      <c r="BS146" s="159"/>
      <c r="BT146" s="159"/>
      <c r="BU146" s="159"/>
      <c r="BV146" s="159"/>
      <c r="BW146" s="159"/>
      <c r="BX146" s="159"/>
      <c r="BY146" s="159"/>
      <c r="BZ146" s="159"/>
      <c r="CA146" s="159"/>
      <c r="CB146" s="159"/>
      <c r="CC146" s="159"/>
      <c r="CD146" s="159"/>
      <c r="CE146" s="159"/>
      <c r="CF146" s="159"/>
      <c r="CG146" s="159"/>
      <c r="CH146" s="159"/>
      <c r="CI146" s="159"/>
      <c r="CJ146" s="159"/>
      <c r="CK146" s="159"/>
      <c r="CL146" s="159"/>
      <c r="CM146" s="159"/>
      <c r="CN146" s="159"/>
      <c r="CO146" s="159"/>
      <c r="CP146" s="159"/>
      <c r="CQ146" s="159"/>
      <c r="CR146" s="159"/>
      <c r="CS146" s="159"/>
      <c r="CT146" s="159"/>
      <c r="CU146" s="159"/>
      <c r="CV146" s="159"/>
      <c r="CW146" s="159"/>
      <c r="CX146" s="159"/>
      <c r="CY146" s="159"/>
      <c r="CZ146" s="159"/>
      <c r="DA146" s="159"/>
      <c r="DB146" s="159"/>
      <c r="DC146" s="159"/>
      <c r="DD146" s="159"/>
      <c r="DE146" s="159"/>
      <c r="DF146" s="159"/>
      <c r="DG146" s="159"/>
      <c r="DH146" s="159"/>
      <c r="DI146" s="159"/>
      <c r="DJ146" s="159"/>
      <c r="DK146" s="159"/>
      <c r="DL146" s="159"/>
      <c r="DM146" s="159"/>
      <c r="DN146" s="159"/>
      <c r="DO146" s="159"/>
      <c r="DP146" s="159"/>
      <c r="DQ146" s="159"/>
      <c r="DR146" s="159"/>
      <c r="DS146" s="159"/>
      <c r="DT146" s="159"/>
      <c r="DU146" s="159"/>
      <c r="DV146" s="159"/>
      <c r="DW146" s="159"/>
      <c r="DX146" s="159"/>
      <c r="DY146" s="159"/>
      <c r="DZ146" s="159"/>
      <c r="EA146" s="159"/>
      <c r="EB146" s="159"/>
      <c r="EC146" s="159"/>
      <c r="ED146" s="159"/>
      <c r="EE146" s="159"/>
      <c r="EF146" s="159"/>
      <c r="EG146" s="159"/>
      <c r="EH146" s="159"/>
      <c r="EI146" s="159"/>
      <c r="EJ146" s="159"/>
      <c r="EK146" s="159"/>
      <c r="EL146" s="159"/>
      <c r="EM146" s="159"/>
      <c r="EN146" s="159"/>
      <c r="EO146" s="159"/>
      <c r="EP146" s="159"/>
      <c r="EQ146" s="159"/>
      <c r="ER146" s="159"/>
      <c r="ES146" s="159"/>
      <c r="ET146" s="159"/>
      <c r="EU146" s="159"/>
      <c r="EV146" s="159"/>
      <c r="EW146" s="159"/>
      <c r="EX146" s="159"/>
      <c r="EY146" s="159"/>
      <c r="EZ146" s="159"/>
      <c r="FA146" s="159"/>
      <c r="FB146" s="159"/>
      <c r="FC146" s="159"/>
      <c r="FD146" s="159"/>
      <c r="FE146" s="159"/>
      <c r="FF146" s="159"/>
      <c r="FG146" s="159"/>
      <c r="FH146" s="159"/>
      <c r="FI146" s="159"/>
      <c r="FJ146" s="159"/>
      <c r="FK146" s="159"/>
      <c r="FL146" s="159"/>
      <c r="FM146" s="159"/>
    </row>
    <row r="147" spans="1:169">
      <c r="A147" s="159"/>
      <c r="B147" s="72" t="s">
        <v>16984</v>
      </c>
      <c r="C147" s="120"/>
      <c r="D147" s="120"/>
      <c r="E147" s="120"/>
      <c r="F147" s="142"/>
      <c r="G147" s="145"/>
      <c r="H147" s="159"/>
      <c r="I147" s="159"/>
      <c r="J147" s="159"/>
      <c r="K147" s="159"/>
      <c r="L147" s="159"/>
      <c r="M147" s="159"/>
      <c r="N147" s="159"/>
      <c r="O147" s="159"/>
      <c r="P147" s="159"/>
      <c r="Q147" s="159"/>
      <c r="R147" s="159"/>
      <c r="S147" s="159"/>
      <c r="T147" s="159"/>
      <c r="U147" s="159"/>
      <c r="V147" s="159"/>
      <c r="W147" s="159"/>
      <c r="X147" s="159"/>
      <c r="Y147" s="159"/>
      <c r="Z147" s="159"/>
      <c r="AA147" s="159"/>
      <c r="AB147" s="159"/>
      <c r="AC147" s="159"/>
      <c r="AD147" s="159"/>
      <c r="AE147" s="159"/>
      <c r="AF147" s="159"/>
      <c r="AG147" s="159"/>
      <c r="AH147" s="159"/>
      <c r="AI147" s="159"/>
      <c r="AJ147" s="159"/>
      <c r="AK147" s="159"/>
      <c r="AL147" s="159"/>
      <c r="AM147" s="159"/>
      <c r="AN147" s="159"/>
      <c r="AO147" s="159"/>
      <c r="AP147" s="159"/>
      <c r="AQ147" s="159"/>
      <c r="AR147" s="159"/>
      <c r="AS147" s="159"/>
      <c r="AT147" s="159"/>
      <c r="AU147" s="159"/>
      <c r="AV147" s="159"/>
      <c r="AW147" s="159"/>
      <c r="AX147" s="159"/>
      <c r="AY147" s="159"/>
      <c r="AZ147" s="159"/>
      <c r="BA147" s="159"/>
      <c r="BB147" s="159"/>
      <c r="BC147" s="159"/>
      <c r="BD147" s="159"/>
      <c r="BE147" s="159"/>
      <c r="BF147" s="159"/>
      <c r="BG147" s="159"/>
      <c r="BH147" s="159"/>
      <c r="BI147" s="159"/>
      <c r="BJ147" s="159"/>
      <c r="BK147" s="159"/>
      <c r="BL147" s="159"/>
      <c r="BM147" s="159"/>
      <c r="BN147" s="159"/>
      <c r="BO147" s="159"/>
      <c r="BP147" s="159"/>
      <c r="BQ147" s="159"/>
      <c r="BR147" s="159"/>
      <c r="BS147" s="159"/>
      <c r="BT147" s="159"/>
      <c r="BU147" s="159"/>
      <c r="BV147" s="159"/>
      <c r="BW147" s="159"/>
      <c r="BX147" s="159"/>
      <c r="BY147" s="159"/>
      <c r="BZ147" s="159"/>
      <c r="CA147" s="159"/>
      <c r="CB147" s="159"/>
      <c r="CC147" s="159"/>
      <c r="CD147" s="159"/>
      <c r="CE147" s="159"/>
      <c r="CF147" s="159"/>
      <c r="CG147" s="159"/>
      <c r="CH147" s="159"/>
      <c r="CI147" s="159"/>
      <c r="CJ147" s="159"/>
      <c r="CK147" s="159"/>
      <c r="CL147" s="159"/>
      <c r="CM147" s="159"/>
      <c r="CN147" s="159"/>
      <c r="CO147" s="159"/>
      <c r="CP147" s="159"/>
      <c r="CQ147" s="159"/>
      <c r="CR147" s="159"/>
      <c r="CS147" s="159"/>
      <c r="CT147" s="159"/>
      <c r="CU147" s="159"/>
      <c r="CV147" s="159"/>
      <c r="CW147" s="159"/>
      <c r="CX147" s="159"/>
      <c r="CY147" s="159"/>
      <c r="CZ147" s="159"/>
      <c r="DA147" s="159"/>
      <c r="DB147" s="159"/>
      <c r="DC147" s="159"/>
      <c r="DD147" s="159"/>
      <c r="DE147" s="159"/>
      <c r="DF147" s="159"/>
      <c r="DG147" s="159"/>
      <c r="DH147" s="159"/>
      <c r="DI147" s="159"/>
      <c r="DJ147" s="159"/>
      <c r="DK147" s="159"/>
      <c r="DL147" s="159"/>
      <c r="DM147" s="159"/>
      <c r="DN147" s="159"/>
      <c r="DO147" s="159"/>
      <c r="DP147" s="159"/>
      <c r="DQ147" s="159"/>
      <c r="DR147" s="159"/>
      <c r="DS147" s="159"/>
      <c r="DT147" s="159"/>
      <c r="DU147" s="159"/>
      <c r="DV147" s="159"/>
      <c r="DW147" s="159"/>
      <c r="DX147" s="159"/>
      <c r="DY147" s="159"/>
      <c r="DZ147" s="159"/>
      <c r="EA147" s="159"/>
      <c r="EB147" s="159"/>
      <c r="EC147" s="159"/>
      <c r="ED147" s="159"/>
      <c r="EE147" s="159"/>
      <c r="EF147" s="159"/>
      <c r="EG147" s="159"/>
      <c r="EH147" s="159"/>
      <c r="EI147" s="159"/>
      <c r="EJ147" s="159"/>
      <c r="EK147" s="159"/>
      <c r="EL147" s="159"/>
      <c r="EM147" s="159"/>
      <c r="EN147" s="159"/>
      <c r="EO147" s="159"/>
      <c r="EP147" s="159"/>
      <c r="EQ147" s="159"/>
      <c r="ER147" s="159"/>
      <c r="ES147" s="159"/>
      <c r="ET147" s="159"/>
      <c r="EU147" s="159"/>
      <c r="EV147" s="159"/>
      <c r="EW147" s="159"/>
      <c r="EX147" s="159"/>
      <c r="EY147" s="159"/>
      <c r="EZ147" s="159"/>
      <c r="FA147" s="159"/>
      <c r="FB147" s="159"/>
      <c r="FC147" s="159"/>
      <c r="FD147" s="159"/>
      <c r="FE147" s="159"/>
      <c r="FF147" s="159"/>
      <c r="FG147" s="159"/>
      <c r="FH147" s="159"/>
      <c r="FI147" s="159"/>
      <c r="FJ147" s="159"/>
      <c r="FK147" s="159"/>
      <c r="FL147" s="159"/>
      <c r="FM147" s="159"/>
    </row>
    <row r="148" spans="1:169">
      <c r="A148" s="159"/>
      <c r="B148" s="72" t="s">
        <v>16886</v>
      </c>
      <c r="C148" s="120"/>
      <c r="D148" s="120"/>
      <c r="E148" s="120"/>
      <c r="F148" s="142"/>
      <c r="G148" s="145"/>
      <c r="H148" s="159"/>
      <c r="I148" s="159"/>
      <c r="J148" s="159"/>
      <c r="K148" s="159"/>
      <c r="L148" s="159"/>
      <c r="M148" s="159"/>
      <c r="N148" s="159"/>
      <c r="O148" s="159"/>
      <c r="P148" s="159"/>
      <c r="Q148" s="159"/>
      <c r="R148" s="159"/>
      <c r="S148" s="159"/>
      <c r="T148" s="159"/>
      <c r="U148" s="159"/>
      <c r="V148" s="159"/>
      <c r="W148" s="159"/>
      <c r="X148" s="159"/>
      <c r="Y148" s="159"/>
      <c r="Z148" s="159"/>
      <c r="AA148" s="159"/>
      <c r="AB148" s="159"/>
      <c r="AC148" s="159"/>
      <c r="AD148" s="159"/>
      <c r="AE148" s="159"/>
      <c r="AF148" s="159"/>
      <c r="AG148" s="159"/>
      <c r="AH148" s="159"/>
      <c r="AI148" s="159"/>
      <c r="AJ148" s="159"/>
      <c r="AK148" s="159"/>
      <c r="AL148" s="159"/>
      <c r="AM148" s="159"/>
      <c r="AN148" s="159"/>
      <c r="AO148" s="159"/>
      <c r="AP148" s="159"/>
      <c r="AQ148" s="159"/>
      <c r="AR148" s="159"/>
      <c r="AS148" s="159"/>
      <c r="AT148" s="159"/>
      <c r="AU148" s="159"/>
      <c r="AV148" s="159"/>
      <c r="AW148" s="159"/>
      <c r="AX148" s="159"/>
      <c r="AY148" s="159"/>
      <c r="AZ148" s="159"/>
      <c r="BA148" s="159"/>
      <c r="BB148" s="159"/>
      <c r="BC148" s="159"/>
      <c r="BD148" s="159"/>
      <c r="BE148" s="159"/>
      <c r="BF148" s="159"/>
      <c r="BG148" s="159"/>
      <c r="BH148" s="159"/>
      <c r="BI148" s="159"/>
      <c r="BJ148" s="159"/>
      <c r="BK148" s="159"/>
      <c r="BL148" s="159"/>
      <c r="BM148" s="159"/>
      <c r="BN148" s="159"/>
      <c r="BO148" s="159"/>
      <c r="BP148" s="159"/>
      <c r="BQ148" s="159"/>
      <c r="BR148" s="159"/>
      <c r="BS148" s="159"/>
      <c r="BT148" s="159"/>
      <c r="BU148" s="159"/>
      <c r="BV148" s="159"/>
      <c r="BW148" s="159"/>
      <c r="BX148" s="159"/>
      <c r="BY148" s="159"/>
      <c r="BZ148" s="159"/>
      <c r="CA148" s="159"/>
      <c r="CB148" s="159"/>
      <c r="CC148" s="159"/>
      <c r="CD148" s="159"/>
      <c r="CE148" s="159"/>
      <c r="CF148" s="159"/>
      <c r="CG148" s="159"/>
      <c r="CH148" s="159"/>
      <c r="CI148" s="159"/>
      <c r="CJ148" s="159"/>
      <c r="CK148" s="159"/>
      <c r="CL148" s="159"/>
      <c r="CM148" s="159"/>
      <c r="CN148" s="159"/>
      <c r="CO148" s="159"/>
      <c r="CP148" s="159"/>
      <c r="CQ148" s="159"/>
      <c r="CR148" s="159"/>
      <c r="CS148" s="159"/>
      <c r="CT148" s="159"/>
      <c r="CU148" s="159"/>
      <c r="CV148" s="159"/>
      <c r="CW148" s="159"/>
      <c r="CX148" s="159"/>
      <c r="CY148" s="159"/>
      <c r="CZ148" s="159"/>
      <c r="DA148" s="159"/>
      <c r="DB148" s="159"/>
      <c r="DC148" s="159"/>
      <c r="DD148" s="159"/>
      <c r="DE148" s="159"/>
      <c r="DF148" s="159"/>
      <c r="DG148" s="159"/>
      <c r="DH148" s="159"/>
      <c r="DI148" s="159"/>
      <c r="DJ148" s="159"/>
      <c r="DK148" s="159"/>
      <c r="DL148" s="159"/>
      <c r="DM148" s="159"/>
      <c r="DN148" s="159"/>
      <c r="DO148" s="159"/>
      <c r="DP148" s="159"/>
      <c r="DQ148" s="159"/>
      <c r="DR148" s="159"/>
      <c r="DS148" s="159"/>
      <c r="DT148" s="159"/>
      <c r="DU148" s="159"/>
      <c r="DV148" s="159"/>
      <c r="DW148" s="159"/>
      <c r="DX148" s="159"/>
      <c r="DY148" s="159"/>
      <c r="DZ148" s="159"/>
      <c r="EA148" s="159"/>
      <c r="EB148" s="159"/>
      <c r="EC148" s="159"/>
      <c r="ED148" s="159"/>
      <c r="EE148" s="159"/>
      <c r="EF148" s="159"/>
      <c r="EG148" s="159"/>
      <c r="EH148" s="159"/>
      <c r="EI148" s="159"/>
      <c r="EJ148" s="159"/>
      <c r="EK148" s="159"/>
      <c r="EL148" s="159"/>
      <c r="EM148" s="159"/>
      <c r="EN148" s="159"/>
      <c r="EO148" s="159"/>
      <c r="EP148" s="159"/>
      <c r="EQ148" s="159"/>
      <c r="ER148" s="159"/>
      <c r="ES148" s="159"/>
      <c r="ET148" s="159"/>
      <c r="EU148" s="159"/>
      <c r="EV148" s="159"/>
      <c r="EW148" s="159"/>
      <c r="EX148" s="159"/>
      <c r="EY148" s="159"/>
      <c r="EZ148" s="159"/>
      <c r="FA148" s="159"/>
      <c r="FB148" s="159"/>
      <c r="FC148" s="159"/>
      <c r="FD148" s="159"/>
      <c r="FE148" s="159"/>
      <c r="FF148" s="159"/>
      <c r="FG148" s="159"/>
      <c r="FH148" s="159"/>
      <c r="FI148" s="159"/>
      <c r="FJ148" s="159"/>
      <c r="FK148" s="159"/>
      <c r="FL148" s="159"/>
      <c r="FM148" s="159"/>
    </row>
    <row r="149" spans="1:169">
      <c r="A149" s="159"/>
      <c r="B149" s="72" t="s">
        <v>16985</v>
      </c>
      <c r="C149" s="120"/>
      <c r="D149" s="120"/>
      <c r="E149" s="120"/>
      <c r="F149" s="142"/>
      <c r="G149" s="145"/>
      <c r="H149" s="159"/>
      <c r="I149" s="159"/>
      <c r="J149" s="159"/>
      <c r="K149" s="159"/>
      <c r="L149" s="159"/>
      <c r="M149" s="159"/>
      <c r="N149" s="159"/>
      <c r="O149" s="159"/>
      <c r="P149" s="159"/>
      <c r="Q149" s="159"/>
      <c r="R149" s="159"/>
      <c r="S149" s="159"/>
      <c r="T149" s="159"/>
      <c r="U149" s="159"/>
      <c r="V149" s="159"/>
      <c r="W149" s="159"/>
      <c r="X149" s="159"/>
      <c r="Y149" s="159"/>
      <c r="Z149" s="159"/>
      <c r="AA149" s="159"/>
      <c r="AB149" s="159"/>
      <c r="AC149" s="159"/>
      <c r="AD149" s="159"/>
      <c r="AE149" s="159"/>
      <c r="AF149" s="159"/>
      <c r="AG149" s="159"/>
      <c r="AH149" s="159"/>
      <c r="AI149" s="159"/>
      <c r="AJ149" s="159"/>
      <c r="AK149" s="159"/>
      <c r="AL149" s="159"/>
      <c r="AM149" s="159"/>
      <c r="AN149" s="159"/>
      <c r="AO149" s="159"/>
      <c r="AP149" s="159"/>
      <c r="AQ149" s="159"/>
      <c r="AR149" s="159"/>
      <c r="AS149" s="159"/>
      <c r="AT149" s="159"/>
      <c r="AU149" s="159"/>
      <c r="AV149" s="159"/>
      <c r="AW149" s="159"/>
      <c r="AX149" s="159"/>
      <c r="AY149" s="159"/>
      <c r="AZ149" s="159"/>
      <c r="BA149" s="159"/>
      <c r="BB149" s="159"/>
      <c r="BC149" s="159"/>
      <c r="BD149" s="159"/>
      <c r="BE149" s="159"/>
      <c r="BF149" s="159"/>
      <c r="BG149" s="159"/>
      <c r="BH149" s="159"/>
      <c r="BI149" s="159"/>
      <c r="BJ149" s="159"/>
      <c r="BK149" s="159"/>
      <c r="BL149" s="159"/>
      <c r="BM149" s="159"/>
      <c r="BN149" s="159"/>
      <c r="BO149" s="159"/>
      <c r="BP149" s="159"/>
      <c r="BQ149" s="159"/>
      <c r="BR149" s="159"/>
      <c r="BS149" s="159"/>
      <c r="BT149" s="159"/>
      <c r="BU149" s="159"/>
      <c r="BV149" s="159"/>
      <c r="BW149" s="159"/>
      <c r="BX149" s="159"/>
      <c r="BY149" s="159"/>
      <c r="BZ149" s="159"/>
      <c r="CA149" s="159"/>
      <c r="CB149" s="159"/>
      <c r="CC149" s="159"/>
      <c r="CD149" s="159"/>
      <c r="CE149" s="159"/>
      <c r="CF149" s="159"/>
      <c r="CG149" s="159"/>
      <c r="CH149" s="159"/>
      <c r="CI149" s="159"/>
      <c r="CJ149" s="159"/>
      <c r="CK149" s="159"/>
      <c r="CL149" s="159"/>
      <c r="CM149" s="159"/>
      <c r="CN149" s="159"/>
      <c r="CO149" s="159"/>
      <c r="CP149" s="159"/>
      <c r="CQ149" s="159"/>
      <c r="CR149" s="159"/>
      <c r="CS149" s="159"/>
      <c r="CT149" s="159"/>
      <c r="CU149" s="159"/>
      <c r="CV149" s="159"/>
      <c r="CW149" s="159"/>
      <c r="CX149" s="159"/>
      <c r="CY149" s="159"/>
      <c r="CZ149" s="159"/>
      <c r="DA149" s="159"/>
      <c r="DB149" s="159"/>
      <c r="DC149" s="159"/>
      <c r="DD149" s="159"/>
      <c r="DE149" s="159"/>
      <c r="DF149" s="159"/>
      <c r="DG149" s="159"/>
      <c r="DH149" s="159"/>
      <c r="DI149" s="159"/>
      <c r="DJ149" s="159"/>
      <c r="DK149" s="159"/>
      <c r="DL149" s="159"/>
      <c r="DM149" s="159"/>
      <c r="DN149" s="159"/>
      <c r="DO149" s="159"/>
      <c r="DP149" s="159"/>
      <c r="DQ149" s="159"/>
      <c r="DR149" s="159"/>
      <c r="DS149" s="159"/>
      <c r="DT149" s="159"/>
      <c r="DU149" s="159"/>
      <c r="DV149" s="159"/>
      <c r="DW149" s="159"/>
      <c r="DX149" s="159"/>
      <c r="DY149" s="159"/>
      <c r="DZ149" s="159"/>
      <c r="EA149" s="159"/>
      <c r="EB149" s="159"/>
      <c r="EC149" s="159"/>
      <c r="ED149" s="159"/>
      <c r="EE149" s="159"/>
      <c r="EF149" s="159"/>
      <c r="EG149" s="159"/>
      <c r="EH149" s="159"/>
      <c r="EI149" s="159"/>
      <c r="EJ149" s="159"/>
      <c r="EK149" s="159"/>
      <c r="EL149" s="159"/>
      <c r="EM149" s="159"/>
      <c r="EN149" s="159"/>
      <c r="EO149" s="159"/>
      <c r="EP149" s="159"/>
      <c r="EQ149" s="159"/>
      <c r="ER149" s="159"/>
      <c r="ES149" s="159"/>
      <c r="ET149" s="159"/>
      <c r="EU149" s="159"/>
      <c r="EV149" s="159"/>
      <c r="EW149" s="159"/>
      <c r="EX149" s="159"/>
      <c r="EY149" s="159"/>
      <c r="EZ149" s="159"/>
      <c r="FA149" s="159"/>
      <c r="FB149" s="159"/>
      <c r="FC149" s="159"/>
      <c r="FD149" s="159"/>
      <c r="FE149" s="159"/>
      <c r="FF149" s="159"/>
      <c r="FG149" s="159"/>
      <c r="FH149" s="159"/>
      <c r="FI149" s="159"/>
      <c r="FJ149" s="159"/>
      <c r="FK149" s="159"/>
      <c r="FL149" s="159"/>
      <c r="FM149" s="159"/>
    </row>
    <row r="150" spans="1:169" ht="14.65" thickBot="1">
      <c r="A150" s="159"/>
      <c r="B150" s="77" t="s">
        <v>16892</v>
      </c>
      <c r="C150" s="146"/>
      <c r="D150" s="146"/>
      <c r="E150" s="146"/>
      <c r="F150" s="147"/>
      <c r="G150" s="148"/>
      <c r="H150" s="159"/>
      <c r="I150" s="159"/>
      <c r="J150" s="159"/>
      <c r="K150" s="159"/>
      <c r="L150" s="159"/>
      <c r="M150" s="159"/>
      <c r="N150" s="159"/>
      <c r="O150" s="159"/>
      <c r="P150" s="159"/>
      <c r="Q150" s="159"/>
      <c r="R150" s="159"/>
      <c r="S150" s="159"/>
      <c r="T150" s="159"/>
      <c r="U150" s="159"/>
      <c r="V150" s="159"/>
      <c r="W150" s="159"/>
      <c r="X150" s="159"/>
      <c r="Y150" s="159"/>
      <c r="Z150" s="159"/>
      <c r="AA150" s="159"/>
      <c r="AB150" s="159"/>
      <c r="AC150" s="159"/>
      <c r="AD150" s="159"/>
      <c r="AE150" s="159"/>
      <c r="AF150" s="159"/>
      <c r="AG150" s="159"/>
      <c r="AH150" s="159"/>
      <c r="AI150" s="159"/>
      <c r="AJ150" s="159"/>
      <c r="AK150" s="159"/>
      <c r="AL150" s="159"/>
      <c r="AM150" s="159"/>
      <c r="AN150" s="159"/>
      <c r="AO150" s="159"/>
      <c r="AP150" s="159"/>
      <c r="AQ150" s="159"/>
      <c r="AR150" s="159"/>
      <c r="AS150" s="159"/>
      <c r="AT150" s="159"/>
      <c r="AU150" s="159"/>
      <c r="AV150" s="159"/>
      <c r="AW150" s="159"/>
      <c r="AX150" s="159"/>
      <c r="AY150" s="159"/>
      <c r="AZ150" s="159"/>
      <c r="BA150" s="159"/>
      <c r="BB150" s="159"/>
      <c r="BC150" s="159"/>
      <c r="BD150" s="159"/>
      <c r="BE150" s="159"/>
      <c r="BF150" s="159"/>
      <c r="BG150" s="159"/>
      <c r="BH150" s="159"/>
      <c r="BI150" s="159"/>
      <c r="BJ150" s="159"/>
      <c r="BK150" s="159"/>
      <c r="BL150" s="159"/>
      <c r="BM150" s="159"/>
      <c r="BN150" s="159"/>
      <c r="BO150" s="159"/>
      <c r="BP150" s="159"/>
      <c r="BQ150" s="159"/>
      <c r="BR150" s="159"/>
      <c r="BS150" s="159"/>
      <c r="BT150" s="159"/>
      <c r="BU150" s="159"/>
      <c r="BV150" s="159"/>
      <c r="BW150" s="159"/>
      <c r="BX150" s="159"/>
      <c r="BY150" s="159"/>
      <c r="BZ150" s="159"/>
      <c r="CA150" s="159"/>
      <c r="CB150" s="159"/>
      <c r="CC150" s="159"/>
      <c r="CD150" s="159"/>
      <c r="CE150" s="159"/>
      <c r="CF150" s="159"/>
      <c r="CG150" s="159"/>
      <c r="CH150" s="159"/>
      <c r="CI150" s="159"/>
      <c r="CJ150" s="159"/>
      <c r="CK150" s="159"/>
      <c r="CL150" s="159"/>
      <c r="CM150" s="159"/>
      <c r="CN150" s="159"/>
      <c r="CO150" s="159"/>
      <c r="CP150" s="159"/>
      <c r="CQ150" s="159"/>
      <c r="CR150" s="159"/>
      <c r="CS150" s="159"/>
      <c r="CT150" s="159"/>
      <c r="CU150" s="159"/>
      <c r="CV150" s="159"/>
      <c r="CW150" s="159"/>
      <c r="CX150" s="159"/>
      <c r="CY150" s="159"/>
      <c r="CZ150" s="159"/>
      <c r="DA150" s="159"/>
      <c r="DB150" s="159"/>
      <c r="DC150" s="159"/>
      <c r="DD150" s="159"/>
      <c r="DE150" s="159"/>
      <c r="DF150" s="159"/>
      <c r="DG150" s="159"/>
      <c r="DH150" s="159"/>
      <c r="DI150" s="159"/>
      <c r="DJ150" s="159"/>
      <c r="DK150" s="159"/>
      <c r="DL150" s="159"/>
      <c r="DM150" s="159"/>
      <c r="DN150" s="159"/>
      <c r="DO150" s="159"/>
      <c r="DP150" s="159"/>
      <c r="DQ150" s="159"/>
      <c r="DR150" s="159"/>
      <c r="DS150" s="159"/>
      <c r="DT150" s="159"/>
      <c r="DU150" s="159"/>
      <c r="DV150" s="159"/>
      <c r="DW150" s="159"/>
      <c r="DX150" s="159"/>
      <c r="DY150" s="159"/>
      <c r="DZ150" s="159"/>
      <c r="EA150" s="159"/>
      <c r="EB150" s="159"/>
      <c r="EC150" s="159"/>
      <c r="ED150" s="159"/>
      <c r="EE150" s="159"/>
      <c r="EF150" s="159"/>
      <c r="EG150" s="159"/>
      <c r="EH150" s="159"/>
      <c r="EI150" s="159"/>
      <c r="EJ150" s="159"/>
      <c r="EK150" s="159"/>
      <c r="EL150" s="159"/>
      <c r="EM150" s="159"/>
      <c r="EN150" s="159"/>
      <c r="EO150" s="159"/>
      <c r="EP150" s="159"/>
      <c r="EQ150" s="159"/>
      <c r="ER150" s="159"/>
      <c r="ES150" s="159"/>
      <c r="ET150" s="159"/>
      <c r="EU150" s="159"/>
      <c r="EV150" s="159"/>
      <c r="EW150" s="159"/>
      <c r="EX150" s="159"/>
      <c r="EY150" s="159"/>
      <c r="EZ150" s="159"/>
      <c r="FA150" s="159"/>
      <c r="FB150" s="159"/>
      <c r="FC150" s="159"/>
      <c r="FD150" s="159"/>
      <c r="FE150" s="159"/>
      <c r="FF150" s="159"/>
      <c r="FG150" s="159"/>
      <c r="FH150" s="159"/>
      <c r="FI150" s="159"/>
      <c r="FJ150" s="159"/>
      <c r="FK150" s="159"/>
      <c r="FL150" s="159"/>
      <c r="FM150" s="159"/>
    </row>
    <row r="151" spans="1:169" s="159" customFormat="1">
      <c r="F151" s="161"/>
      <c r="G151" s="161"/>
    </row>
    <row r="152" spans="1:169" s="159" customFormat="1">
      <c r="B152" s="159" t="s">
        <v>16986</v>
      </c>
      <c r="F152" s="161"/>
      <c r="G152" s="161"/>
    </row>
    <row r="153" spans="1:169" s="159" customFormat="1">
      <c r="F153" s="161"/>
      <c r="G153" s="161"/>
    </row>
    <row r="154" spans="1:169" s="159" customFormat="1">
      <c r="F154" s="161"/>
      <c r="G154" s="161"/>
    </row>
    <row r="155" spans="1:169" s="159" customFormat="1">
      <c r="F155" s="161"/>
      <c r="G155" s="161"/>
    </row>
    <row r="156" spans="1:169" s="159" customFormat="1">
      <c r="F156" s="161"/>
      <c r="G156" s="161"/>
    </row>
    <row r="157" spans="1:169" s="159" customFormat="1">
      <c r="F157" s="161"/>
      <c r="G157" s="161"/>
    </row>
    <row r="158" spans="1:169" s="159" customFormat="1">
      <c r="F158" s="161"/>
      <c r="G158" s="161"/>
    </row>
    <row r="159" spans="1:169" s="159" customFormat="1">
      <c r="F159" s="161"/>
      <c r="G159" s="161"/>
    </row>
    <row r="160" spans="1:169">
      <c r="F160" s="1"/>
      <c r="G160" s="1"/>
    </row>
    <row r="161" spans="2:7">
      <c r="F161" s="1"/>
      <c r="G161" s="1"/>
    </row>
    <row r="162" spans="2:7">
      <c r="F162" s="1"/>
      <c r="G162" s="1"/>
    </row>
    <row r="163" spans="2:7">
      <c r="F163" s="1"/>
      <c r="G163" s="1"/>
    </row>
    <row r="164" spans="2:7" ht="14.65" thickBot="1"/>
    <row r="165" spans="2:7" ht="14.65" thickBot="1">
      <c r="B165" s="328" t="s">
        <v>16987</v>
      </c>
      <c r="C165" s="329"/>
      <c r="D165" s="329"/>
      <c r="E165" s="329"/>
      <c r="F165" s="329"/>
      <c r="G165" s="330"/>
    </row>
    <row r="166" spans="2:7" ht="14.65" thickBot="1">
      <c r="B166" s="124" t="s">
        <v>16926</v>
      </c>
      <c r="C166" s="121" t="s">
        <v>16927</v>
      </c>
      <c r="D166" s="121" t="s">
        <v>16928</v>
      </c>
      <c r="E166" s="121" t="s">
        <v>16929</v>
      </c>
      <c r="F166" s="130" t="s">
        <v>327</v>
      </c>
      <c r="G166" s="131" t="s">
        <v>328</v>
      </c>
    </row>
    <row r="167" spans="2:7">
      <c r="B167" s="104" t="s">
        <v>82</v>
      </c>
      <c r="C167" s="113"/>
      <c r="D167" s="114"/>
      <c r="E167" s="114"/>
      <c r="F167" s="91"/>
      <c r="G167" s="127"/>
    </row>
    <row r="168" spans="2:7">
      <c r="B168" s="104" t="s">
        <v>16859</v>
      </c>
      <c r="C168" s="104"/>
      <c r="F168" s="1"/>
      <c r="G168" s="128"/>
    </row>
    <row r="169" spans="2:7">
      <c r="B169" s="104" t="s">
        <v>16897</v>
      </c>
      <c r="C169" s="104"/>
      <c r="F169" s="1"/>
      <c r="G169" s="128"/>
    </row>
    <row r="170" spans="2:7">
      <c r="B170" s="104" t="s">
        <v>16846</v>
      </c>
      <c r="C170" s="104"/>
      <c r="F170" s="1"/>
      <c r="G170" s="128"/>
    </row>
    <row r="171" spans="2:7">
      <c r="B171" s="104" t="s">
        <v>48</v>
      </c>
      <c r="C171" s="104"/>
      <c r="F171" s="1"/>
      <c r="G171" s="128"/>
    </row>
    <row r="172" spans="2:7">
      <c r="B172" s="104" t="s">
        <v>16988</v>
      </c>
      <c r="C172" s="104"/>
      <c r="F172" s="1"/>
      <c r="G172" s="128"/>
    </row>
    <row r="173" spans="2:7">
      <c r="B173" s="104" t="s">
        <v>16709</v>
      </c>
      <c r="C173" s="104"/>
      <c r="F173" s="1"/>
      <c r="G173" s="128"/>
    </row>
    <row r="174" spans="2:7" ht="14.65" thickBot="1">
      <c r="B174" s="102" t="s">
        <v>16872</v>
      </c>
      <c r="C174" s="102"/>
      <c r="D174" s="103"/>
      <c r="E174" s="103"/>
      <c r="F174" s="97"/>
      <c r="G174" s="129"/>
    </row>
    <row r="175" spans="2:7" ht="14.65" thickBot="1"/>
    <row r="176" spans="2:7" ht="14.65" thickBot="1">
      <c r="B176" s="328" t="str">
        <f>B173</f>
        <v>Project Milestone</v>
      </c>
      <c r="C176" s="329"/>
      <c r="D176" s="329"/>
      <c r="E176" s="329"/>
      <c r="F176" s="329"/>
      <c r="G176" s="330"/>
    </row>
    <row r="177" spans="2:8" ht="14.65" thickBot="1">
      <c r="B177" s="132" t="s">
        <v>16926</v>
      </c>
      <c r="C177" s="121" t="s">
        <v>16927</v>
      </c>
      <c r="D177" s="121" t="s">
        <v>16928</v>
      </c>
      <c r="E177" s="121" t="s">
        <v>16929</v>
      </c>
      <c r="F177" s="130" t="s">
        <v>327</v>
      </c>
      <c r="G177" s="131" t="s">
        <v>328</v>
      </c>
    </row>
    <row r="178" spans="2:8">
      <c r="B178" s="113" t="s">
        <v>16856</v>
      </c>
      <c r="C178" s="114"/>
      <c r="D178" s="114"/>
      <c r="E178" s="114"/>
      <c r="F178" s="91"/>
      <c r="G178" s="127"/>
    </row>
    <row r="179" spans="2:8">
      <c r="B179" s="104" t="s">
        <v>16864</v>
      </c>
      <c r="F179" s="1"/>
      <c r="G179" s="128"/>
    </row>
    <row r="180" spans="2:8">
      <c r="B180" s="104" t="s">
        <v>16871</v>
      </c>
      <c r="F180" s="1"/>
      <c r="G180" s="128"/>
    </row>
    <row r="181" spans="2:8">
      <c r="B181" s="104" t="s">
        <v>16879</v>
      </c>
      <c r="F181" s="1"/>
      <c r="G181" s="128"/>
    </row>
    <row r="182" spans="2:8">
      <c r="B182" s="104" t="s">
        <v>16886</v>
      </c>
      <c r="G182" s="95"/>
    </row>
    <row r="183" spans="2:8">
      <c r="B183" s="104" t="s">
        <v>16888</v>
      </c>
      <c r="G183" s="95"/>
    </row>
    <row r="184" spans="2:8" ht="14.65" thickBot="1">
      <c r="B184" s="102" t="s">
        <v>16891</v>
      </c>
      <c r="C184" s="103"/>
      <c r="D184" s="103"/>
      <c r="E184" s="103"/>
      <c r="F184" s="103"/>
      <c r="G184" s="100"/>
    </row>
    <row r="185" spans="2:8" ht="14.65" thickBot="1"/>
    <row r="186" spans="2:8" ht="14.65" thickBot="1">
      <c r="B186" s="328" t="s">
        <v>16989</v>
      </c>
      <c r="C186" s="329"/>
      <c r="D186" s="329"/>
      <c r="E186" s="329"/>
      <c r="F186" s="329"/>
      <c r="G186" s="329"/>
      <c r="H186" s="330"/>
    </row>
    <row r="187" spans="2:8" ht="14.65" thickBot="1">
      <c r="B187" s="124" t="s">
        <v>16926</v>
      </c>
      <c r="C187" s="122" t="s">
        <v>16927</v>
      </c>
      <c r="D187" s="122" t="s">
        <v>16928</v>
      </c>
      <c r="E187" s="122" t="s">
        <v>16929</v>
      </c>
      <c r="F187" s="122" t="s">
        <v>16990</v>
      </c>
      <c r="G187" s="125" t="s">
        <v>327</v>
      </c>
      <c r="H187" s="126" t="s">
        <v>328</v>
      </c>
    </row>
    <row r="188" spans="2:8">
      <c r="B188" s="104" t="s">
        <v>82</v>
      </c>
      <c r="F188" s="1"/>
      <c r="G188" s="1"/>
      <c r="H188" s="95"/>
    </row>
    <row r="189" spans="2:8">
      <c r="B189" s="104" t="s">
        <v>16859</v>
      </c>
      <c r="F189" s="1"/>
      <c r="G189" s="1"/>
      <c r="H189" s="95"/>
    </row>
    <row r="190" spans="2:8">
      <c r="B190" s="104" t="s">
        <v>48</v>
      </c>
      <c r="F190" s="1"/>
      <c r="G190" s="1"/>
      <c r="H190" s="95"/>
    </row>
    <row r="191" spans="2:8" ht="14.65" thickBot="1">
      <c r="B191" s="102" t="s">
        <v>16872</v>
      </c>
      <c r="C191" s="103"/>
      <c r="D191" s="103"/>
      <c r="E191" s="103"/>
      <c r="F191" s="97"/>
      <c r="G191" s="97"/>
      <c r="H191" s="100"/>
    </row>
    <row r="209" spans="2:2" ht="14.65" thickBot="1"/>
    <row r="210" spans="2:2" ht="15.75">
      <c r="B210" s="178" t="s">
        <v>16991</v>
      </c>
    </row>
    <row r="211" spans="2:2">
      <c r="B211" s="166" t="s">
        <v>16926</v>
      </c>
    </row>
    <row r="212" spans="2:2">
      <c r="B212" s="168" t="s">
        <v>34</v>
      </c>
    </row>
    <row r="213" spans="2:2">
      <c r="B213" s="168" t="s">
        <v>16859</v>
      </c>
    </row>
    <row r="214" spans="2:2">
      <c r="B214" s="168" t="s">
        <v>48</v>
      </c>
    </row>
    <row r="215" spans="2:2">
      <c r="B215" s="168" t="s">
        <v>16872</v>
      </c>
    </row>
    <row r="216" spans="2:2">
      <c r="B216" s="185"/>
    </row>
    <row r="217" spans="2:2">
      <c r="B217" s="185"/>
    </row>
    <row r="218" spans="2:2">
      <c r="B218" s="185"/>
    </row>
    <row r="219" spans="2:2">
      <c r="B219" s="185"/>
    </row>
    <row r="220" spans="2:2">
      <c r="B220" s="185"/>
    </row>
    <row r="221" spans="2:2">
      <c r="B221" s="185"/>
    </row>
    <row r="222" spans="2:2">
      <c r="B222" s="185"/>
    </row>
    <row r="223" spans="2:2">
      <c r="B223" s="185"/>
    </row>
    <row r="224" spans="2:2">
      <c r="B224" s="185"/>
    </row>
    <row r="225" spans="2:2">
      <c r="B225" s="185"/>
    </row>
    <row r="226" spans="2:2">
      <c r="B226" s="185"/>
    </row>
    <row r="227" spans="2:2">
      <c r="B227" s="185"/>
    </row>
    <row r="228" spans="2:2">
      <c r="B228" s="185"/>
    </row>
    <row r="229" spans="2:2">
      <c r="B229" s="185"/>
    </row>
    <row r="230" spans="2:2">
      <c r="B230" s="185"/>
    </row>
    <row r="231" spans="2:2" ht="14.65" thickBot="1">
      <c r="B231" s="181" t="s">
        <v>16931</v>
      </c>
    </row>
    <row r="241" spans="2:3">
      <c r="B241" t="s">
        <v>16992</v>
      </c>
      <c r="C241" s="189"/>
    </row>
    <row r="242" spans="2:3">
      <c r="B242" t="s">
        <v>16993</v>
      </c>
      <c r="C242" s="189"/>
    </row>
    <row r="243" spans="2:3">
      <c r="C243" s="189"/>
    </row>
    <row r="244" spans="2:3">
      <c r="C244" s="189"/>
    </row>
    <row r="245" spans="2:3">
      <c r="B245" t="s">
        <v>16994</v>
      </c>
    </row>
    <row r="259" spans="2:3">
      <c r="B259" t="s">
        <v>16995</v>
      </c>
      <c r="C259" t="s">
        <v>16996</v>
      </c>
    </row>
    <row r="260" spans="2:3">
      <c r="B260" t="s">
        <v>16997</v>
      </c>
      <c r="C260" t="s">
        <v>16998</v>
      </c>
    </row>
    <row r="265" spans="2:3">
      <c r="B265" t="s">
        <v>16999</v>
      </c>
      <c r="C265" s="188" t="s">
        <v>16898</v>
      </c>
    </row>
    <row r="266" spans="2:3">
      <c r="C266" s="188" t="s">
        <v>20</v>
      </c>
    </row>
    <row r="267" spans="2:3">
      <c r="C267" s="110" t="s">
        <v>17000</v>
      </c>
    </row>
    <row r="268" spans="2:3">
      <c r="C268" s="188" t="s">
        <v>17001</v>
      </c>
    </row>
    <row r="269" spans="2:3">
      <c r="C269" s="188" t="s">
        <v>82</v>
      </c>
    </row>
    <row r="270" spans="2:3">
      <c r="C270" s="188" t="s">
        <v>16709</v>
      </c>
    </row>
    <row r="273" spans="2:3">
      <c r="C273" t="s">
        <v>16849</v>
      </c>
    </row>
    <row r="274" spans="2:3">
      <c r="C274" t="s">
        <v>17002</v>
      </c>
    </row>
    <row r="275" spans="2:3">
      <c r="B275" t="s">
        <v>17003</v>
      </c>
    </row>
    <row r="276" spans="2:3">
      <c r="C276" t="s">
        <v>17004</v>
      </c>
    </row>
    <row r="277" spans="2:3">
      <c r="C277" t="s">
        <v>17005</v>
      </c>
    </row>
    <row r="278" spans="2:3">
      <c r="C278" t="s">
        <v>17006</v>
      </c>
    </row>
    <row r="279" spans="2:3">
      <c r="C279" t="s">
        <v>17007</v>
      </c>
    </row>
    <row r="282" spans="2:3">
      <c r="C282" t="s">
        <v>17008</v>
      </c>
    </row>
  </sheetData>
  <mergeCells count="16">
    <mergeCell ref="I66:N66"/>
    <mergeCell ref="B58:G58"/>
    <mergeCell ref="B165:G165"/>
    <mergeCell ref="B176:G176"/>
    <mergeCell ref="B186:H186"/>
    <mergeCell ref="B66:G66"/>
    <mergeCell ref="B74:G74"/>
    <mergeCell ref="B81:G81"/>
    <mergeCell ref="B93:G93"/>
    <mergeCell ref="B102:G102"/>
    <mergeCell ref="B118:G118"/>
    <mergeCell ref="B128:G128"/>
    <mergeCell ref="B135:G135"/>
    <mergeCell ref="B142:G142"/>
    <mergeCell ref="I74:N74"/>
    <mergeCell ref="I81:N81"/>
  </mergeCells>
  <pageMargins left="0.7" right="0.7" top="0.75" bottom="0.75" header="0.3" footer="0.3"/>
  <ignoredErrors>
    <ignoredError sqref="I23:I24" formula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3F9D1-BF25-484C-90EC-F7A77DAAEC9E}">
  <sheetPr>
    <tabColor rgb="FFFF0000"/>
  </sheetPr>
  <dimension ref="A1:V106"/>
  <sheetViews>
    <sheetView zoomScale="70" zoomScaleNormal="70" workbookViewId="0">
      <selection activeCell="K44" sqref="K44"/>
    </sheetView>
  </sheetViews>
  <sheetFormatPr defaultRowHeight="14.25"/>
  <cols>
    <col min="1" max="1" width="7.140625" bestFit="1" customWidth="1"/>
    <col min="2" max="2" width="15" style="193" bestFit="1" customWidth="1"/>
    <col min="3" max="3" width="17" bestFit="1" customWidth="1"/>
    <col min="4" max="4" width="21" bestFit="1" customWidth="1"/>
    <col min="5" max="5" width="14.140625" style="194" customWidth="1"/>
    <col min="6" max="6" width="19" style="193" bestFit="1" customWidth="1"/>
    <col min="7" max="7" width="10.7109375" style="266" bestFit="1" customWidth="1"/>
    <col min="8" max="8" width="21.42578125" style="189" bestFit="1" customWidth="1"/>
    <col min="9" max="9" width="35" style="280" bestFit="1" customWidth="1"/>
    <col min="10" max="10" width="13" style="193" bestFit="1" customWidth="1"/>
    <col min="11" max="11" width="14.28515625" hidden="1" customWidth="1"/>
    <col min="12" max="12" width="15.5703125" hidden="1" customWidth="1"/>
    <col min="13" max="13" width="15.7109375" hidden="1" customWidth="1"/>
    <col min="14" max="14" width="16" hidden="1" customWidth="1"/>
    <col min="15" max="15" width="18.7109375" style="194" bestFit="1" customWidth="1"/>
    <col min="16" max="16" width="19.85546875" style="193" customWidth="1"/>
    <col min="17" max="17" width="26.140625" style="1" customWidth="1"/>
    <col min="18" max="18" width="25.28515625" style="194" customWidth="1"/>
    <col min="19" max="19" width="21.140625" bestFit="1" customWidth="1"/>
    <col min="20" max="20" width="1.85546875" customWidth="1"/>
    <col min="21" max="21" width="26.7109375" bestFit="1" customWidth="1"/>
    <col min="22" max="22" width="3.85546875" style="1" bestFit="1" customWidth="1"/>
    <col min="23" max="23" width="9.42578125" bestFit="1" customWidth="1"/>
  </cols>
  <sheetData>
    <row r="1" spans="1:22" s="187" customFormat="1" ht="18.75" customHeight="1" thickBot="1">
      <c r="A1" s="262" t="s">
        <v>17009</v>
      </c>
      <c r="B1" s="313" t="s">
        <v>316</v>
      </c>
      <c r="C1" s="257" t="s">
        <v>317</v>
      </c>
      <c r="D1" s="257" t="s">
        <v>17010</v>
      </c>
      <c r="E1" s="314" t="s">
        <v>319</v>
      </c>
      <c r="F1" s="292" t="s">
        <v>17011</v>
      </c>
      <c r="G1" s="293" t="s">
        <v>17012</v>
      </c>
      <c r="H1" s="260" t="s">
        <v>321</v>
      </c>
      <c r="I1" s="294" t="s">
        <v>322</v>
      </c>
      <c r="J1" s="295" t="s">
        <v>323</v>
      </c>
      <c r="K1" s="296" t="s">
        <v>17013</v>
      </c>
      <c r="L1" s="296" t="s">
        <v>17014</v>
      </c>
      <c r="M1" s="296" t="s">
        <v>17015</v>
      </c>
      <c r="N1" s="296" t="s">
        <v>17016</v>
      </c>
      <c r="O1" s="297" t="s">
        <v>17017</v>
      </c>
      <c r="P1" s="298" t="s">
        <v>326</v>
      </c>
      <c r="Q1" s="259" t="s">
        <v>327</v>
      </c>
      <c r="R1" s="299" t="s">
        <v>328</v>
      </c>
      <c r="S1" s="263" t="s">
        <v>329</v>
      </c>
      <c r="V1" s="236"/>
    </row>
    <row r="2" spans="1:22" ht="14.65" thickBot="1">
      <c r="A2" s="197">
        <v>1</v>
      </c>
      <c r="B2" s="287" t="s">
        <v>16</v>
      </c>
      <c r="C2" s="197" t="s">
        <v>17018</v>
      </c>
      <c r="D2" s="197" t="s">
        <v>17010</v>
      </c>
      <c r="E2" s="291" t="s">
        <v>17019</v>
      </c>
      <c r="F2" s="277" t="s">
        <v>17020</v>
      </c>
      <c r="G2" s="286" t="s">
        <v>16710</v>
      </c>
      <c r="H2" s="238" t="s">
        <v>17021</v>
      </c>
      <c r="I2" s="271" t="s">
        <v>17022</v>
      </c>
      <c r="J2" s="287"/>
      <c r="K2" s="197"/>
      <c r="L2" s="197"/>
      <c r="M2" s="288"/>
      <c r="N2" s="197"/>
      <c r="O2" s="289"/>
      <c r="P2" s="287"/>
      <c r="Q2" s="197"/>
      <c r="R2" s="291"/>
      <c r="S2" s="195"/>
      <c r="T2" s="1"/>
      <c r="U2" s="340" t="s">
        <v>17023</v>
      </c>
      <c r="V2" s="341"/>
    </row>
    <row r="3" spans="1:22">
      <c r="A3" s="197">
        <v>2</v>
      </c>
      <c r="B3" s="287" t="s">
        <v>16</v>
      </c>
      <c r="C3" s="197" t="s">
        <v>17018</v>
      </c>
      <c r="D3" s="197" t="s">
        <v>17010</v>
      </c>
      <c r="E3" s="291" t="s">
        <v>17019</v>
      </c>
      <c r="F3" s="277" t="s">
        <v>17020</v>
      </c>
      <c r="G3" s="286" t="s">
        <v>16710</v>
      </c>
      <c r="H3" s="238" t="s">
        <v>17024</v>
      </c>
      <c r="I3" s="271" t="s">
        <v>17022</v>
      </c>
      <c r="J3" s="287"/>
      <c r="K3" s="197"/>
      <c r="L3" s="197"/>
      <c r="M3" s="288"/>
      <c r="N3" s="197"/>
      <c r="O3" s="289"/>
      <c r="P3" s="287"/>
      <c r="Q3" s="197"/>
      <c r="R3" s="291"/>
      <c r="S3" s="195"/>
      <c r="T3" s="1"/>
      <c r="U3" s="235" t="s">
        <v>17020</v>
      </c>
      <c r="V3" s="128">
        <v>1</v>
      </c>
    </row>
    <row r="4" spans="1:22">
      <c r="A4" s="197">
        <v>3</v>
      </c>
      <c r="B4" s="287" t="s">
        <v>16</v>
      </c>
      <c r="C4" s="197" t="s">
        <v>17018</v>
      </c>
      <c r="D4" s="197" t="s">
        <v>17010</v>
      </c>
      <c r="E4" s="291" t="s">
        <v>17019</v>
      </c>
      <c r="F4" s="277" t="s">
        <v>17020</v>
      </c>
      <c r="G4" s="286" t="s">
        <v>16710</v>
      </c>
      <c r="H4" s="238" t="s">
        <v>17025</v>
      </c>
      <c r="I4" s="271" t="s">
        <v>17026</v>
      </c>
      <c r="J4" s="287"/>
      <c r="K4" s="197"/>
      <c r="L4" s="197"/>
      <c r="M4" s="288"/>
      <c r="N4" s="197"/>
      <c r="O4" s="289"/>
      <c r="P4" s="287"/>
      <c r="Q4" s="197"/>
      <c r="R4" s="291"/>
      <c r="S4" s="195"/>
      <c r="T4" s="1"/>
      <c r="U4" s="235" t="s">
        <v>16849</v>
      </c>
      <c r="V4" s="128">
        <v>2</v>
      </c>
    </row>
    <row r="5" spans="1:22">
      <c r="A5" s="197">
        <v>4</v>
      </c>
      <c r="B5" s="287" t="s">
        <v>16</v>
      </c>
      <c r="C5" s="197" t="s">
        <v>17018</v>
      </c>
      <c r="D5" s="197" t="s">
        <v>17010</v>
      </c>
      <c r="E5" s="291" t="s">
        <v>17019</v>
      </c>
      <c r="F5" s="277" t="s">
        <v>17020</v>
      </c>
      <c r="G5" s="286" t="s">
        <v>16710</v>
      </c>
      <c r="H5" s="238" t="s">
        <v>48</v>
      </c>
      <c r="I5" s="271" t="s">
        <v>17027</v>
      </c>
      <c r="J5" s="287"/>
      <c r="K5" s="197"/>
      <c r="L5" s="197"/>
      <c r="M5" s="288"/>
      <c r="N5" s="197"/>
      <c r="O5" s="289"/>
      <c r="P5" s="287"/>
      <c r="Q5" s="197"/>
      <c r="R5" s="291"/>
      <c r="S5" s="195"/>
      <c r="T5" s="1"/>
      <c r="U5" s="235" t="s">
        <v>16787</v>
      </c>
      <c r="V5" s="128">
        <v>3</v>
      </c>
    </row>
    <row r="6" spans="1:22">
      <c r="A6" s="197">
        <v>5</v>
      </c>
      <c r="B6" s="287" t="s">
        <v>16</v>
      </c>
      <c r="C6" s="197" t="s">
        <v>17018</v>
      </c>
      <c r="D6" s="197" t="s">
        <v>17010</v>
      </c>
      <c r="E6" s="291" t="s">
        <v>17019</v>
      </c>
      <c r="F6" s="277" t="s">
        <v>17020</v>
      </c>
      <c r="G6" s="286" t="s">
        <v>16710</v>
      </c>
      <c r="H6" s="238" t="s">
        <v>17021</v>
      </c>
      <c r="I6" s="271" t="s">
        <v>17028</v>
      </c>
      <c r="J6" s="287"/>
      <c r="K6" s="197"/>
      <c r="L6" s="197"/>
      <c r="M6" s="288"/>
      <c r="N6" s="197"/>
      <c r="O6" s="289"/>
      <c r="P6" s="287"/>
      <c r="Q6" s="197"/>
      <c r="R6" s="291"/>
      <c r="S6" s="195"/>
      <c r="T6" s="1"/>
      <c r="U6" s="235" t="s">
        <v>17029</v>
      </c>
      <c r="V6" s="128">
        <v>4</v>
      </c>
    </row>
    <row r="7" spans="1:22">
      <c r="A7" s="197">
        <v>6</v>
      </c>
      <c r="B7" s="287" t="s">
        <v>16</v>
      </c>
      <c r="C7" s="197" t="s">
        <v>17018</v>
      </c>
      <c r="D7" s="197" t="s">
        <v>17010</v>
      </c>
      <c r="E7" s="291" t="s">
        <v>17019</v>
      </c>
      <c r="F7" s="277" t="s">
        <v>17020</v>
      </c>
      <c r="G7" s="286" t="s">
        <v>16710</v>
      </c>
      <c r="H7" s="238" t="s">
        <v>17021</v>
      </c>
      <c r="I7" s="271" t="s">
        <v>17030</v>
      </c>
      <c r="J7" s="287"/>
      <c r="K7" s="197"/>
      <c r="L7" s="197"/>
      <c r="M7" s="288"/>
      <c r="N7" s="197"/>
      <c r="O7" s="289"/>
      <c r="P7" s="287"/>
      <c r="Q7" s="197"/>
      <c r="R7" s="291"/>
      <c r="S7" s="195"/>
      <c r="T7" s="1"/>
      <c r="U7" s="235" t="s">
        <v>17031</v>
      </c>
      <c r="V7" s="128">
        <v>5</v>
      </c>
    </row>
    <row r="8" spans="1:22">
      <c r="A8" s="197">
        <v>7</v>
      </c>
      <c r="B8" s="287" t="s">
        <v>16</v>
      </c>
      <c r="C8" s="197" t="s">
        <v>17018</v>
      </c>
      <c r="D8" s="197" t="s">
        <v>17010</v>
      </c>
      <c r="E8" s="291" t="s">
        <v>17019</v>
      </c>
      <c r="F8" s="277" t="s">
        <v>17020</v>
      </c>
      <c r="G8" s="286" t="s">
        <v>16710</v>
      </c>
      <c r="H8" s="238" t="s">
        <v>48</v>
      </c>
      <c r="I8" s="271" t="s">
        <v>17030</v>
      </c>
      <c r="J8" s="287"/>
      <c r="K8" s="197"/>
      <c r="L8" s="197"/>
      <c r="M8" s="288"/>
      <c r="N8" s="197"/>
      <c r="O8" s="289"/>
      <c r="P8" s="287"/>
      <c r="Q8" s="197"/>
      <c r="R8" s="291"/>
      <c r="S8" s="195"/>
      <c r="T8" s="1"/>
      <c r="U8" s="235" t="s">
        <v>17001</v>
      </c>
      <c r="V8" s="128">
        <v>6</v>
      </c>
    </row>
    <row r="9" spans="1:22">
      <c r="A9" s="197">
        <v>8</v>
      </c>
      <c r="B9" s="287" t="s">
        <v>16</v>
      </c>
      <c r="C9" s="197" t="s">
        <v>17018</v>
      </c>
      <c r="D9" s="197" t="s">
        <v>17010</v>
      </c>
      <c r="E9" s="291" t="s">
        <v>17019</v>
      </c>
      <c r="F9" s="277" t="s">
        <v>17020</v>
      </c>
      <c r="G9" s="286" t="s">
        <v>16710</v>
      </c>
      <c r="H9" s="238" t="s">
        <v>16872</v>
      </c>
      <c r="I9" s="271" t="s">
        <v>169</v>
      </c>
      <c r="J9" s="287"/>
      <c r="K9" s="197"/>
      <c r="L9" s="197"/>
      <c r="M9" s="288"/>
      <c r="N9" s="197"/>
      <c r="O9" s="289"/>
      <c r="P9" s="287"/>
      <c r="Q9" s="197"/>
      <c r="R9" s="291"/>
      <c r="S9" s="195"/>
      <c r="T9" s="1"/>
      <c r="U9" s="235" t="s">
        <v>16938</v>
      </c>
      <c r="V9" s="128">
        <v>7</v>
      </c>
    </row>
    <row r="10" spans="1:22">
      <c r="A10" s="197">
        <v>9</v>
      </c>
      <c r="B10" s="287" t="s">
        <v>16</v>
      </c>
      <c r="C10" s="197" t="s">
        <v>17018</v>
      </c>
      <c r="D10" s="197" t="s">
        <v>17010</v>
      </c>
      <c r="E10" s="291" t="s">
        <v>17019</v>
      </c>
      <c r="F10" s="277" t="s">
        <v>17020</v>
      </c>
      <c r="G10" s="286" t="s">
        <v>16710</v>
      </c>
      <c r="H10" s="238" t="s">
        <v>16872</v>
      </c>
      <c r="I10" s="271" t="s">
        <v>168</v>
      </c>
      <c r="J10" s="287"/>
      <c r="K10" s="197"/>
      <c r="L10" s="197"/>
      <c r="M10" s="288"/>
      <c r="N10" s="197"/>
      <c r="O10" s="289"/>
      <c r="P10" s="287"/>
      <c r="Q10" s="197"/>
      <c r="R10" s="291"/>
      <c r="S10" s="195"/>
      <c r="T10" s="1"/>
      <c r="U10" s="235" t="s">
        <v>337</v>
      </c>
      <c r="V10" s="128">
        <v>8</v>
      </c>
    </row>
    <row r="11" spans="1:22">
      <c r="A11" s="197">
        <v>10</v>
      </c>
      <c r="B11" s="287" t="s">
        <v>16</v>
      </c>
      <c r="C11" s="197" t="s">
        <v>17018</v>
      </c>
      <c r="D11" s="197" t="s">
        <v>17010</v>
      </c>
      <c r="E11" s="291" t="s">
        <v>17019</v>
      </c>
      <c r="F11" s="277" t="s">
        <v>17020</v>
      </c>
      <c r="G11" s="286" t="s">
        <v>16710</v>
      </c>
      <c r="H11" s="238" t="s">
        <v>17032</v>
      </c>
      <c r="I11" s="271" t="s">
        <v>17033</v>
      </c>
      <c r="J11" s="287"/>
      <c r="K11" s="197"/>
      <c r="L11" s="197"/>
      <c r="M11" s="288"/>
      <c r="N11" s="197"/>
      <c r="O11" s="289"/>
      <c r="P11" s="287"/>
      <c r="Q11" s="197"/>
      <c r="R11" s="291"/>
      <c r="S11" s="195"/>
      <c r="T11" s="1"/>
      <c r="U11" s="235" t="s">
        <v>308</v>
      </c>
      <c r="V11" s="128">
        <v>9</v>
      </c>
    </row>
    <row r="12" spans="1:22">
      <c r="A12" s="197">
        <f>A11+1</f>
        <v>11</v>
      </c>
      <c r="B12" s="287" t="s">
        <v>16</v>
      </c>
      <c r="C12" s="197" t="s">
        <v>17018</v>
      </c>
      <c r="D12" s="197" t="s">
        <v>17010</v>
      </c>
      <c r="E12" s="291" t="s">
        <v>17019</v>
      </c>
      <c r="F12" s="277" t="s">
        <v>35</v>
      </c>
      <c r="G12" s="286" t="s">
        <v>16710</v>
      </c>
      <c r="H12" s="238" t="s">
        <v>34</v>
      </c>
      <c r="I12" s="271" t="s">
        <v>35</v>
      </c>
      <c r="J12" s="287"/>
      <c r="K12" s="197"/>
      <c r="L12" s="197"/>
      <c r="M12" s="288"/>
      <c r="N12" s="197"/>
      <c r="O12" s="289"/>
      <c r="P12" s="287"/>
      <c r="Q12" s="197"/>
      <c r="R12" s="291"/>
      <c r="S12" s="195"/>
      <c r="T12" s="1"/>
      <c r="U12" s="235" t="s">
        <v>128</v>
      </c>
      <c r="V12" s="128">
        <v>10</v>
      </c>
    </row>
    <row r="13" spans="1:22">
      <c r="A13" s="197">
        <f>A12+1</f>
        <v>12</v>
      </c>
      <c r="B13" s="287" t="s">
        <v>16</v>
      </c>
      <c r="C13" s="197" t="s">
        <v>17018</v>
      </c>
      <c r="D13" s="197" t="s">
        <v>17010</v>
      </c>
      <c r="E13" s="291" t="s">
        <v>17019</v>
      </c>
      <c r="F13" s="277" t="s">
        <v>35</v>
      </c>
      <c r="G13" s="286" t="s">
        <v>16710</v>
      </c>
      <c r="H13" s="238" t="s">
        <v>16872</v>
      </c>
      <c r="I13" s="271" t="s">
        <v>17034</v>
      </c>
      <c r="J13" s="287"/>
      <c r="K13" s="197"/>
      <c r="L13" s="197"/>
      <c r="M13" s="288"/>
      <c r="N13" s="197"/>
      <c r="O13" s="289"/>
      <c r="P13" s="287"/>
      <c r="Q13" s="197"/>
      <c r="R13" s="291"/>
      <c r="S13" s="195"/>
      <c r="T13" s="1"/>
      <c r="U13" s="235" t="s">
        <v>35</v>
      </c>
      <c r="V13" s="128">
        <v>11</v>
      </c>
    </row>
    <row r="14" spans="1:22">
      <c r="A14" s="197">
        <f>A13+1</f>
        <v>13</v>
      </c>
      <c r="B14" s="287" t="s">
        <v>16</v>
      </c>
      <c r="C14" s="197" t="s">
        <v>17018</v>
      </c>
      <c r="D14" s="197" t="s">
        <v>17010</v>
      </c>
      <c r="E14" s="291" t="s">
        <v>17019</v>
      </c>
      <c r="F14" s="277" t="s">
        <v>35</v>
      </c>
      <c r="G14" s="286" t="s">
        <v>16710</v>
      </c>
      <c r="H14" s="238" t="s">
        <v>48</v>
      </c>
      <c r="I14" s="271" t="s">
        <v>17035</v>
      </c>
      <c r="J14" s="287"/>
      <c r="K14" s="197"/>
      <c r="L14" s="197"/>
      <c r="M14" s="288"/>
      <c r="N14" s="197"/>
      <c r="O14" s="289"/>
      <c r="P14" s="287"/>
      <c r="Q14" s="197"/>
      <c r="R14" s="291"/>
      <c r="S14" s="195"/>
      <c r="T14" s="1"/>
      <c r="U14" s="235" t="s">
        <v>16935</v>
      </c>
      <c r="V14" s="128">
        <v>12</v>
      </c>
    </row>
    <row r="15" spans="1:22">
      <c r="A15" s="197">
        <f>A14+1</f>
        <v>14</v>
      </c>
      <c r="B15" s="287" t="s">
        <v>16</v>
      </c>
      <c r="C15" s="197" t="s">
        <v>17018</v>
      </c>
      <c r="D15" s="197" t="s">
        <v>17010</v>
      </c>
      <c r="E15" s="291" t="s">
        <v>17019</v>
      </c>
      <c r="F15" s="277" t="s">
        <v>35</v>
      </c>
      <c r="G15" s="286" t="s">
        <v>16710</v>
      </c>
      <c r="H15" s="238" t="s">
        <v>48</v>
      </c>
      <c r="I15" s="271" t="s">
        <v>17036</v>
      </c>
      <c r="J15" s="287"/>
      <c r="K15" s="197"/>
      <c r="L15" s="197"/>
      <c r="M15" s="288"/>
      <c r="N15" s="197"/>
      <c r="O15" s="289"/>
      <c r="P15" s="287"/>
      <c r="Q15" s="197"/>
      <c r="R15" s="291"/>
      <c r="S15" s="195"/>
      <c r="T15" s="1"/>
      <c r="U15" s="235" t="s">
        <v>16846</v>
      </c>
      <c r="V15" s="128">
        <v>13</v>
      </c>
    </row>
    <row r="16" spans="1:22">
      <c r="A16" s="197">
        <v>20</v>
      </c>
      <c r="B16" s="287" t="s">
        <v>16</v>
      </c>
      <c r="C16" s="197" t="s">
        <v>17018</v>
      </c>
      <c r="D16" s="197" t="s">
        <v>17010</v>
      </c>
      <c r="E16" s="291" t="s">
        <v>17019</v>
      </c>
      <c r="F16" s="278" t="s">
        <v>128</v>
      </c>
      <c r="G16" s="286" t="s">
        <v>16710</v>
      </c>
      <c r="H16" s="238" t="s">
        <v>34</v>
      </c>
      <c r="I16" s="271" t="s">
        <v>128</v>
      </c>
      <c r="J16" s="287"/>
      <c r="K16" s="197"/>
      <c r="L16" s="197"/>
      <c r="M16" s="288"/>
      <c r="N16" s="197"/>
      <c r="O16" s="289"/>
      <c r="P16" s="287"/>
      <c r="Q16" s="197"/>
      <c r="R16" s="291"/>
      <c r="S16" s="195"/>
      <c r="T16" s="1"/>
      <c r="U16" s="235" t="s">
        <v>17037</v>
      </c>
      <c r="V16" s="128">
        <v>14</v>
      </c>
    </row>
    <row r="17" spans="1:22">
      <c r="A17" s="197">
        <v>21</v>
      </c>
      <c r="B17" s="287" t="s">
        <v>16</v>
      </c>
      <c r="C17" s="197" t="s">
        <v>17018</v>
      </c>
      <c r="D17" s="197" t="s">
        <v>17010</v>
      </c>
      <c r="E17" s="291" t="s">
        <v>17019</v>
      </c>
      <c r="F17" s="278" t="s">
        <v>128</v>
      </c>
      <c r="G17" s="286" t="s">
        <v>16710</v>
      </c>
      <c r="H17" s="238" t="s">
        <v>17021</v>
      </c>
      <c r="I17" s="271" t="s">
        <v>128</v>
      </c>
      <c r="J17" s="287"/>
      <c r="K17" s="197"/>
      <c r="L17" s="197"/>
      <c r="M17" s="288"/>
      <c r="N17" s="197"/>
      <c r="O17" s="289"/>
      <c r="P17" s="287"/>
      <c r="Q17" s="197"/>
      <c r="R17" s="291"/>
      <c r="S17" s="195"/>
      <c r="T17" s="1"/>
      <c r="U17" s="235" t="s">
        <v>17038</v>
      </c>
      <c r="V17" s="128">
        <v>15</v>
      </c>
    </row>
    <row r="18" spans="1:22">
      <c r="A18" s="197">
        <v>22</v>
      </c>
      <c r="B18" s="287" t="s">
        <v>16</v>
      </c>
      <c r="C18" s="197" t="s">
        <v>17018</v>
      </c>
      <c r="D18" s="197" t="s">
        <v>17010</v>
      </c>
      <c r="E18" s="291" t="s">
        <v>17019</v>
      </c>
      <c r="F18" s="278" t="s">
        <v>128</v>
      </c>
      <c r="G18" s="286" t="s">
        <v>16710</v>
      </c>
      <c r="H18" s="238" t="s">
        <v>48</v>
      </c>
      <c r="I18" s="271" t="s">
        <v>128</v>
      </c>
      <c r="J18" s="287"/>
      <c r="K18" s="197"/>
      <c r="L18" s="197"/>
      <c r="M18" s="288"/>
      <c r="N18" s="197"/>
      <c r="O18" s="289"/>
      <c r="P18" s="287"/>
      <c r="Q18" s="197"/>
      <c r="R18" s="291"/>
      <c r="S18" s="195"/>
      <c r="T18" s="1"/>
      <c r="U18" s="235" t="s">
        <v>17039</v>
      </c>
      <c r="V18" s="128">
        <v>16</v>
      </c>
    </row>
    <row r="19" spans="1:22">
      <c r="A19" s="197">
        <v>23</v>
      </c>
      <c r="B19" s="287" t="s">
        <v>16</v>
      </c>
      <c r="C19" s="197" t="s">
        <v>17018</v>
      </c>
      <c r="D19" s="197" t="s">
        <v>17010</v>
      </c>
      <c r="E19" s="291" t="s">
        <v>17019</v>
      </c>
      <c r="F19" s="278" t="s">
        <v>128</v>
      </c>
      <c r="G19" s="286" t="s">
        <v>16710</v>
      </c>
      <c r="H19" s="238" t="s">
        <v>17040</v>
      </c>
      <c r="I19" s="271" t="s">
        <v>128</v>
      </c>
      <c r="J19" s="287"/>
      <c r="K19" s="197"/>
      <c r="L19" s="197"/>
      <c r="M19" s="288"/>
      <c r="N19" s="197"/>
      <c r="O19" s="289"/>
      <c r="P19" s="287"/>
      <c r="Q19" s="197"/>
      <c r="R19" s="291"/>
      <c r="S19" s="195"/>
      <c r="T19" s="1"/>
      <c r="U19" s="104"/>
      <c r="V19" s="128">
        <v>17</v>
      </c>
    </row>
    <row r="20" spans="1:22">
      <c r="A20" s="197">
        <v>24</v>
      </c>
      <c r="B20" s="287" t="s">
        <v>16</v>
      </c>
      <c r="C20" s="197" t="s">
        <v>17018</v>
      </c>
      <c r="D20" s="197" t="s">
        <v>17010</v>
      </c>
      <c r="E20" s="291" t="s">
        <v>17019</v>
      </c>
      <c r="F20" s="278" t="s">
        <v>128</v>
      </c>
      <c r="G20" s="286" t="s">
        <v>16710</v>
      </c>
      <c r="H20" s="238" t="s">
        <v>16872</v>
      </c>
      <c r="I20" s="271" t="s">
        <v>17041</v>
      </c>
      <c r="J20" s="287"/>
      <c r="K20" s="197"/>
      <c r="L20" s="197"/>
      <c r="M20" s="288"/>
      <c r="N20" s="197"/>
      <c r="O20" s="289"/>
      <c r="P20" s="287"/>
      <c r="Q20" s="197"/>
      <c r="R20" s="291"/>
      <c r="S20" s="195"/>
      <c r="T20" s="1"/>
      <c r="U20" s="104"/>
      <c r="V20" s="128">
        <v>18</v>
      </c>
    </row>
    <row r="21" spans="1:22">
      <c r="A21" s="197">
        <v>25</v>
      </c>
      <c r="B21" s="287" t="s">
        <v>16</v>
      </c>
      <c r="C21" s="197" t="s">
        <v>17018</v>
      </c>
      <c r="D21" s="197" t="s">
        <v>17010</v>
      </c>
      <c r="E21" s="291" t="s">
        <v>17019</v>
      </c>
      <c r="F21" s="278" t="s">
        <v>128</v>
      </c>
      <c r="G21" s="286" t="s">
        <v>16710</v>
      </c>
      <c r="H21" s="238" t="s">
        <v>17032</v>
      </c>
      <c r="I21" s="271" t="s">
        <v>17042</v>
      </c>
      <c r="J21" s="287"/>
      <c r="K21" s="197"/>
      <c r="L21" s="197"/>
      <c r="M21" s="288"/>
      <c r="N21" s="197"/>
      <c r="O21" s="289"/>
      <c r="P21" s="287"/>
      <c r="Q21" s="197"/>
      <c r="R21" s="291"/>
      <c r="S21" s="195"/>
      <c r="T21" s="1"/>
      <c r="U21" s="104"/>
      <c r="V21" s="128">
        <v>19</v>
      </c>
    </row>
    <row r="22" spans="1:22">
      <c r="A22" s="197">
        <v>30</v>
      </c>
      <c r="B22" s="287" t="s">
        <v>16</v>
      </c>
      <c r="C22" s="197" t="s">
        <v>17018</v>
      </c>
      <c r="D22" s="197" t="s">
        <v>17010</v>
      </c>
      <c r="E22" s="291" t="s">
        <v>17019</v>
      </c>
      <c r="F22" s="277" t="s">
        <v>308</v>
      </c>
      <c r="G22" s="286" t="s">
        <v>16710</v>
      </c>
      <c r="H22" s="238" t="s">
        <v>34</v>
      </c>
      <c r="I22" s="271" t="s">
        <v>308</v>
      </c>
      <c r="J22" s="287"/>
      <c r="K22" s="197"/>
      <c r="L22" s="197"/>
      <c r="M22" s="288"/>
      <c r="N22" s="197"/>
      <c r="O22" s="289"/>
      <c r="P22" s="287"/>
      <c r="Q22" s="197"/>
      <c r="R22" s="291"/>
      <c r="S22" s="195"/>
      <c r="T22" s="1"/>
      <c r="U22" s="104"/>
      <c r="V22" s="128">
        <v>20</v>
      </c>
    </row>
    <row r="23" spans="1:22">
      <c r="A23" s="197">
        <f t="shared" ref="A23:A28" si="0">A22+1</f>
        <v>31</v>
      </c>
      <c r="B23" s="287" t="s">
        <v>16</v>
      </c>
      <c r="C23" s="197" t="s">
        <v>17018</v>
      </c>
      <c r="D23" s="197" t="s">
        <v>17010</v>
      </c>
      <c r="E23" s="291" t="s">
        <v>17019</v>
      </c>
      <c r="F23" s="277" t="s">
        <v>308</v>
      </c>
      <c r="G23" s="286" t="s">
        <v>16710</v>
      </c>
      <c r="H23" s="238" t="s">
        <v>17032</v>
      </c>
      <c r="I23" s="271" t="s">
        <v>17043</v>
      </c>
      <c r="J23" s="287"/>
      <c r="K23" s="197"/>
      <c r="L23" s="197"/>
      <c r="M23" s="288"/>
      <c r="N23" s="197"/>
      <c r="O23" s="289"/>
      <c r="P23" s="287"/>
      <c r="Q23" s="197"/>
      <c r="R23" s="291"/>
      <c r="S23" s="195"/>
      <c r="T23" s="1"/>
      <c r="U23" s="104"/>
      <c r="V23" s="128">
        <v>21</v>
      </c>
    </row>
    <row r="24" spans="1:22">
      <c r="A24" s="197">
        <f t="shared" si="0"/>
        <v>32</v>
      </c>
      <c r="B24" s="287" t="s">
        <v>16</v>
      </c>
      <c r="C24" s="197" t="s">
        <v>17018</v>
      </c>
      <c r="D24" s="197" t="s">
        <v>17010</v>
      </c>
      <c r="E24" s="291" t="s">
        <v>17019</v>
      </c>
      <c r="F24" s="277" t="s">
        <v>308</v>
      </c>
      <c r="G24" s="286" t="s">
        <v>16710</v>
      </c>
      <c r="H24" s="238" t="s">
        <v>16872</v>
      </c>
      <c r="I24" s="271" t="s">
        <v>17044</v>
      </c>
      <c r="J24" s="287"/>
      <c r="K24" s="197"/>
      <c r="L24" s="197"/>
      <c r="M24" s="288"/>
      <c r="N24" s="197"/>
      <c r="O24" s="289"/>
      <c r="P24" s="287"/>
      <c r="Q24" s="197"/>
      <c r="R24" s="291"/>
      <c r="S24" s="195"/>
      <c r="T24" s="1"/>
      <c r="U24" s="104"/>
      <c r="V24" s="128">
        <v>22</v>
      </c>
    </row>
    <row r="25" spans="1:22">
      <c r="A25" s="197">
        <f t="shared" si="0"/>
        <v>33</v>
      </c>
      <c r="B25" s="287" t="s">
        <v>16</v>
      </c>
      <c r="C25" s="197" t="s">
        <v>17018</v>
      </c>
      <c r="D25" s="197" t="s">
        <v>17010</v>
      </c>
      <c r="E25" s="291" t="s">
        <v>17019</v>
      </c>
      <c r="F25" s="277" t="s">
        <v>308</v>
      </c>
      <c r="G25" s="286" t="s">
        <v>16710</v>
      </c>
      <c r="H25" s="238" t="s">
        <v>17024</v>
      </c>
      <c r="I25" s="271" t="s">
        <v>308</v>
      </c>
      <c r="J25" s="287"/>
      <c r="K25" s="197"/>
      <c r="L25" s="197"/>
      <c r="M25" s="288"/>
      <c r="N25" s="197"/>
      <c r="O25" s="289"/>
      <c r="P25" s="287"/>
      <c r="Q25" s="197"/>
      <c r="R25" s="291"/>
      <c r="S25" s="195"/>
      <c r="T25" s="1"/>
      <c r="U25" s="104"/>
      <c r="V25" s="128">
        <v>23</v>
      </c>
    </row>
    <row r="26" spans="1:22">
      <c r="A26" s="197">
        <f t="shared" si="0"/>
        <v>34</v>
      </c>
      <c r="B26" s="287" t="s">
        <v>16</v>
      </c>
      <c r="C26" s="197" t="s">
        <v>17018</v>
      </c>
      <c r="D26" s="197" t="s">
        <v>17010</v>
      </c>
      <c r="E26" s="291" t="s">
        <v>17019</v>
      </c>
      <c r="F26" s="277" t="s">
        <v>308</v>
      </c>
      <c r="G26" s="286" t="s">
        <v>16710</v>
      </c>
      <c r="H26" s="238" t="s">
        <v>48</v>
      </c>
      <c r="I26" s="271" t="s">
        <v>308</v>
      </c>
      <c r="J26" s="287"/>
      <c r="K26" s="197"/>
      <c r="L26" s="197"/>
      <c r="M26" s="288"/>
      <c r="N26" s="197"/>
      <c r="O26" s="289"/>
      <c r="P26" s="287"/>
      <c r="Q26" s="197"/>
      <c r="R26" s="291"/>
      <c r="S26" s="195"/>
      <c r="T26" s="1"/>
      <c r="U26" s="104"/>
      <c r="V26" s="128">
        <v>24</v>
      </c>
    </row>
    <row r="27" spans="1:22" ht="14.65" thickBot="1">
      <c r="A27" s="197">
        <f t="shared" si="0"/>
        <v>35</v>
      </c>
      <c r="B27" s="287" t="s">
        <v>16</v>
      </c>
      <c r="C27" s="197" t="s">
        <v>17018</v>
      </c>
      <c r="D27" s="197" t="s">
        <v>17010</v>
      </c>
      <c r="E27" s="291" t="s">
        <v>17019</v>
      </c>
      <c r="F27" s="277" t="s">
        <v>308</v>
      </c>
      <c r="G27" s="286" t="s">
        <v>16710</v>
      </c>
      <c r="H27" s="238" t="s">
        <v>48</v>
      </c>
      <c r="I27" s="271" t="s">
        <v>17036</v>
      </c>
      <c r="J27" s="287"/>
      <c r="K27" s="197"/>
      <c r="L27" s="197"/>
      <c r="M27" s="288"/>
      <c r="N27" s="197"/>
      <c r="O27" s="289"/>
      <c r="P27" s="287"/>
      <c r="Q27" s="197"/>
      <c r="R27" s="291"/>
      <c r="S27" s="195"/>
      <c r="T27" s="1"/>
      <c r="U27" s="102"/>
      <c r="V27" s="129">
        <v>25</v>
      </c>
    </row>
    <row r="28" spans="1:22" ht="14.65" thickBot="1">
      <c r="A28" s="197">
        <f t="shared" si="0"/>
        <v>36</v>
      </c>
      <c r="B28" s="287" t="s">
        <v>16</v>
      </c>
      <c r="C28" s="197" t="s">
        <v>17018</v>
      </c>
      <c r="D28" s="197" t="s">
        <v>17010</v>
      </c>
      <c r="E28" s="291" t="s">
        <v>17019</v>
      </c>
      <c r="F28" s="277" t="s">
        <v>308</v>
      </c>
      <c r="G28" s="286" t="s">
        <v>16710</v>
      </c>
      <c r="H28" s="238" t="s">
        <v>17021</v>
      </c>
      <c r="I28" s="271" t="s">
        <v>308</v>
      </c>
      <c r="J28" s="287"/>
      <c r="K28" s="197"/>
      <c r="L28" s="197"/>
      <c r="M28" s="288"/>
      <c r="N28" s="197"/>
      <c r="O28" s="289"/>
      <c r="P28" s="287"/>
      <c r="Q28" s="197"/>
      <c r="R28" s="291"/>
      <c r="S28" s="195"/>
      <c r="T28" s="1"/>
    </row>
    <row r="29" spans="1:22" ht="14.65" thickBot="1">
      <c r="A29" s="197">
        <v>40</v>
      </c>
      <c r="B29" s="287" t="s">
        <v>16</v>
      </c>
      <c r="C29" s="197" t="s">
        <v>17018</v>
      </c>
      <c r="D29" s="197" t="s">
        <v>17010</v>
      </c>
      <c r="E29" s="291" t="s">
        <v>17019</v>
      </c>
      <c r="F29" s="277" t="s">
        <v>17001</v>
      </c>
      <c r="G29" s="286" t="s">
        <v>16710</v>
      </c>
      <c r="H29" s="238" t="s">
        <v>34</v>
      </c>
      <c r="I29" s="271" t="s">
        <v>17001</v>
      </c>
      <c r="J29" s="287"/>
      <c r="K29" s="197"/>
      <c r="L29" s="197"/>
      <c r="M29" s="288"/>
      <c r="N29" s="197"/>
      <c r="O29" s="289"/>
      <c r="P29" s="287"/>
      <c r="Q29" s="197"/>
      <c r="R29" s="291"/>
      <c r="S29" s="195"/>
      <c r="T29" s="1"/>
      <c r="U29" s="340" t="s">
        <v>16926</v>
      </c>
      <c r="V29" s="341"/>
    </row>
    <row r="30" spans="1:22">
      <c r="A30" s="197">
        <f>A29+1</f>
        <v>41</v>
      </c>
      <c r="B30" s="287" t="s">
        <v>16</v>
      </c>
      <c r="C30" s="197" t="s">
        <v>17018</v>
      </c>
      <c r="D30" s="197" t="s">
        <v>17010</v>
      </c>
      <c r="E30" s="291" t="s">
        <v>17019</v>
      </c>
      <c r="F30" s="277" t="s">
        <v>17001</v>
      </c>
      <c r="G30" s="286" t="s">
        <v>16710</v>
      </c>
      <c r="H30" s="238" t="s">
        <v>17032</v>
      </c>
      <c r="I30" s="271" t="s">
        <v>17045</v>
      </c>
      <c r="J30" s="287"/>
      <c r="K30" s="197"/>
      <c r="L30" s="197"/>
      <c r="M30" s="288"/>
      <c r="N30" s="197"/>
      <c r="O30" s="289"/>
      <c r="P30" s="287"/>
      <c r="Q30" s="197"/>
      <c r="R30" s="291"/>
      <c r="S30" s="195"/>
      <c r="T30" s="1"/>
      <c r="U30" s="235" t="s">
        <v>17046</v>
      </c>
      <c r="V30" s="128">
        <v>1</v>
      </c>
    </row>
    <row r="31" spans="1:22">
      <c r="A31" s="197">
        <f>A30+1</f>
        <v>42</v>
      </c>
      <c r="B31" s="287" t="s">
        <v>16</v>
      </c>
      <c r="C31" s="197" t="s">
        <v>17018</v>
      </c>
      <c r="D31" s="197" t="s">
        <v>17010</v>
      </c>
      <c r="E31" s="291" t="s">
        <v>17019</v>
      </c>
      <c r="F31" s="277" t="s">
        <v>17001</v>
      </c>
      <c r="G31" s="286" t="s">
        <v>16710</v>
      </c>
      <c r="H31" s="238" t="s">
        <v>16872</v>
      </c>
      <c r="I31" s="271" t="s">
        <v>17047</v>
      </c>
      <c r="J31" s="287"/>
      <c r="K31" s="197"/>
      <c r="L31" s="197"/>
      <c r="M31" s="288"/>
      <c r="N31" s="197"/>
      <c r="O31" s="289"/>
      <c r="P31" s="287"/>
      <c r="Q31" s="197"/>
      <c r="R31" s="291"/>
      <c r="S31" s="195"/>
      <c r="T31" s="1"/>
      <c r="U31" s="235" t="s">
        <v>224</v>
      </c>
      <c r="V31" s="128">
        <v>2</v>
      </c>
    </row>
    <row r="32" spans="1:22">
      <c r="A32" s="197">
        <f>A31+1</f>
        <v>43</v>
      </c>
      <c r="B32" s="287" t="s">
        <v>16</v>
      </c>
      <c r="C32" s="197" t="s">
        <v>17018</v>
      </c>
      <c r="D32" s="197" t="s">
        <v>17010</v>
      </c>
      <c r="E32" s="291" t="s">
        <v>17019</v>
      </c>
      <c r="F32" s="277" t="s">
        <v>17001</v>
      </c>
      <c r="G32" s="286" t="s">
        <v>16710</v>
      </c>
      <c r="H32" s="238" t="s">
        <v>17024</v>
      </c>
      <c r="I32" s="271" t="s">
        <v>17001</v>
      </c>
      <c r="J32" s="287"/>
      <c r="K32" s="197"/>
      <c r="L32" s="197"/>
      <c r="M32" s="288"/>
      <c r="N32" s="197"/>
      <c r="O32" s="289"/>
      <c r="P32" s="287"/>
      <c r="Q32" s="197"/>
      <c r="R32" s="291"/>
      <c r="S32" s="195"/>
      <c r="T32" s="1"/>
      <c r="U32" s="235" t="s">
        <v>34</v>
      </c>
      <c r="V32" s="128">
        <v>3</v>
      </c>
    </row>
    <row r="33" spans="1:22">
      <c r="A33" s="197">
        <f>A32+1</f>
        <v>44</v>
      </c>
      <c r="B33" s="287" t="s">
        <v>16</v>
      </c>
      <c r="C33" s="197" t="s">
        <v>17018</v>
      </c>
      <c r="D33" s="197" t="s">
        <v>17010</v>
      </c>
      <c r="E33" s="291" t="s">
        <v>17019</v>
      </c>
      <c r="F33" s="277" t="s">
        <v>17001</v>
      </c>
      <c r="G33" s="286" t="s">
        <v>16710</v>
      </c>
      <c r="H33" s="238" t="s">
        <v>48</v>
      </c>
      <c r="I33" s="271" t="s">
        <v>17001</v>
      </c>
      <c r="J33" s="287"/>
      <c r="K33" s="197"/>
      <c r="L33" s="197"/>
      <c r="M33" s="288"/>
      <c r="N33" s="197"/>
      <c r="O33" s="289"/>
      <c r="P33" s="287"/>
      <c r="Q33" s="197"/>
      <c r="R33" s="291"/>
      <c r="S33" s="195"/>
      <c r="T33" s="1"/>
      <c r="U33" s="235" t="s">
        <v>17025</v>
      </c>
      <c r="V33" s="128">
        <v>4</v>
      </c>
    </row>
    <row r="34" spans="1:22">
      <c r="A34" s="197">
        <f>A33+1</f>
        <v>45</v>
      </c>
      <c r="B34" s="287" t="s">
        <v>16</v>
      </c>
      <c r="C34" s="197" t="s">
        <v>17018</v>
      </c>
      <c r="D34" s="197" t="s">
        <v>17010</v>
      </c>
      <c r="E34" s="291" t="s">
        <v>17019</v>
      </c>
      <c r="F34" s="277" t="s">
        <v>17001</v>
      </c>
      <c r="G34" s="286" t="s">
        <v>16710</v>
      </c>
      <c r="H34" s="238" t="s">
        <v>17021</v>
      </c>
      <c r="I34" s="271" t="s">
        <v>17001</v>
      </c>
      <c r="J34" s="287"/>
      <c r="K34" s="197"/>
      <c r="L34" s="197"/>
      <c r="M34" s="288"/>
      <c r="N34" s="197"/>
      <c r="O34" s="289"/>
      <c r="P34" s="287"/>
      <c r="Q34" s="197"/>
      <c r="R34" s="291"/>
      <c r="S34" s="195"/>
      <c r="T34" s="1"/>
      <c r="U34" s="235" t="s">
        <v>16872</v>
      </c>
      <c r="V34" s="128">
        <v>5</v>
      </c>
    </row>
    <row r="35" spans="1:22">
      <c r="A35" s="197">
        <v>50</v>
      </c>
      <c r="B35" s="287" t="s">
        <v>16</v>
      </c>
      <c r="C35" s="197" t="s">
        <v>17018</v>
      </c>
      <c r="D35" s="197" t="s">
        <v>17010</v>
      </c>
      <c r="E35" s="291" t="s">
        <v>17019</v>
      </c>
      <c r="F35" s="277" t="s">
        <v>16787</v>
      </c>
      <c r="G35" s="286" t="s">
        <v>16710</v>
      </c>
      <c r="H35" s="238" t="s">
        <v>17021</v>
      </c>
      <c r="I35" s="271" t="s">
        <v>16989</v>
      </c>
      <c r="J35" s="287"/>
      <c r="K35" s="197"/>
      <c r="L35" s="197"/>
      <c r="M35" s="288"/>
      <c r="N35" s="197"/>
      <c r="O35" s="289"/>
      <c r="P35" s="287"/>
      <c r="Q35" s="197"/>
      <c r="R35" s="291"/>
      <c r="S35" s="195"/>
      <c r="T35" s="1"/>
      <c r="U35" s="235" t="s">
        <v>17039</v>
      </c>
      <c r="V35" s="128">
        <v>6</v>
      </c>
    </row>
    <row r="36" spans="1:22">
      <c r="A36" s="197">
        <f t="shared" ref="A36:A42" si="1">A35+1</f>
        <v>51</v>
      </c>
      <c r="B36" s="287" t="s">
        <v>16</v>
      </c>
      <c r="C36" s="197" t="s">
        <v>17018</v>
      </c>
      <c r="D36" s="197" t="s">
        <v>17010</v>
      </c>
      <c r="E36" s="291" t="s">
        <v>17019</v>
      </c>
      <c r="F36" s="277" t="s">
        <v>16787</v>
      </c>
      <c r="G36" s="286" t="s">
        <v>16710</v>
      </c>
      <c r="H36" s="238" t="s">
        <v>17040</v>
      </c>
      <c r="I36" s="271" t="s">
        <v>16989</v>
      </c>
      <c r="J36" s="287"/>
      <c r="K36" s="197"/>
      <c r="L36" s="197"/>
      <c r="M36" s="288"/>
      <c r="N36" s="197"/>
      <c r="O36" s="289"/>
      <c r="P36" s="287"/>
      <c r="Q36" s="197"/>
      <c r="R36" s="291"/>
      <c r="S36" s="195"/>
      <c r="T36" s="1"/>
      <c r="U36" s="235" t="s">
        <v>17040</v>
      </c>
      <c r="V36" s="128">
        <v>7</v>
      </c>
    </row>
    <row r="37" spans="1:22">
      <c r="A37" s="197">
        <f t="shared" si="1"/>
        <v>52</v>
      </c>
      <c r="B37" s="287" t="s">
        <v>16</v>
      </c>
      <c r="C37" s="197" t="s">
        <v>17018</v>
      </c>
      <c r="D37" s="197" t="s">
        <v>17010</v>
      </c>
      <c r="E37" s="291" t="s">
        <v>17019</v>
      </c>
      <c r="F37" s="277" t="s">
        <v>16787</v>
      </c>
      <c r="G37" s="286" t="s">
        <v>16710</v>
      </c>
      <c r="H37" s="238" t="s">
        <v>34</v>
      </c>
      <c r="I37" s="271" t="s">
        <v>16989</v>
      </c>
      <c r="J37" s="287"/>
      <c r="K37" s="197"/>
      <c r="L37" s="197"/>
      <c r="M37" s="288"/>
      <c r="N37" s="197"/>
      <c r="O37" s="289"/>
      <c r="P37" s="287"/>
      <c r="Q37" s="197"/>
      <c r="R37" s="291"/>
      <c r="S37" s="195"/>
      <c r="T37" s="1"/>
      <c r="U37" s="235" t="s">
        <v>17032</v>
      </c>
      <c r="V37" s="128">
        <v>8</v>
      </c>
    </row>
    <row r="38" spans="1:22">
      <c r="A38" s="197">
        <f t="shared" si="1"/>
        <v>53</v>
      </c>
      <c r="B38" s="287" t="s">
        <v>16</v>
      </c>
      <c r="C38" s="197" t="s">
        <v>17018</v>
      </c>
      <c r="D38" s="197" t="s">
        <v>17010</v>
      </c>
      <c r="E38" s="291" t="s">
        <v>17019</v>
      </c>
      <c r="F38" s="277" t="s">
        <v>16787</v>
      </c>
      <c r="G38" s="286" t="s">
        <v>16710</v>
      </c>
      <c r="H38" s="238" t="s">
        <v>17032</v>
      </c>
      <c r="I38" s="271" t="s">
        <v>17048</v>
      </c>
      <c r="J38" s="287"/>
      <c r="K38" s="197"/>
      <c r="L38" s="197"/>
      <c r="M38" s="288"/>
      <c r="N38" s="197"/>
      <c r="O38" s="289"/>
      <c r="P38" s="287"/>
      <c r="Q38" s="197"/>
      <c r="R38" s="291"/>
      <c r="S38" s="195"/>
      <c r="T38" s="1"/>
      <c r="U38" s="235" t="s">
        <v>17024</v>
      </c>
      <c r="V38" s="128">
        <v>9</v>
      </c>
    </row>
    <row r="39" spans="1:22">
      <c r="A39" s="197">
        <f t="shared" si="1"/>
        <v>54</v>
      </c>
      <c r="B39" s="287" t="s">
        <v>16</v>
      </c>
      <c r="C39" s="197" t="s">
        <v>17018</v>
      </c>
      <c r="D39" s="197" t="s">
        <v>17010</v>
      </c>
      <c r="E39" s="291" t="s">
        <v>17019</v>
      </c>
      <c r="F39" s="277" t="s">
        <v>16787</v>
      </c>
      <c r="G39" s="286" t="s">
        <v>16710</v>
      </c>
      <c r="H39" s="238" t="s">
        <v>16872</v>
      </c>
      <c r="I39" s="271" t="s">
        <v>17049</v>
      </c>
      <c r="J39" s="287"/>
      <c r="K39" s="197"/>
      <c r="L39" s="197"/>
      <c r="M39" s="288"/>
      <c r="N39" s="197"/>
      <c r="O39" s="289"/>
      <c r="P39" s="287"/>
      <c r="Q39" s="197"/>
      <c r="R39" s="291"/>
      <c r="S39" s="195"/>
      <c r="T39" s="1"/>
      <c r="U39" s="235" t="s">
        <v>16709</v>
      </c>
      <c r="V39" s="128">
        <v>10</v>
      </c>
    </row>
    <row r="40" spans="1:22">
      <c r="A40" s="197">
        <f t="shared" si="1"/>
        <v>55</v>
      </c>
      <c r="B40" s="287" t="s">
        <v>16</v>
      </c>
      <c r="C40" s="197" t="s">
        <v>17018</v>
      </c>
      <c r="D40" s="197" t="s">
        <v>17010</v>
      </c>
      <c r="E40" s="291" t="s">
        <v>17019</v>
      </c>
      <c r="F40" s="277" t="s">
        <v>16787</v>
      </c>
      <c r="G40" s="286" t="s">
        <v>16710</v>
      </c>
      <c r="H40" s="238" t="s">
        <v>17024</v>
      </c>
      <c r="I40" s="271" t="s">
        <v>16989</v>
      </c>
      <c r="J40" s="287"/>
      <c r="K40" s="197"/>
      <c r="L40" s="197"/>
      <c r="M40" s="288"/>
      <c r="N40" s="197"/>
      <c r="O40" s="289"/>
      <c r="P40" s="287"/>
      <c r="Q40" s="197"/>
      <c r="R40" s="291"/>
      <c r="S40" s="195"/>
      <c r="T40" s="1"/>
      <c r="U40" s="235" t="s">
        <v>48</v>
      </c>
      <c r="V40" s="128">
        <v>11</v>
      </c>
    </row>
    <row r="41" spans="1:22">
      <c r="A41" s="197">
        <f t="shared" si="1"/>
        <v>56</v>
      </c>
      <c r="B41" s="287" t="s">
        <v>16</v>
      </c>
      <c r="C41" s="197" t="s">
        <v>17018</v>
      </c>
      <c r="D41" s="197" t="s">
        <v>17010</v>
      </c>
      <c r="E41" s="291" t="s">
        <v>17019</v>
      </c>
      <c r="F41" s="277" t="s">
        <v>16787</v>
      </c>
      <c r="G41" s="286" t="s">
        <v>16710</v>
      </c>
      <c r="H41" s="238" t="s">
        <v>48</v>
      </c>
      <c r="I41" s="271" t="s">
        <v>17035</v>
      </c>
      <c r="J41" s="287"/>
      <c r="K41" s="197"/>
      <c r="L41" s="197"/>
      <c r="M41" s="288"/>
      <c r="N41" s="197"/>
      <c r="O41" s="289"/>
      <c r="P41" s="287"/>
      <c r="Q41" s="197"/>
      <c r="R41" s="291"/>
      <c r="S41" s="195"/>
      <c r="T41" s="1"/>
      <c r="U41" s="235" t="s">
        <v>17050</v>
      </c>
      <c r="V41" s="128">
        <v>12</v>
      </c>
    </row>
    <row r="42" spans="1:22" ht="17.25" customHeight="1">
      <c r="A42" s="197">
        <f t="shared" si="1"/>
        <v>57</v>
      </c>
      <c r="B42" s="287" t="s">
        <v>16</v>
      </c>
      <c r="C42" s="197" t="s">
        <v>17018</v>
      </c>
      <c r="D42" s="197" t="s">
        <v>17010</v>
      </c>
      <c r="E42" s="291" t="s">
        <v>17019</v>
      </c>
      <c r="F42" s="277" t="s">
        <v>16787</v>
      </c>
      <c r="G42" s="286" t="s">
        <v>16710</v>
      </c>
      <c r="H42" s="238" t="s">
        <v>48</v>
      </c>
      <c r="I42" s="271" t="s">
        <v>17036</v>
      </c>
      <c r="J42" s="287"/>
      <c r="K42" s="197"/>
      <c r="L42" s="197"/>
      <c r="M42" s="288"/>
      <c r="N42" s="197"/>
      <c r="O42" s="289"/>
      <c r="P42" s="287"/>
      <c r="Q42" s="197"/>
      <c r="R42" s="291"/>
      <c r="S42" s="195"/>
      <c r="T42" s="1"/>
      <c r="U42" s="235" t="s">
        <v>17021</v>
      </c>
      <c r="V42" s="128">
        <v>13</v>
      </c>
    </row>
    <row r="43" spans="1:22">
      <c r="A43" s="197">
        <v>60</v>
      </c>
      <c r="B43" s="287" t="s">
        <v>16</v>
      </c>
      <c r="C43" s="197" t="s">
        <v>17018</v>
      </c>
      <c r="D43" s="197" t="s">
        <v>17010</v>
      </c>
      <c r="E43" s="291" t="s">
        <v>17019</v>
      </c>
      <c r="F43" s="277" t="s">
        <v>16935</v>
      </c>
      <c r="G43" s="286" t="s">
        <v>16710</v>
      </c>
      <c r="H43" s="238" t="s">
        <v>17021</v>
      </c>
      <c r="I43" s="271" t="s">
        <v>17051</v>
      </c>
      <c r="J43" s="287"/>
      <c r="K43" s="197"/>
      <c r="L43" s="197"/>
      <c r="M43" s="288"/>
      <c r="N43" s="197"/>
      <c r="O43" s="289"/>
      <c r="P43" s="287"/>
      <c r="Q43" s="197"/>
      <c r="R43" s="291"/>
      <c r="S43" s="195"/>
      <c r="T43" s="1"/>
      <c r="U43" s="235" t="s">
        <v>16935</v>
      </c>
      <c r="V43" s="128">
        <v>14</v>
      </c>
    </row>
    <row r="44" spans="1:22">
      <c r="A44" s="197">
        <f t="shared" ref="A44:A49" si="2">A43+1</f>
        <v>61</v>
      </c>
      <c r="B44" s="287" t="s">
        <v>16</v>
      </c>
      <c r="C44" s="197" t="s">
        <v>17018</v>
      </c>
      <c r="D44" s="197" t="s">
        <v>17010</v>
      </c>
      <c r="E44" s="291" t="s">
        <v>17019</v>
      </c>
      <c r="F44" s="277" t="s">
        <v>16935</v>
      </c>
      <c r="G44" s="286" t="s">
        <v>16710</v>
      </c>
      <c r="H44" s="238" t="s">
        <v>17021</v>
      </c>
      <c r="I44" s="271" t="s">
        <v>17052</v>
      </c>
      <c r="J44" s="287"/>
      <c r="K44" s="197"/>
      <c r="L44" s="197"/>
      <c r="M44" s="288"/>
      <c r="N44" s="197"/>
      <c r="O44" s="289"/>
      <c r="P44" s="287"/>
      <c r="Q44" s="197"/>
      <c r="R44" s="291"/>
      <c r="S44" s="195"/>
      <c r="T44" s="1"/>
      <c r="U44" s="235" t="s">
        <v>17025</v>
      </c>
      <c r="V44" s="128">
        <v>15</v>
      </c>
    </row>
    <row r="45" spans="1:22">
      <c r="A45" s="197">
        <f t="shared" si="2"/>
        <v>62</v>
      </c>
      <c r="B45" s="287" t="s">
        <v>16</v>
      </c>
      <c r="C45" s="197" t="s">
        <v>17018</v>
      </c>
      <c r="D45" s="197" t="s">
        <v>17010</v>
      </c>
      <c r="E45" s="291" t="s">
        <v>17019</v>
      </c>
      <c r="F45" s="277" t="s">
        <v>16935</v>
      </c>
      <c r="G45" s="286" t="s">
        <v>16710</v>
      </c>
      <c r="H45" s="238" t="s">
        <v>17021</v>
      </c>
      <c r="I45" s="271" t="s">
        <v>17053</v>
      </c>
      <c r="J45" s="287"/>
      <c r="K45" s="197"/>
      <c r="L45" s="197"/>
      <c r="M45" s="288"/>
      <c r="N45" s="197"/>
      <c r="O45" s="289"/>
      <c r="P45" s="287"/>
      <c r="Q45" s="197"/>
      <c r="R45" s="291"/>
      <c r="S45" s="195"/>
      <c r="T45" s="1"/>
      <c r="U45" s="235" t="s">
        <v>17039</v>
      </c>
      <c r="V45" s="128">
        <v>16</v>
      </c>
    </row>
    <row r="46" spans="1:22">
      <c r="A46" s="197">
        <f t="shared" si="2"/>
        <v>63</v>
      </c>
      <c r="B46" s="287" t="s">
        <v>16</v>
      </c>
      <c r="C46" s="197" t="s">
        <v>17018</v>
      </c>
      <c r="D46" s="197" t="s">
        <v>17010</v>
      </c>
      <c r="E46" s="291" t="s">
        <v>17019</v>
      </c>
      <c r="F46" s="277" t="s">
        <v>16935</v>
      </c>
      <c r="G46" s="286" t="s">
        <v>16710</v>
      </c>
      <c r="H46" s="238" t="s">
        <v>17021</v>
      </c>
      <c r="I46" s="271" t="s">
        <v>17054</v>
      </c>
      <c r="J46" s="287"/>
      <c r="K46" s="197"/>
      <c r="L46" s="197"/>
      <c r="M46" s="288"/>
      <c r="N46" s="197"/>
      <c r="O46" s="289"/>
      <c r="P46" s="287"/>
      <c r="Q46" s="197"/>
      <c r="R46" s="291"/>
      <c r="S46" s="195"/>
      <c r="T46" s="1"/>
      <c r="U46" s="104"/>
      <c r="V46" s="128">
        <v>17</v>
      </c>
    </row>
    <row r="47" spans="1:22">
      <c r="A47" s="197">
        <f t="shared" si="2"/>
        <v>64</v>
      </c>
      <c r="B47" s="287" t="s">
        <v>16</v>
      </c>
      <c r="C47" s="197" t="s">
        <v>17018</v>
      </c>
      <c r="D47" s="197" t="s">
        <v>17010</v>
      </c>
      <c r="E47" s="291" t="s">
        <v>17019</v>
      </c>
      <c r="F47" s="277" t="s">
        <v>16935</v>
      </c>
      <c r="G47" s="286" t="s">
        <v>16710</v>
      </c>
      <c r="H47" s="238" t="s">
        <v>224</v>
      </c>
      <c r="I47" s="312" t="s">
        <v>17055</v>
      </c>
      <c r="J47" s="287"/>
      <c r="K47" s="197"/>
      <c r="L47" s="197"/>
      <c r="M47" s="288"/>
      <c r="N47" s="197"/>
      <c r="O47" s="289"/>
      <c r="P47" s="287"/>
      <c r="Q47" s="197"/>
      <c r="R47" s="291"/>
      <c r="S47" s="195"/>
      <c r="T47" s="1"/>
      <c r="U47" s="104"/>
      <c r="V47" s="128">
        <v>18</v>
      </c>
    </row>
    <row r="48" spans="1:22">
      <c r="A48" s="197">
        <f t="shared" si="2"/>
        <v>65</v>
      </c>
      <c r="B48" s="287" t="s">
        <v>16</v>
      </c>
      <c r="C48" s="197" t="s">
        <v>17018</v>
      </c>
      <c r="D48" s="197" t="s">
        <v>17010</v>
      </c>
      <c r="E48" s="291" t="s">
        <v>17019</v>
      </c>
      <c r="F48" s="277" t="s">
        <v>16935</v>
      </c>
      <c r="G48" s="286" t="s">
        <v>16710</v>
      </c>
      <c r="H48" s="238" t="s">
        <v>16872</v>
      </c>
      <c r="I48" s="271" t="s">
        <v>17054</v>
      </c>
      <c r="J48" s="287"/>
      <c r="K48" s="197"/>
      <c r="L48" s="197"/>
      <c r="M48" s="288"/>
      <c r="N48" s="197"/>
      <c r="O48" s="289"/>
      <c r="P48" s="287"/>
      <c r="Q48" s="197"/>
      <c r="R48" s="291"/>
      <c r="S48" s="195"/>
      <c r="T48" s="1"/>
      <c r="U48" s="104"/>
      <c r="V48" s="128">
        <v>19</v>
      </c>
    </row>
    <row r="49" spans="1:22">
      <c r="A49" s="197">
        <f t="shared" si="2"/>
        <v>66</v>
      </c>
      <c r="B49" s="287" t="s">
        <v>16</v>
      </c>
      <c r="C49" s="197" t="s">
        <v>17018</v>
      </c>
      <c r="D49" s="197" t="s">
        <v>17010</v>
      </c>
      <c r="E49" s="291" t="s">
        <v>17019</v>
      </c>
      <c r="F49" s="277" t="s">
        <v>16935</v>
      </c>
      <c r="G49" s="286" t="s">
        <v>16710</v>
      </c>
      <c r="H49" s="238" t="s">
        <v>17024</v>
      </c>
      <c r="I49" s="271" t="s">
        <v>17051</v>
      </c>
      <c r="J49" s="287"/>
      <c r="K49" s="197"/>
      <c r="L49" s="197"/>
      <c r="M49" s="288"/>
      <c r="N49" s="197"/>
      <c r="O49" s="289"/>
      <c r="P49" s="287"/>
      <c r="Q49" s="197"/>
      <c r="R49" s="291"/>
      <c r="S49" s="195"/>
      <c r="T49" s="1"/>
      <c r="U49" s="104"/>
      <c r="V49" s="128">
        <v>20</v>
      </c>
    </row>
    <row r="50" spans="1:22">
      <c r="A50" s="197">
        <v>70</v>
      </c>
      <c r="B50" s="287" t="s">
        <v>16</v>
      </c>
      <c r="C50" s="197" t="s">
        <v>17018</v>
      </c>
      <c r="D50" s="197" t="s">
        <v>17010</v>
      </c>
      <c r="E50" s="291" t="s">
        <v>17019</v>
      </c>
      <c r="F50" s="277" t="s">
        <v>17031</v>
      </c>
      <c r="G50" s="286" t="s">
        <v>16710</v>
      </c>
      <c r="H50" s="238" t="s">
        <v>17021</v>
      </c>
      <c r="I50" s="271" t="s">
        <v>17056</v>
      </c>
      <c r="J50" s="287"/>
      <c r="K50" s="197"/>
      <c r="L50" s="197"/>
      <c r="M50" s="288"/>
      <c r="N50" s="197"/>
      <c r="O50" s="289"/>
      <c r="P50" s="287"/>
      <c r="Q50" s="197"/>
      <c r="R50" s="291"/>
      <c r="S50" s="195"/>
      <c r="T50" s="1"/>
      <c r="U50" s="104"/>
      <c r="V50" s="128">
        <v>21</v>
      </c>
    </row>
    <row r="51" spans="1:22">
      <c r="A51" s="197">
        <f>A50+1</f>
        <v>71</v>
      </c>
      <c r="B51" s="287" t="s">
        <v>16</v>
      </c>
      <c r="C51" s="197" t="s">
        <v>17018</v>
      </c>
      <c r="D51" s="197" t="s">
        <v>17010</v>
      </c>
      <c r="E51" s="291" t="s">
        <v>17019</v>
      </c>
      <c r="F51" s="277" t="s">
        <v>17031</v>
      </c>
      <c r="G51" s="286" t="s">
        <v>16710</v>
      </c>
      <c r="H51" s="238" t="s">
        <v>48</v>
      </c>
      <c r="I51" s="271" t="s">
        <v>17057</v>
      </c>
      <c r="J51" s="287"/>
      <c r="K51" s="197"/>
      <c r="L51" s="197"/>
      <c r="M51" s="288"/>
      <c r="N51" s="197"/>
      <c r="O51" s="289"/>
      <c r="P51" s="287"/>
      <c r="Q51" s="197"/>
      <c r="R51" s="291"/>
      <c r="S51" s="195"/>
      <c r="T51" s="1"/>
      <c r="U51" s="104"/>
      <c r="V51" s="128">
        <v>22</v>
      </c>
    </row>
    <row r="52" spans="1:22">
      <c r="A52" s="197">
        <f>A51+1</f>
        <v>72</v>
      </c>
      <c r="B52" s="287" t="s">
        <v>16</v>
      </c>
      <c r="C52" s="197" t="s">
        <v>17018</v>
      </c>
      <c r="D52" s="197" t="s">
        <v>17010</v>
      </c>
      <c r="E52" s="291" t="s">
        <v>17019</v>
      </c>
      <c r="F52" s="277" t="s">
        <v>17031</v>
      </c>
      <c r="G52" s="286" t="s">
        <v>16710</v>
      </c>
      <c r="H52" s="238" t="s">
        <v>16709</v>
      </c>
      <c r="I52" s="271" t="s">
        <v>17058</v>
      </c>
      <c r="J52" s="287"/>
      <c r="K52" s="197"/>
      <c r="L52" s="197"/>
      <c r="M52" s="288"/>
      <c r="N52" s="197"/>
      <c r="O52" s="289"/>
      <c r="P52" s="287"/>
      <c r="Q52" s="197"/>
      <c r="R52" s="291"/>
      <c r="S52" s="195"/>
      <c r="T52" s="1"/>
      <c r="U52" s="104"/>
      <c r="V52" s="128">
        <v>23</v>
      </c>
    </row>
    <row r="53" spans="1:22">
      <c r="A53" s="197">
        <v>80</v>
      </c>
      <c r="B53" s="287" t="s">
        <v>16</v>
      </c>
      <c r="C53" s="197" t="s">
        <v>17018</v>
      </c>
      <c r="D53" s="197" t="s">
        <v>17010</v>
      </c>
      <c r="E53" s="291" t="s">
        <v>17019</v>
      </c>
      <c r="F53" s="277" t="s">
        <v>17029</v>
      </c>
      <c r="G53" s="286" t="s">
        <v>16710</v>
      </c>
      <c r="H53" s="238" t="s">
        <v>17046</v>
      </c>
      <c r="I53" s="271" t="s">
        <v>16824</v>
      </c>
      <c r="J53" s="287"/>
      <c r="K53" s="197"/>
      <c r="L53" s="197"/>
      <c r="M53" s="288"/>
      <c r="N53" s="197"/>
      <c r="O53" s="289"/>
      <c r="P53" s="287"/>
      <c r="Q53" s="197"/>
      <c r="R53" s="291"/>
      <c r="S53" s="195"/>
      <c r="T53" s="1"/>
      <c r="U53" s="104"/>
      <c r="V53" s="128">
        <v>24</v>
      </c>
    </row>
    <row r="54" spans="1:22" ht="14.65" thickBot="1">
      <c r="A54" s="197">
        <f t="shared" ref="A54:A59" si="3">A53+1</f>
        <v>81</v>
      </c>
      <c r="B54" s="287" t="s">
        <v>16</v>
      </c>
      <c r="C54" s="197" t="s">
        <v>17018</v>
      </c>
      <c r="D54" s="197" t="s">
        <v>17010</v>
      </c>
      <c r="E54" s="291" t="s">
        <v>17019</v>
      </c>
      <c r="F54" s="277" t="s">
        <v>17029</v>
      </c>
      <c r="G54" s="286" t="s">
        <v>16710</v>
      </c>
      <c r="H54" s="238" t="s">
        <v>17046</v>
      </c>
      <c r="I54" s="271" t="s">
        <v>23</v>
      </c>
      <c r="J54" s="287"/>
      <c r="K54" s="197"/>
      <c r="L54" s="197"/>
      <c r="M54" s="288"/>
      <c r="N54" s="197"/>
      <c r="O54" s="289"/>
      <c r="P54" s="287"/>
      <c r="Q54" s="197"/>
      <c r="R54" s="291"/>
      <c r="S54" s="195"/>
      <c r="T54" s="1"/>
      <c r="U54" s="102"/>
      <c r="V54" s="129">
        <v>25</v>
      </c>
    </row>
    <row r="55" spans="1:22" ht="14.65" thickBot="1">
      <c r="A55" s="197">
        <f t="shared" si="3"/>
        <v>82</v>
      </c>
      <c r="B55" s="287" t="s">
        <v>16</v>
      </c>
      <c r="C55" s="197" t="s">
        <v>17018</v>
      </c>
      <c r="D55" s="197" t="s">
        <v>17010</v>
      </c>
      <c r="E55" s="291" t="s">
        <v>17019</v>
      </c>
      <c r="F55" s="277" t="s">
        <v>17029</v>
      </c>
      <c r="G55" s="286" t="s">
        <v>16710</v>
      </c>
      <c r="H55" s="238" t="s">
        <v>17046</v>
      </c>
      <c r="I55" s="271" t="s">
        <v>16885</v>
      </c>
      <c r="J55" s="287"/>
      <c r="K55" s="197"/>
      <c r="L55" s="197"/>
      <c r="M55" s="288"/>
      <c r="N55" s="197"/>
      <c r="O55" s="289"/>
      <c r="P55" s="287"/>
      <c r="Q55" s="197"/>
      <c r="R55" s="291"/>
      <c r="S55" s="195"/>
      <c r="T55" s="1"/>
    </row>
    <row r="56" spans="1:22" ht="14.65" thickBot="1">
      <c r="A56" s="197">
        <f t="shared" si="3"/>
        <v>83</v>
      </c>
      <c r="B56" s="287" t="s">
        <v>16</v>
      </c>
      <c r="C56" s="197" t="s">
        <v>17018</v>
      </c>
      <c r="D56" s="197" t="s">
        <v>17010</v>
      </c>
      <c r="E56" s="291" t="s">
        <v>17019</v>
      </c>
      <c r="F56" s="277" t="s">
        <v>17029</v>
      </c>
      <c r="G56" s="286" t="s">
        <v>16710</v>
      </c>
      <c r="H56" s="238" t="s">
        <v>17046</v>
      </c>
      <c r="I56" s="271" t="s">
        <v>16877</v>
      </c>
      <c r="J56" s="287"/>
      <c r="K56" s="197"/>
      <c r="L56" s="197"/>
      <c r="M56" s="288"/>
      <c r="N56" s="197"/>
      <c r="O56" s="289"/>
      <c r="P56" s="287"/>
      <c r="Q56" s="197"/>
      <c r="R56" s="291"/>
      <c r="S56" s="195"/>
      <c r="T56" s="1"/>
      <c r="U56" s="340" t="s">
        <v>17059</v>
      </c>
      <c r="V56" s="341"/>
    </row>
    <row r="57" spans="1:22">
      <c r="A57" s="197">
        <f t="shared" si="3"/>
        <v>84</v>
      </c>
      <c r="B57" s="287" t="s">
        <v>16</v>
      </c>
      <c r="C57" s="197" t="s">
        <v>17018</v>
      </c>
      <c r="D57" s="197" t="s">
        <v>17010</v>
      </c>
      <c r="E57" s="291" t="s">
        <v>17019</v>
      </c>
      <c r="F57" s="277" t="s">
        <v>17029</v>
      </c>
      <c r="G57" s="286" t="s">
        <v>16710</v>
      </c>
      <c r="H57" s="238" t="s">
        <v>17046</v>
      </c>
      <c r="I57" s="271" t="s">
        <v>17060</v>
      </c>
      <c r="J57" s="287"/>
      <c r="K57" s="197"/>
      <c r="L57" s="197"/>
      <c r="M57" s="288"/>
      <c r="N57" s="197"/>
      <c r="O57" s="289"/>
      <c r="P57" s="287"/>
      <c r="Q57" s="197"/>
      <c r="R57" s="291"/>
      <c r="S57" s="195"/>
      <c r="T57" s="1"/>
      <c r="U57" s="235" t="s">
        <v>61</v>
      </c>
      <c r="V57" s="128">
        <v>1</v>
      </c>
    </row>
    <row r="58" spans="1:22">
      <c r="A58" s="197">
        <f t="shared" si="3"/>
        <v>85</v>
      </c>
      <c r="B58" s="287" t="s">
        <v>16</v>
      </c>
      <c r="C58" s="197" t="s">
        <v>17018</v>
      </c>
      <c r="D58" s="197" t="s">
        <v>17010</v>
      </c>
      <c r="E58" s="291" t="s">
        <v>17019</v>
      </c>
      <c r="F58" s="277" t="s">
        <v>17029</v>
      </c>
      <c r="G58" s="286" t="s">
        <v>16710</v>
      </c>
      <c r="H58" s="238" t="s">
        <v>17025</v>
      </c>
      <c r="I58" s="271" t="s">
        <v>16869</v>
      </c>
      <c r="J58" s="287"/>
      <c r="K58" s="197"/>
      <c r="L58" s="197"/>
      <c r="M58" s="288"/>
      <c r="N58" s="197"/>
      <c r="O58" s="289"/>
      <c r="P58" s="287"/>
      <c r="Q58" s="197"/>
      <c r="R58" s="291"/>
      <c r="S58" s="195"/>
      <c r="T58" s="1"/>
      <c r="U58" s="235" t="s">
        <v>25</v>
      </c>
      <c r="V58" s="128">
        <v>2</v>
      </c>
    </row>
    <row r="59" spans="1:22">
      <c r="A59" s="197">
        <f t="shared" si="3"/>
        <v>86</v>
      </c>
      <c r="B59" s="287" t="s">
        <v>16</v>
      </c>
      <c r="C59" s="197" t="s">
        <v>17018</v>
      </c>
      <c r="D59" s="197" t="s">
        <v>17010</v>
      </c>
      <c r="E59" s="291" t="s">
        <v>17019</v>
      </c>
      <c r="F59" s="277" t="s">
        <v>17029</v>
      </c>
      <c r="G59" s="286" t="s">
        <v>16710</v>
      </c>
      <c r="H59" s="238" t="s">
        <v>17025</v>
      </c>
      <c r="I59" s="271" t="s">
        <v>17061</v>
      </c>
      <c r="J59" s="287"/>
      <c r="K59" s="197"/>
      <c r="L59" s="197"/>
      <c r="M59" s="288"/>
      <c r="N59" s="197"/>
      <c r="O59" s="289"/>
      <c r="P59" s="287"/>
      <c r="Q59" s="197"/>
      <c r="R59" s="291"/>
      <c r="S59" s="195"/>
      <c r="T59" s="1"/>
      <c r="U59" s="235" t="s">
        <v>31</v>
      </c>
      <c r="V59" s="128">
        <v>3</v>
      </c>
    </row>
    <row r="60" spans="1:22">
      <c r="A60" s="197">
        <v>90</v>
      </c>
      <c r="B60" s="287" t="s">
        <v>16</v>
      </c>
      <c r="C60" s="197" t="s">
        <v>17018</v>
      </c>
      <c r="D60" s="197" t="s">
        <v>17010</v>
      </c>
      <c r="E60" s="291" t="s">
        <v>17019</v>
      </c>
      <c r="F60" s="277" t="s">
        <v>35</v>
      </c>
      <c r="G60" s="286" t="s">
        <v>16710</v>
      </c>
      <c r="H60" s="238" t="s">
        <v>17021</v>
      </c>
      <c r="I60" s="271" t="s">
        <v>35</v>
      </c>
      <c r="J60" s="287"/>
      <c r="K60" s="197"/>
      <c r="L60" s="197"/>
      <c r="M60" s="288"/>
      <c r="N60" s="197"/>
      <c r="O60" s="289"/>
      <c r="P60" s="287"/>
      <c r="Q60" s="197"/>
      <c r="R60" s="291"/>
      <c r="S60" s="195"/>
      <c r="T60" s="1"/>
      <c r="U60" s="235" t="s">
        <v>66</v>
      </c>
      <c r="V60" s="128">
        <v>4</v>
      </c>
    </row>
    <row r="61" spans="1:22">
      <c r="A61" s="197">
        <v>100</v>
      </c>
      <c r="B61" s="287" t="s">
        <v>16</v>
      </c>
      <c r="C61" s="197" t="s">
        <v>17018</v>
      </c>
      <c r="D61" s="197" t="s">
        <v>17010</v>
      </c>
      <c r="E61" s="291" t="s">
        <v>17019</v>
      </c>
      <c r="F61" s="277" t="s">
        <v>337</v>
      </c>
      <c r="G61" s="286" t="s">
        <v>16710</v>
      </c>
      <c r="H61" s="238" t="s">
        <v>16709</v>
      </c>
      <c r="I61" s="271" t="s">
        <v>16892</v>
      </c>
      <c r="J61" s="287"/>
      <c r="K61" s="197"/>
      <c r="L61" s="197"/>
      <c r="M61" s="288"/>
      <c r="N61" s="197"/>
      <c r="O61" s="289"/>
      <c r="P61" s="287"/>
      <c r="Q61" s="197"/>
      <c r="R61" s="291"/>
      <c r="S61" s="195"/>
      <c r="T61" s="1"/>
      <c r="U61" s="235" t="s">
        <v>62</v>
      </c>
      <c r="V61" s="128">
        <v>5</v>
      </c>
    </row>
    <row r="62" spans="1:22">
      <c r="A62" s="197">
        <f t="shared" ref="A62:A67" si="4">A61+1</f>
        <v>101</v>
      </c>
      <c r="B62" s="287" t="s">
        <v>16</v>
      </c>
      <c r="C62" s="197" t="s">
        <v>17018</v>
      </c>
      <c r="D62" s="197" t="s">
        <v>17010</v>
      </c>
      <c r="E62" s="291" t="s">
        <v>17019</v>
      </c>
      <c r="F62" s="277" t="s">
        <v>337</v>
      </c>
      <c r="G62" s="286" t="s">
        <v>16710</v>
      </c>
      <c r="H62" s="238" t="s">
        <v>16709</v>
      </c>
      <c r="I62" s="271" t="s">
        <v>17062</v>
      </c>
      <c r="J62" s="287"/>
      <c r="K62" s="197"/>
      <c r="L62" s="197"/>
      <c r="M62" s="288"/>
      <c r="N62" s="197"/>
      <c r="O62" s="289"/>
      <c r="P62" s="287"/>
      <c r="Q62" s="197"/>
      <c r="R62" s="291"/>
      <c r="S62" s="195"/>
      <c r="T62" s="1"/>
      <c r="U62" s="235" t="s">
        <v>17063</v>
      </c>
      <c r="V62" s="128">
        <v>6</v>
      </c>
    </row>
    <row r="63" spans="1:22">
      <c r="A63" s="197">
        <f t="shared" si="4"/>
        <v>102</v>
      </c>
      <c r="B63" s="287" t="s">
        <v>16</v>
      </c>
      <c r="C63" s="197" t="s">
        <v>17018</v>
      </c>
      <c r="D63" s="197" t="s">
        <v>17010</v>
      </c>
      <c r="E63" s="291" t="s">
        <v>17019</v>
      </c>
      <c r="F63" s="277" t="s">
        <v>337</v>
      </c>
      <c r="G63" s="286" t="s">
        <v>16710</v>
      </c>
      <c r="H63" s="238" t="s">
        <v>16709</v>
      </c>
      <c r="I63" s="271" t="s">
        <v>17064</v>
      </c>
      <c r="J63" s="287"/>
      <c r="K63" s="197"/>
      <c r="L63" s="197"/>
      <c r="M63" s="288"/>
      <c r="N63" s="197"/>
      <c r="O63" s="289"/>
      <c r="P63" s="287"/>
      <c r="Q63" s="197"/>
      <c r="R63" s="291"/>
      <c r="S63" s="195"/>
      <c r="T63" s="1"/>
      <c r="U63" s="235" t="s">
        <v>86</v>
      </c>
      <c r="V63" s="128">
        <v>7</v>
      </c>
    </row>
    <row r="64" spans="1:22">
      <c r="A64" s="197">
        <f t="shared" si="4"/>
        <v>103</v>
      </c>
      <c r="B64" s="287" t="s">
        <v>16</v>
      </c>
      <c r="C64" s="197" t="s">
        <v>17018</v>
      </c>
      <c r="D64" s="197" t="s">
        <v>17010</v>
      </c>
      <c r="E64" s="291" t="s">
        <v>17019</v>
      </c>
      <c r="F64" s="277" t="s">
        <v>337</v>
      </c>
      <c r="G64" s="286" t="s">
        <v>16710</v>
      </c>
      <c r="H64" s="238" t="s">
        <v>16709</v>
      </c>
      <c r="I64" s="271" t="s">
        <v>16830</v>
      </c>
      <c r="J64" s="287"/>
      <c r="K64" s="197"/>
      <c r="L64" s="197"/>
      <c r="M64" s="288"/>
      <c r="N64" s="197"/>
      <c r="O64" s="289"/>
      <c r="P64" s="287"/>
      <c r="Q64" s="197"/>
      <c r="R64" s="291"/>
      <c r="S64" s="195"/>
      <c r="T64" s="1"/>
      <c r="U64" s="235" t="s">
        <v>43</v>
      </c>
      <c r="V64" s="128">
        <v>8</v>
      </c>
    </row>
    <row r="65" spans="1:22">
      <c r="A65" s="197">
        <f t="shared" si="4"/>
        <v>104</v>
      </c>
      <c r="B65" s="287" t="s">
        <v>16</v>
      </c>
      <c r="C65" s="197" t="s">
        <v>17018</v>
      </c>
      <c r="D65" s="197" t="s">
        <v>17010</v>
      </c>
      <c r="E65" s="291" t="s">
        <v>17019</v>
      </c>
      <c r="F65" s="277" t="s">
        <v>337</v>
      </c>
      <c r="G65" s="286" t="s">
        <v>16710</v>
      </c>
      <c r="H65" s="238" t="s">
        <v>16709</v>
      </c>
      <c r="I65" s="271" t="s">
        <v>17065</v>
      </c>
      <c r="J65" s="287"/>
      <c r="K65" s="197"/>
      <c r="L65" s="197"/>
      <c r="M65" s="288"/>
      <c r="N65" s="197"/>
      <c r="O65" s="289"/>
      <c r="P65" s="287"/>
      <c r="Q65" s="197"/>
      <c r="R65" s="291"/>
      <c r="S65" s="195"/>
      <c r="T65" s="1"/>
      <c r="U65" s="235" t="s">
        <v>124</v>
      </c>
      <c r="V65" s="128">
        <v>9</v>
      </c>
    </row>
    <row r="66" spans="1:22">
      <c r="A66" s="197">
        <f t="shared" si="4"/>
        <v>105</v>
      </c>
      <c r="B66" s="287" t="s">
        <v>16</v>
      </c>
      <c r="C66" s="197" t="s">
        <v>17018</v>
      </c>
      <c r="D66" s="197" t="s">
        <v>17010</v>
      </c>
      <c r="E66" s="291" t="s">
        <v>17019</v>
      </c>
      <c r="F66" s="277" t="s">
        <v>337</v>
      </c>
      <c r="G66" s="286" t="s">
        <v>16710</v>
      </c>
      <c r="H66" s="238" t="s">
        <v>16709</v>
      </c>
      <c r="I66" s="271" t="s">
        <v>177</v>
      </c>
      <c r="J66" s="287"/>
      <c r="K66" s="197"/>
      <c r="L66" s="197"/>
      <c r="M66" s="288"/>
      <c r="N66" s="197"/>
      <c r="O66" s="289"/>
      <c r="P66" s="287"/>
      <c r="Q66" s="197"/>
      <c r="R66" s="291"/>
      <c r="S66" s="195"/>
      <c r="T66" s="1"/>
      <c r="U66" s="235" t="s">
        <v>114</v>
      </c>
      <c r="V66" s="128">
        <v>10</v>
      </c>
    </row>
    <row r="67" spans="1:22">
      <c r="A67" s="197">
        <f t="shared" si="4"/>
        <v>106</v>
      </c>
      <c r="B67" s="287" t="s">
        <v>16</v>
      </c>
      <c r="C67" s="197" t="s">
        <v>17018</v>
      </c>
      <c r="D67" s="197" t="s">
        <v>17010</v>
      </c>
      <c r="E67" s="291" t="s">
        <v>17019</v>
      </c>
      <c r="F67" s="277" t="s">
        <v>337</v>
      </c>
      <c r="G67" s="286" t="s">
        <v>16710</v>
      </c>
      <c r="H67" s="238" t="s">
        <v>16709</v>
      </c>
      <c r="I67" s="271" t="s">
        <v>17066</v>
      </c>
      <c r="J67" s="287"/>
      <c r="K67" s="197"/>
      <c r="L67" s="197"/>
      <c r="M67" s="288"/>
      <c r="N67" s="197"/>
      <c r="O67" s="289"/>
      <c r="P67" s="287"/>
      <c r="Q67" s="197"/>
      <c r="R67" s="291"/>
      <c r="S67" s="195"/>
      <c r="T67" s="1"/>
      <c r="U67" s="235" t="s">
        <v>42</v>
      </c>
      <c r="V67" s="128">
        <v>11</v>
      </c>
    </row>
    <row r="68" spans="1:22">
      <c r="A68" s="197">
        <v>110</v>
      </c>
      <c r="B68" s="287" t="s">
        <v>16</v>
      </c>
      <c r="C68" s="197" t="s">
        <v>17018</v>
      </c>
      <c r="D68" s="197" t="s">
        <v>17010</v>
      </c>
      <c r="E68" s="291" t="s">
        <v>17019</v>
      </c>
      <c r="F68" s="277" t="s">
        <v>16849</v>
      </c>
      <c r="G68" s="286" t="s">
        <v>16710</v>
      </c>
      <c r="H68" s="238" t="s">
        <v>17021</v>
      </c>
      <c r="I68" s="271" t="s">
        <v>16849</v>
      </c>
      <c r="J68" s="287"/>
      <c r="K68" s="197"/>
      <c r="L68" s="197"/>
      <c r="M68" s="288"/>
      <c r="N68" s="197"/>
      <c r="O68" s="289"/>
      <c r="P68" s="287"/>
      <c r="Q68" s="197"/>
      <c r="R68" s="291"/>
      <c r="S68" s="195"/>
      <c r="T68" s="1"/>
      <c r="U68" s="235" t="s">
        <v>17067</v>
      </c>
      <c r="V68" s="128">
        <v>12</v>
      </c>
    </row>
    <row r="69" spans="1:22">
      <c r="A69" s="197">
        <f t="shared" ref="A69:A75" si="5">A68+1</f>
        <v>111</v>
      </c>
      <c r="B69" s="287" t="s">
        <v>16</v>
      </c>
      <c r="C69" s="197" t="s">
        <v>17018</v>
      </c>
      <c r="D69" s="197" t="s">
        <v>17010</v>
      </c>
      <c r="E69" s="291" t="s">
        <v>17019</v>
      </c>
      <c r="F69" s="277" t="s">
        <v>16849</v>
      </c>
      <c r="G69" s="286" t="s">
        <v>16710</v>
      </c>
      <c r="H69" s="238" t="s">
        <v>34</v>
      </c>
      <c r="I69" s="271" t="s">
        <v>16849</v>
      </c>
      <c r="J69" s="287"/>
      <c r="K69" s="197"/>
      <c r="L69" s="197"/>
      <c r="M69" s="288"/>
      <c r="N69" s="197"/>
      <c r="O69" s="289"/>
      <c r="P69" s="287"/>
      <c r="Q69" s="197"/>
      <c r="R69" s="291"/>
      <c r="S69" s="195"/>
      <c r="T69" s="1"/>
      <c r="U69" s="235" t="s">
        <v>17068</v>
      </c>
      <c r="V69" s="128">
        <v>13</v>
      </c>
    </row>
    <row r="70" spans="1:22">
      <c r="A70" s="197">
        <f t="shared" si="5"/>
        <v>112</v>
      </c>
      <c r="B70" s="287" t="s">
        <v>16</v>
      </c>
      <c r="C70" s="197" t="s">
        <v>17018</v>
      </c>
      <c r="D70" s="197" t="s">
        <v>17010</v>
      </c>
      <c r="E70" s="291" t="s">
        <v>17019</v>
      </c>
      <c r="F70" s="277" t="s">
        <v>16849</v>
      </c>
      <c r="G70" s="286" t="s">
        <v>16710</v>
      </c>
      <c r="H70" s="238" t="s">
        <v>17025</v>
      </c>
      <c r="I70" s="271" t="s">
        <v>17069</v>
      </c>
      <c r="J70" s="287"/>
      <c r="K70" s="197"/>
      <c r="L70" s="197"/>
      <c r="M70" s="288"/>
      <c r="N70" s="197"/>
      <c r="O70" s="289"/>
      <c r="P70" s="287"/>
      <c r="Q70" s="197"/>
      <c r="R70" s="291"/>
      <c r="S70" s="195"/>
      <c r="T70" s="1"/>
      <c r="U70" s="235" t="s">
        <v>17070</v>
      </c>
      <c r="V70" s="128">
        <v>15</v>
      </c>
    </row>
    <row r="71" spans="1:22">
      <c r="A71" s="197">
        <f t="shared" si="5"/>
        <v>113</v>
      </c>
      <c r="B71" s="287" t="s">
        <v>16</v>
      </c>
      <c r="C71" s="197" t="s">
        <v>17018</v>
      </c>
      <c r="D71" s="197" t="s">
        <v>17010</v>
      </c>
      <c r="E71" s="291" t="s">
        <v>17019</v>
      </c>
      <c r="F71" s="277" t="s">
        <v>16849</v>
      </c>
      <c r="G71" s="286" t="s">
        <v>16710</v>
      </c>
      <c r="H71" s="238" t="s">
        <v>17032</v>
      </c>
      <c r="I71" s="271" t="s">
        <v>17071</v>
      </c>
      <c r="J71" s="287"/>
      <c r="K71" s="197"/>
      <c r="L71" s="197"/>
      <c r="M71" s="288"/>
      <c r="N71" s="197"/>
      <c r="O71" s="289"/>
      <c r="P71" s="287"/>
      <c r="Q71" s="197"/>
      <c r="R71" s="291"/>
      <c r="S71" s="195"/>
      <c r="T71" s="1"/>
      <c r="U71" s="235" t="s">
        <v>17072</v>
      </c>
      <c r="V71" s="128">
        <v>16</v>
      </c>
    </row>
    <row r="72" spans="1:22">
      <c r="A72" s="197">
        <f t="shared" si="5"/>
        <v>114</v>
      </c>
      <c r="B72" s="287" t="s">
        <v>16</v>
      </c>
      <c r="C72" s="197" t="s">
        <v>17018</v>
      </c>
      <c r="D72" s="197" t="s">
        <v>17010</v>
      </c>
      <c r="E72" s="291" t="s">
        <v>17019</v>
      </c>
      <c r="F72" s="277" t="s">
        <v>16849</v>
      </c>
      <c r="G72" s="286" t="s">
        <v>16710</v>
      </c>
      <c r="H72" s="238" t="s">
        <v>16872</v>
      </c>
      <c r="I72" s="271" t="s">
        <v>17073</v>
      </c>
      <c r="J72" s="287"/>
      <c r="K72" s="197"/>
      <c r="L72" s="197"/>
      <c r="M72" s="288"/>
      <c r="N72" s="197"/>
      <c r="O72" s="289"/>
      <c r="P72" s="287"/>
      <c r="Q72" s="197"/>
      <c r="R72" s="291"/>
      <c r="S72" s="195"/>
      <c r="T72" s="1"/>
      <c r="U72" s="235" t="s">
        <v>17074</v>
      </c>
      <c r="V72" s="128">
        <v>17</v>
      </c>
    </row>
    <row r="73" spans="1:22">
      <c r="A73" s="197">
        <f t="shared" si="5"/>
        <v>115</v>
      </c>
      <c r="B73" s="287" t="s">
        <v>16</v>
      </c>
      <c r="C73" s="197" t="s">
        <v>17018</v>
      </c>
      <c r="D73" s="197" t="s">
        <v>17010</v>
      </c>
      <c r="E73" s="291" t="s">
        <v>17019</v>
      </c>
      <c r="F73" s="277" t="s">
        <v>16849</v>
      </c>
      <c r="G73" s="286" t="s">
        <v>16710</v>
      </c>
      <c r="H73" s="238" t="s">
        <v>17024</v>
      </c>
      <c r="I73" s="271" t="s">
        <v>16849</v>
      </c>
      <c r="J73" s="287"/>
      <c r="K73" s="197"/>
      <c r="L73" s="197"/>
      <c r="M73" s="288"/>
      <c r="N73" s="197"/>
      <c r="O73" s="289"/>
      <c r="P73" s="287"/>
      <c r="Q73" s="197"/>
      <c r="R73" s="291"/>
      <c r="S73" s="195"/>
      <c r="T73" s="1"/>
      <c r="U73" s="235" t="s">
        <v>16725</v>
      </c>
      <c r="V73" s="128">
        <v>18</v>
      </c>
    </row>
    <row r="74" spans="1:22">
      <c r="A74" s="197">
        <f t="shared" si="5"/>
        <v>116</v>
      </c>
      <c r="B74" s="287" t="s">
        <v>16</v>
      </c>
      <c r="C74" s="197" t="s">
        <v>17018</v>
      </c>
      <c r="D74" s="197" t="s">
        <v>17010</v>
      </c>
      <c r="E74" s="291" t="s">
        <v>17019</v>
      </c>
      <c r="F74" s="277" t="s">
        <v>16849</v>
      </c>
      <c r="G74" s="286" t="s">
        <v>16710</v>
      </c>
      <c r="H74" s="238" t="s">
        <v>48</v>
      </c>
      <c r="I74" s="271" t="s">
        <v>17075</v>
      </c>
      <c r="J74" s="287"/>
      <c r="K74" s="197"/>
      <c r="L74" s="197"/>
      <c r="M74" s="288"/>
      <c r="N74" s="197"/>
      <c r="O74" s="289"/>
      <c r="P74" s="287"/>
      <c r="Q74" s="197"/>
      <c r="R74" s="291"/>
      <c r="S74" s="195"/>
      <c r="T74" s="1"/>
      <c r="U74" s="235" t="s">
        <v>16722</v>
      </c>
      <c r="V74" s="128">
        <v>19</v>
      </c>
    </row>
    <row r="75" spans="1:22">
      <c r="A75" s="197">
        <f t="shared" si="5"/>
        <v>117</v>
      </c>
      <c r="B75" s="287" t="s">
        <v>16</v>
      </c>
      <c r="C75" s="197" t="s">
        <v>17018</v>
      </c>
      <c r="D75" s="197" t="s">
        <v>17010</v>
      </c>
      <c r="E75" s="291" t="s">
        <v>17019</v>
      </c>
      <c r="F75" s="277" t="s">
        <v>16849</v>
      </c>
      <c r="G75" s="286" t="s">
        <v>16710</v>
      </c>
      <c r="H75" s="238" t="s">
        <v>48</v>
      </c>
      <c r="I75" s="271" t="s">
        <v>17036</v>
      </c>
      <c r="J75" s="287"/>
      <c r="K75" s="197"/>
      <c r="L75" s="197"/>
      <c r="M75" s="288"/>
      <c r="N75" s="197"/>
      <c r="O75" s="289"/>
      <c r="P75" s="287"/>
      <c r="Q75" s="197"/>
      <c r="R75" s="291"/>
      <c r="S75" s="195"/>
      <c r="T75" s="1"/>
      <c r="U75" s="235" t="s">
        <v>17076</v>
      </c>
      <c r="V75" s="128">
        <v>20</v>
      </c>
    </row>
    <row r="76" spans="1:22">
      <c r="A76" s="197">
        <v>120</v>
      </c>
      <c r="B76" s="287" t="s">
        <v>16</v>
      </c>
      <c r="C76" s="197" t="s">
        <v>17018</v>
      </c>
      <c r="D76" s="197" t="s">
        <v>17010</v>
      </c>
      <c r="E76" s="291" t="s">
        <v>17019</v>
      </c>
      <c r="F76" s="277" t="s">
        <v>16846</v>
      </c>
      <c r="G76" s="286" t="s">
        <v>16710</v>
      </c>
      <c r="H76" s="238" t="s">
        <v>17025</v>
      </c>
      <c r="I76" s="271" t="s">
        <v>148</v>
      </c>
      <c r="J76" s="287"/>
      <c r="K76" s="197"/>
      <c r="L76" s="197"/>
      <c r="M76" s="288"/>
      <c r="N76" s="197"/>
      <c r="O76" s="289"/>
      <c r="P76" s="287"/>
      <c r="Q76" s="197"/>
      <c r="R76" s="291"/>
      <c r="S76" s="195"/>
      <c r="T76" s="1"/>
      <c r="U76" s="104"/>
      <c r="V76" s="128">
        <v>21</v>
      </c>
    </row>
    <row r="77" spans="1:22">
      <c r="A77" s="197">
        <f t="shared" ref="A77:A82" si="6">A76+1</f>
        <v>121</v>
      </c>
      <c r="B77" s="287" t="s">
        <v>16</v>
      </c>
      <c r="C77" s="197" t="s">
        <v>17018</v>
      </c>
      <c r="D77" s="197" t="s">
        <v>17010</v>
      </c>
      <c r="E77" s="291" t="s">
        <v>17019</v>
      </c>
      <c r="F77" s="277" t="s">
        <v>16846</v>
      </c>
      <c r="G77" s="286" t="s">
        <v>16710</v>
      </c>
      <c r="H77" s="238" t="s">
        <v>16872</v>
      </c>
      <c r="I77" s="271" t="s">
        <v>122</v>
      </c>
      <c r="J77" s="287"/>
      <c r="K77" s="197"/>
      <c r="L77" s="197"/>
      <c r="M77" s="288"/>
      <c r="N77" s="197"/>
      <c r="O77" s="289"/>
      <c r="P77" s="287"/>
      <c r="Q77" s="197"/>
      <c r="R77" s="291"/>
      <c r="S77" s="195"/>
      <c r="T77" s="1"/>
      <c r="U77" s="104"/>
      <c r="V77" s="128">
        <v>22</v>
      </c>
    </row>
    <row r="78" spans="1:22">
      <c r="A78" s="197">
        <f t="shared" si="6"/>
        <v>122</v>
      </c>
      <c r="B78" s="287" t="s">
        <v>16</v>
      </c>
      <c r="C78" s="197" t="s">
        <v>17018</v>
      </c>
      <c r="D78" s="197" t="s">
        <v>17010</v>
      </c>
      <c r="E78" s="291" t="s">
        <v>17019</v>
      </c>
      <c r="F78" s="277" t="s">
        <v>16846</v>
      </c>
      <c r="G78" s="286" t="s">
        <v>16710</v>
      </c>
      <c r="H78" s="238" t="s">
        <v>16872</v>
      </c>
      <c r="I78" s="271" t="s">
        <v>17077</v>
      </c>
      <c r="J78" s="287"/>
      <c r="K78" s="197"/>
      <c r="L78" s="197"/>
      <c r="M78" s="288"/>
      <c r="N78" s="197"/>
      <c r="O78" s="289"/>
      <c r="P78" s="287"/>
      <c r="Q78" s="197"/>
      <c r="R78" s="291"/>
      <c r="S78" s="195"/>
      <c r="T78" s="1"/>
      <c r="U78" s="104"/>
      <c r="V78" s="128">
        <v>23</v>
      </c>
    </row>
    <row r="79" spans="1:22">
      <c r="A79" s="197">
        <f t="shared" si="6"/>
        <v>123</v>
      </c>
      <c r="B79" s="287" t="s">
        <v>16</v>
      </c>
      <c r="C79" s="197" t="s">
        <v>17018</v>
      </c>
      <c r="D79" s="197" t="s">
        <v>17010</v>
      </c>
      <c r="E79" s="291" t="s">
        <v>17019</v>
      </c>
      <c r="F79" s="277" t="s">
        <v>16846</v>
      </c>
      <c r="G79" s="286" t="s">
        <v>16710</v>
      </c>
      <c r="H79" s="238" t="s">
        <v>48</v>
      </c>
      <c r="I79" s="271" t="s">
        <v>122</v>
      </c>
      <c r="J79" s="287"/>
      <c r="K79" s="197"/>
      <c r="L79" s="197"/>
      <c r="M79" s="288"/>
      <c r="N79" s="197"/>
      <c r="O79" s="289"/>
      <c r="P79" s="287"/>
      <c r="Q79" s="197"/>
      <c r="R79" s="291"/>
      <c r="S79" s="195"/>
      <c r="T79" s="1"/>
      <c r="U79" s="104"/>
      <c r="V79" s="128">
        <v>24</v>
      </c>
    </row>
    <row r="80" spans="1:22" ht="14.65" thickBot="1">
      <c r="A80" s="197">
        <f t="shared" si="6"/>
        <v>124</v>
      </c>
      <c r="B80" s="287" t="s">
        <v>16</v>
      </c>
      <c r="C80" s="197" t="s">
        <v>17018</v>
      </c>
      <c r="D80" s="197" t="s">
        <v>17010</v>
      </c>
      <c r="E80" s="291" t="s">
        <v>17019</v>
      </c>
      <c r="F80" s="277" t="s">
        <v>16846</v>
      </c>
      <c r="G80" s="286" t="s">
        <v>16710</v>
      </c>
      <c r="H80" s="238" t="s">
        <v>48</v>
      </c>
      <c r="I80" s="271" t="s">
        <v>17077</v>
      </c>
      <c r="J80" s="287"/>
      <c r="K80" s="197"/>
      <c r="L80" s="197"/>
      <c r="M80" s="288"/>
      <c r="N80" s="197"/>
      <c r="O80" s="289"/>
      <c r="P80" s="287"/>
      <c r="Q80" s="197"/>
      <c r="R80" s="291"/>
      <c r="S80" s="195"/>
      <c r="T80" s="1"/>
      <c r="U80" s="102"/>
      <c r="V80" s="129">
        <v>25</v>
      </c>
    </row>
    <row r="81" spans="1:20">
      <c r="A81" s="197">
        <f t="shared" si="6"/>
        <v>125</v>
      </c>
      <c r="B81" s="287" t="s">
        <v>16</v>
      </c>
      <c r="C81" s="197" t="s">
        <v>17018</v>
      </c>
      <c r="D81" s="197" t="s">
        <v>17010</v>
      </c>
      <c r="E81" s="291" t="s">
        <v>17019</v>
      </c>
      <c r="F81" s="277" t="s">
        <v>16846</v>
      </c>
      <c r="G81" s="286" t="s">
        <v>16710</v>
      </c>
      <c r="H81" s="238" t="s">
        <v>17021</v>
      </c>
      <c r="I81" s="271" t="s">
        <v>122</v>
      </c>
      <c r="J81" s="287"/>
      <c r="K81" s="197"/>
      <c r="L81" s="197"/>
      <c r="M81" s="288"/>
      <c r="N81" s="197"/>
      <c r="O81" s="289"/>
      <c r="P81" s="287"/>
      <c r="Q81" s="197"/>
      <c r="R81" s="291"/>
      <c r="S81" s="195"/>
      <c r="T81" s="1"/>
    </row>
    <row r="82" spans="1:20">
      <c r="A82" s="197">
        <f t="shared" si="6"/>
        <v>126</v>
      </c>
      <c r="B82" s="287" t="s">
        <v>16</v>
      </c>
      <c r="C82" s="197" t="s">
        <v>17018</v>
      </c>
      <c r="D82" s="197" t="s">
        <v>17010</v>
      </c>
      <c r="E82" s="291" t="s">
        <v>17019</v>
      </c>
      <c r="F82" s="277" t="s">
        <v>16846</v>
      </c>
      <c r="G82" s="286" t="s">
        <v>16710</v>
      </c>
      <c r="H82" s="238" t="s">
        <v>17021</v>
      </c>
      <c r="I82" s="271" t="s">
        <v>17077</v>
      </c>
      <c r="J82" s="287"/>
      <c r="K82" s="197"/>
      <c r="L82" s="197"/>
      <c r="M82" s="288"/>
      <c r="N82" s="197"/>
      <c r="O82" s="289"/>
      <c r="P82" s="287"/>
      <c r="Q82" s="197"/>
      <c r="R82" s="291"/>
      <c r="S82" s="195"/>
      <c r="T82" s="1"/>
    </row>
    <row r="83" spans="1:20">
      <c r="A83" s="197"/>
      <c r="B83" s="287"/>
      <c r="C83" s="197"/>
      <c r="D83" s="1"/>
      <c r="E83" s="275"/>
      <c r="F83" s="276"/>
      <c r="H83" s="238"/>
      <c r="J83" s="252"/>
      <c r="K83" s="1"/>
      <c r="L83" s="1"/>
      <c r="M83" s="2"/>
      <c r="N83" s="1"/>
      <c r="O83" s="290"/>
      <c r="P83" s="252"/>
      <c r="R83" s="275"/>
      <c r="S83" s="3"/>
      <c r="T83" s="1"/>
    </row>
    <row r="84" spans="1:20">
      <c r="T84" s="1"/>
    </row>
    <row r="85" spans="1:20">
      <c r="T85" s="1"/>
    </row>
    <row r="86" spans="1:20">
      <c r="T86" s="1"/>
    </row>
    <row r="87" spans="1:20">
      <c r="T87" s="1"/>
    </row>
    <row r="88" spans="1:20">
      <c r="T88" s="1"/>
    </row>
    <row r="89" spans="1:20">
      <c r="T89" s="1"/>
    </row>
    <row r="90" spans="1:20">
      <c r="T90" s="1"/>
    </row>
    <row r="91" spans="1:20">
      <c r="T91" s="1"/>
    </row>
    <row r="92" spans="1:20">
      <c r="T92" s="1"/>
    </row>
    <row r="93" spans="1:20">
      <c r="T93" s="1"/>
    </row>
    <row r="94" spans="1:20">
      <c r="T94" s="1"/>
    </row>
    <row r="95" spans="1:20">
      <c r="T95" s="1"/>
    </row>
    <row r="96" spans="1:20">
      <c r="T96" s="1"/>
    </row>
    <row r="97" spans="20:20">
      <c r="T97" s="1"/>
    </row>
    <row r="98" spans="20:20">
      <c r="T98" s="1"/>
    </row>
    <row r="99" spans="20:20">
      <c r="T99" s="1"/>
    </row>
    <row r="100" spans="20:20">
      <c r="T100" s="1"/>
    </row>
    <row r="101" spans="20:20">
      <c r="T101" s="1"/>
    </row>
    <row r="102" spans="20:20">
      <c r="T102" s="1"/>
    </row>
    <row r="103" spans="20:20">
      <c r="T103" s="1"/>
    </row>
    <row r="104" spans="20:20">
      <c r="T104" s="1"/>
    </row>
    <row r="105" spans="20:20">
      <c r="T105" s="1"/>
    </row>
    <row r="106" spans="20:20">
      <c r="T106" s="1"/>
    </row>
  </sheetData>
  <mergeCells count="3">
    <mergeCell ref="U2:V2"/>
    <mergeCell ref="U29:V29"/>
    <mergeCell ref="U56:V56"/>
  </mergeCells>
  <conditionalFormatting sqref="G2:G82">
    <cfRule type="cellIs" dxfId="174" priority="1" operator="equal">
      <formula>"EE"</formula>
    </cfRule>
    <cfRule type="cellIs" dxfId="173" priority="2" operator="equal">
      <formula>"ME"</formula>
    </cfRule>
  </conditionalFormatting>
  <dataValidations count="7">
    <dataValidation type="list" allowBlank="1" showInputMessage="1" showErrorMessage="1" sqref="H83" xr:uid="{ED0B27A3-DF48-45B6-966F-E46966789752}">
      <formula1>$U$30:$U$43</formula1>
    </dataValidation>
    <dataValidation type="list" allowBlank="1" showInputMessage="1" showErrorMessage="1" sqref="J2:J83 K83" xr:uid="{4A0F9F19-F568-4B47-8C8B-7537E39DB968}">
      <formula1>"Pending Update, On schedule, Behind Schedule, Completed, N/A"</formula1>
    </dataValidation>
    <dataValidation type="list" allowBlank="1" showInputMessage="1" showErrorMessage="1" sqref="G2:G82" xr:uid="{D40A2A87-7BC3-4C0E-98F1-873A41F6428D}">
      <formula1>"ME, EE"</formula1>
    </dataValidation>
    <dataValidation type="list" allowBlank="1" showInputMessage="1" showErrorMessage="1" sqref="P2:R83" xr:uid="{4DBBCA2F-FDE3-4C71-B858-0B3B4AEB6D4D}">
      <formula1>$U$57:$U$72</formula1>
    </dataValidation>
    <dataValidation type="list" allowBlank="1" showInputMessage="1" showErrorMessage="1" sqref="G83 F2:F83" xr:uid="{881C467B-1522-4FB6-A4F5-E870E9878A8E}">
      <formula1>$U$3:$U$24</formula1>
    </dataValidation>
    <dataValidation type="list" allowBlank="1" showInputMessage="1" showErrorMessage="1" sqref="H2:H82" xr:uid="{DB374D45-D3DC-4558-9370-D5FBD4DDC4E4}">
      <formula1>$U$30:$U$52</formula1>
    </dataValidation>
    <dataValidation type="list" allowBlank="1" showInputMessage="1" showErrorMessage="1" sqref="B2:B82" xr:uid="{075ED746-7A88-4697-AF0D-4714FCD2EC76}">
      <formula1>"Logistics, Customer Support"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703E9-A294-4518-942C-F3DFACF6A365}">
  <sheetPr>
    <tabColor rgb="FF92D050"/>
  </sheetPr>
  <dimension ref="A1:Z147"/>
  <sheetViews>
    <sheetView zoomScale="85" zoomScaleNormal="85" workbookViewId="0">
      <selection activeCell="I7" sqref="I7"/>
    </sheetView>
  </sheetViews>
  <sheetFormatPr defaultRowHeight="14.25"/>
  <cols>
    <col min="1" max="1" width="7.140625" bestFit="1" customWidth="1"/>
    <col min="2" max="2" width="21.7109375" hidden="1" customWidth="1"/>
    <col min="3" max="3" width="24" style="1" hidden="1" customWidth="1"/>
    <col min="4" max="4" width="30" hidden="1" customWidth="1"/>
    <col min="5" max="5" width="20.85546875" hidden="1" customWidth="1"/>
    <col min="6" max="6" width="23.5703125" style="193" bestFit="1" customWidth="1"/>
    <col min="7" max="7" width="8.28515625" style="267" customWidth="1"/>
    <col min="8" max="8" width="21.140625" style="193" bestFit="1" customWidth="1"/>
    <col min="9" max="9" width="39.28515625" style="194" customWidth="1"/>
    <col min="10" max="10" width="16.42578125" customWidth="1"/>
    <col min="11" max="11" width="21.42578125" hidden="1" customWidth="1"/>
    <col min="12" max="12" width="22.7109375" hidden="1" customWidth="1"/>
    <col min="13" max="13" width="23" hidden="1" customWidth="1"/>
    <col min="14" max="14" width="23.7109375" style="3" hidden="1" customWidth="1"/>
    <col min="15" max="15" width="13.42578125" customWidth="1"/>
    <col min="16" max="16" width="19.85546875" style="193" bestFit="1" customWidth="1"/>
    <col min="17" max="17" width="19" style="189" bestFit="1" customWidth="1"/>
    <col min="18" max="18" width="25.140625" style="194" bestFit="1" customWidth="1"/>
    <col min="19" max="19" width="108.28515625" bestFit="1" customWidth="1"/>
    <col min="20" max="20" width="2.85546875" customWidth="1"/>
    <col min="21" max="21" width="26.7109375" bestFit="1" customWidth="1"/>
    <col min="22" max="22" width="3.85546875" style="1" bestFit="1" customWidth="1"/>
    <col min="23" max="23" width="99.85546875" bestFit="1" customWidth="1"/>
    <col min="24" max="24" width="19.85546875" customWidth="1"/>
    <col min="25" max="25" width="26.140625" style="1" customWidth="1"/>
    <col min="26" max="26" width="25.28515625" hidden="1" customWidth="1"/>
    <col min="27" max="27" width="3.42578125" customWidth="1"/>
    <col min="28" max="28" width="24.85546875" bestFit="1" customWidth="1"/>
    <col min="29" max="29" width="3" bestFit="1" customWidth="1"/>
    <col min="30" max="30" width="3" customWidth="1"/>
    <col min="31" max="31" width="9.42578125" bestFit="1" customWidth="1"/>
  </cols>
  <sheetData>
    <row r="1" spans="1:25" s="187" customFormat="1" ht="18.75" customHeight="1" thickBot="1">
      <c r="A1" s="262" t="s">
        <v>17009</v>
      </c>
      <c r="B1" s="257" t="s">
        <v>316</v>
      </c>
      <c r="C1" s="257" t="s">
        <v>317</v>
      </c>
      <c r="D1" s="257" t="s">
        <v>17010</v>
      </c>
      <c r="E1" s="257" t="s">
        <v>319</v>
      </c>
      <c r="F1" s="268" t="s">
        <v>17011</v>
      </c>
      <c r="G1" s="265" t="s">
        <v>17012</v>
      </c>
      <c r="H1" s="268" t="s">
        <v>321</v>
      </c>
      <c r="I1" s="269" t="s">
        <v>322</v>
      </c>
      <c r="J1" s="258" t="s">
        <v>323</v>
      </c>
      <c r="K1" s="258" t="s">
        <v>17013</v>
      </c>
      <c r="L1" s="258" t="s">
        <v>17014</v>
      </c>
      <c r="M1" s="258" t="s">
        <v>17015</v>
      </c>
      <c r="N1" s="258" t="s">
        <v>17016</v>
      </c>
      <c r="O1" s="258" t="s">
        <v>17017</v>
      </c>
      <c r="P1" s="272" t="s">
        <v>326</v>
      </c>
      <c r="Q1" s="273" t="s">
        <v>327</v>
      </c>
      <c r="R1" s="274" t="s">
        <v>328</v>
      </c>
      <c r="S1" s="263" t="s">
        <v>329</v>
      </c>
      <c r="V1" s="236"/>
    </row>
    <row r="2" spans="1:25" ht="14.65" thickBot="1">
      <c r="A2" s="197">
        <v>1</v>
      </c>
      <c r="B2" s="1" t="s">
        <v>16</v>
      </c>
      <c r="C2" s="1" t="s">
        <v>17078</v>
      </c>
      <c r="D2" s="197" t="s">
        <v>17079</v>
      </c>
      <c r="E2" s="197" t="s">
        <v>20</v>
      </c>
      <c r="F2" s="277" t="s">
        <v>17020</v>
      </c>
      <c r="G2" s="266" t="s">
        <v>16710</v>
      </c>
      <c r="H2" s="270" t="s">
        <v>17021</v>
      </c>
      <c r="I2" s="271" t="s">
        <v>17022</v>
      </c>
      <c r="J2" s="1"/>
      <c r="K2" s="2"/>
      <c r="L2" s="1"/>
      <c r="M2" s="2"/>
      <c r="N2" s="1"/>
      <c r="O2" s="2">
        <v>46234</v>
      </c>
      <c r="P2" s="252" t="s">
        <v>17067</v>
      </c>
      <c r="Q2" s="1" t="s">
        <v>17067</v>
      </c>
      <c r="R2" s="275"/>
      <c r="S2" s="3" t="s">
        <v>17080</v>
      </c>
      <c r="U2" s="340" t="s">
        <v>17023</v>
      </c>
      <c r="V2" s="341"/>
      <c r="Y2"/>
    </row>
    <row r="3" spans="1:25">
      <c r="A3" s="197">
        <v>2</v>
      </c>
      <c r="B3" s="1" t="s">
        <v>16</v>
      </c>
      <c r="C3" s="1" t="s">
        <v>17078</v>
      </c>
      <c r="D3" s="197" t="s">
        <v>17079</v>
      </c>
      <c r="E3" s="197" t="s">
        <v>20</v>
      </c>
      <c r="F3" s="277" t="s">
        <v>17020</v>
      </c>
      <c r="G3" s="266" t="s">
        <v>16710</v>
      </c>
      <c r="H3" s="270" t="s">
        <v>17021</v>
      </c>
      <c r="I3" s="271" t="s">
        <v>17028</v>
      </c>
      <c r="J3" s="1"/>
      <c r="K3" s="2"/>
      <c r="L3" s="1"/>
      <c r="M3" s="2"/>
      <c r="N3" s="1"/>
      <c r="O3" s="2">
        <v>46234</v>
      </c>
      <c r="P3" s="252" t="s">
        <v>17067</v>
      </c>
      <c r="Q3" s="1" t="s">
        <v>17067</v>
      </c>
      <c r="R3" s="275"/>
      <c r="S3" s="3" t="s">
        <v>17081</v>
      </c>
      <c r="U3" s="235" t="s">
        <v>17020</v>
      </c>
      <c r="V3" s="128">
        <v>1</v>
      </c>
      <c r="Y3"/>
    </row>
    <row r="4" spans="1:25">
      <c r="A4" s="197">
        <v>3</v>
      </c>
      <c r="B4" s="1" t="s">
        <v>16</v>
      </c>
      <c r="C4" s="1" t="s">
        <v>17078</v>
      </c>
      <c r="D4" s="197" t="s">
        <v>17079</v>
      </c>
      <c r="E4" s="197" t="s">
        <v>20</v>
      </c>
      <c r="F4" s="277" t="s">
        <v>17020</v>
      </c>
      <c r="G4" s="266" t="s">
        <v>16710</v>
      </c>
      <c r="H4" s="270" t="s">
        <v>17021</v>
      </c>
      <c r="I4" s="271" t="s">
        <v>17030</v>
      </c>
      <c r="J4" s="1"/>
      <c r="K4" s="2"/>
      <c r="L4" s="1"/>
      <c r="M4" s="2"/>
      <c r="N4" s="1"/>
      <c r="O4" s="2" t="s">
        <v>227</v>
      </c>
      <c r="P4" s="252" t="s">
        <v>17067</v>
      </c>
      <c r="Q4" s="1" t="s">
        <v>17067</v>
      </c>
      <c r="R4" s="275"/>
      <c r="S4" s="3" t="s">
        <v>17081</v>
      </c>
      <c r="U4" s="235" t="s">
        <v>16849</v>
      </c>
      <c r="V4" s="128">
        <v>2</v>
      </c>
      <c r="Y4"/>
    </row>
    <row r="5" spans="1:25">
      <c r="A5" s="197">
        <v>4</v>
      </c>
      <c r="B5" s="1" t="s">
        <v>16</v>
      </c>
      <c r="C5" s="1" t="s">
        <v>17078</v>
      </c>
      <c r="D5" s="197" t="s">
        <v>17079</v>
      </c>
      <c r="E5" s="197" t="s">
        <v>20</v>
      </c>
      <c r="F5" s="277" t="s">
        <v>17020</v>
      </c>
      <c r="G5" s="266" t="s">
        <v>16710</v>
      </c>
      <c r="H5" s="270" t="s">
        <v>17025</v>
      </c>
      <c r="I5" s="271" t="s">
        <v>17026</v>
      </c>
      <c r="J5" s="1"/>
      <c r="K5" s="2"/>
      <c r="L5" s="1"/>
      <c r="M5" s="2"/>
      <c r="N5" s="1"/>
      <c r="O5" s="245">
        <v>46240</v>
      </c>
      <c r="P5" s="252" t="s">
        <v>17067</v>
      </c>
      <c r="Q5" s="1" t="s">
        <v>17067</v>
      </c>
      <c r="R5" s="275"/>
      <c r="S5" s="246" t="s">
        <v>17082</v>
      </c>
      <c r="U5" s="235" t="s">
        <v>16787</v>
      </c>
      <c r="V5" s="128">
        <v>3</v>
      </c>
      <c r="Y5"/>
    </row>
    <row r="6" spans="1:25">
      <c r="A6" s="197">
        <v>5</v>
      </c>
      <c r="B6" s="1" t="s">
        <v>16</v>
      </c>
      <c r="C6" s="1" t="s">
        <v>17078</v>
      </c>
      <c r="D6" s="197" t="s">
        <v>17079</v>
      </c>
      <c r="E6" s="197" t="s">
        <v>20</v>
      </c>
      <c r="F6" s="277" t="s">
        <v>17020</v>
      </c>
      <c r="G6" s="266" t="s">
        <v>16732</v>
      </c>
      <c r="H6" s="270" t="s">
        <v>17025</v>
      </c>
      <c r="I6" s="271" t="s">
        <v>17083</v>
      </c>
      <c r="J6" s="1"/>
      <c r="K6" s="2"/>
      <c r="L6" s="1"/>
      <c r="M6" s="2"/>
      <c r="N6" s="1"/>
      <c r="O6" s="245">
        <v>46240</v>
      </c>
      <c r="P6" s="252" t="s">
        <v>16725</v>
      </c>
      <c r="Q6" s="1" t="s">
        <v>16725</v>
      </c>
      <c r="R6" s="275"/>
      <c r="S6" s="246" t="s">
        <v>17084</v>
      </c>
      <c r="U6" s="235" t="s">
        <v>17029</v>
      </c>
      <c r="V6" s="128">
        <v>4</v>
      </c>
      <c r="Y6"/>
    </row>
    <row r="7" spans="1:25">
      <c r="A7" s="197">
        <v>6</v>
      </c>
      <c r="B7" s="1" t="s">
        <v>16</v>
      </c>
      <c r="C7" s="1" t="s">
        <v>17078</v>
      </c>
      <c r="D7" s="197" t="s">
        <v>17079</v>
      </c>
      <c r="E7" s="197" t="s">
        <v>20</v>
      </c>
      <c r="F7" s="277" t="s">
        <v>17020</v>
      </c>
      <c r="G7" s="266" t="s">
        <v>16732</v>
      </c>
      <c r="H7" s="270" t="s">
        <v>17025</v>
      </c>
      <c r="I7" s="271" t="s">
        <v>16937</v>
      </c>
      <c r="J7" s="1"/>
      <c r="K7" s="2"/>
      <c r="L7" s="1"/>
      <c r="M7" s="2"/>
      <c r="N7" s="1"/>
      <c r="O7" s="2">
        <v>46240</v>
      </c>
      <c r="P7" s="252" t="s">
        <v>16725</v>
      </c>
      <c r="Q7" s="1" t="s">
        <v>17074</v>
      </c>
      <c r="R7" s="275"/>
      <c r="S7" s="3" t="s">
        <v>17085</v>
      </c>
      <c r="U7" s="235" t="s">
        <v>17031</v>
      </c>
      <c r="V7" s="128">
        <v>5</v>
      </c>
      <c r="Y7"/>
    </row>
    <row r="8" spans="1:25">
      <c r="A8" s="197">
        <v>7</v>
      </c>
      <c r="B8" s="1" t="s">
        <v>16</v>
      </c>
      <c r="C8" s="1" t="s">
        <v>17078</v>
      </c>
      <c r="D8" s="197" t="s">
        <v>17079</v>
      </c>
      <c r="E8" s="197" t="s">
        <v>20</v>
      </c>
      <c r="F8" s="277" t="s">
        <v>17020</v>
      </c>
      <c r="G8" s="266" t="s">
        <v>16710</v>
      </c>
      <c r="H8" s="270" t="s">
        <v>16872</v>
      </c>
      <c r="I8" s="271" t="s">
        <v>169</v>
      </c>
      <c r="J8" s="1"/>
      <c r="K8" s="2"/>
      <c r="L8" s="1"/>
      <c r="M8" s="2"/>
      <c r="N8" s="1"/>
      <c r="O8" s="2">
        <v>46262</v>
      </c>
      <c r="P8" s="252" t="s">
        <v>17067</v>
      </c>
      <c r="Q8" s="1" t="s">
        <v>17067</v>
      </c>
      <c r="R8" s="275"/>
      <c r="S8" s="3"/>
      <c r="U8" s="235" t="s">
        <v>17001</v>
      </c>
      <c r="V8" s="128">
        <v>6</v>
      </c>
      <c r="Y8"/>
    </row>
    <row r="9" spans="1:25">
      <c r="A9" s="197">
        <v>8</v>
      </c>
      <c r="B9" s="1" t="s">
        <v>16</v>
      </c>
      <c r="C9" s="1" t="s">
        <v>17078</v>
      </c>
      <c r="D9" s="197" t="s">
        <v>17079</v>
      </c>
      <c r="E9" s="197" t="s">
        <v>20</v>
      </c>
      <c r="F9" s="277" t="s">
        <v>17020</v>
      </c>
      <c r="G9" s="266" t="s">
        <v>16710</v>
      </c>
      <c r="H9" s="270" t="s">
        <v>16872</v>
      </c>
      <c r="I9" s="271" t="s">
        <v>168</v>
      </c>
      <c r="J9" s="1"/>
      <c r="K9" s="2"/>
      <c r="L9" s="1"/>
      <c r="M9" s="2"/>
      <c r="N9" s="1"/>
      <c r="O9" s="2">
        <v>46262</v>
      </c>
      <c r="P9" s="252" t="s">
        <v>17067</v>
      </c>
      <c r="Q9" s="1" t="s">
        <v>17067</v>
      </c>
      <c r="R9" s="275"/>
      <c r="S9" s="3"/>
      <c r="U9" s="235" t="s">
        <v>16938</v>
      </c>
      <c r="V9" s="128">
        <v>7</v>
      </c>
      <c r="Y9"/>
    </row>
    <row r="10" spans="1:25">
      <c r="A10" s="197">
        <v>9</v>
      </c>
      <c r="B10" s="1" t="s">
        <v>16</v>
      </c>
      <c r="C10" s="1" t="s">
        <v>17078</v>
      </c>
      <c r="D10" s="197" t="s">
        <v>17079</v>
      </c>
      <c r="E10" s="197" t="s">
        <v>20</v>
      </c>
      <c r="F10" s="277" t="s">
        <v>17020</v>
      </c>
      <c r="G10" s="266" t="s">
        <v>16710</v>
      </c>
      <c r="H10" s="270" t="s">
        <v>17032</v>
      </c>
      <c r="I10" s="271" t="s">
        <v>17033</v>
      </c>
      <c r="J10" s="1"/>
      <c r="K10" s="2"/>
      <c r="L10" s="1"/>
      <c r="M10" s="2"/>
      <c r="N10" s="1"/>
      <c r="O10" s="2">
        <v>46396</v>
      </c>
      <c r="P10" s="252" t="s">
        <v>17067</v>
      </c>
      <c r="Q10" s="1" t="s">
        <v>17076</v>
      </c>
      <c r="R10" s="275"/>
      <c r="S10" s="3"/>
      <c r="U10" s="235" t="s">
        <v>337</v>
      </c>
      <c r="V10" s="128">
        <v>8</v>
      </c>
      <c r="Y10"/>
    </row>
    <row r="11" spans="1:25">
      <c r="A11" s="197">
        <v>10</v>
      </c>
      <c r="B11" s="1" t="s">
        <v>16</v>
      </c>
      <c r="C11" s="1" t="s">
        <v>17078</v>
      </c>
      <c r="D11" s="197" t="s">
        <v>17079</v>
      </c>
      <c r="E11" s="197" t="s">
        <v>20</v>
      </c>
      <c r="F11" s="277" t="s">
        <v>17020</v>
      </c>
      <c r="G11" s="266" t="s">
        <v>16710</v>
      </c>
      <c r="H11" s="270" t="s">
        <v>17024</v>
      </c>
      <c r="I11" s="271" t="s">
        <v>17022</v>
      </c>
      <c r="J11" s="1"/>
      <c r="K11" s="2"/>
      <c r="L11" s="1"/>
      <c r="M11" s="2"/>
      <c r="N11" s="1"/>
      <c r="O11" s="245">
        <v>46255</v>
      </c>
      <c r="P11" s="252" t="s">
        <v>17067</v>
      </c>
      <c r="Q11" s="1" t="s">
        <v>17076</v>
      </c>
      <c r="R11" s="275"/>
      <c r="S11" s="3" t="s">
        <v>17080</v>
      </c>
      <c r="U11" s="235" t="s">
        <v>308</v>
      </c>
      <c r="V11" s="128">
        <v>9</v>
      </c>
      <c r="Y11"/>
    </row>
    <row r="12" spans="1:25">
      <c r="A12" s="197">
        <v>11</v>
      </c>
      <c r="B12" s="1" t="s">
        <v>16</v>
      </c>
      <c r="C12" s="1" t="s">
        <v>17078</v>
      </c>
      <c r="D12" s="197" t="s">
        <v>17079</v>
      </c>
      <c r="E12" s="197" t="s">
        <v>20</v>
      </c>
      <c r="F12" s="277" t="s">
        <v>17020</v>
      </c>
      <c r="G12" s="266" t="s">
        <v>16710</v>
      </c>
      <c r="H12" s="270" t="s">
        <v>48</v>
      </c>
      <c r="I12" s="271" t="s">
        <v>17027</v>
      </c>
      <c r="J12" s="1"/>
      <c r="K12" s="2"/>
      <c r="L12" s="1"/>
      <c r="M12" s="2"/>
      <c r="N12" s="1"/>
      <c r="O12" s="2">
        <v>46240</v>
      </c>
      <c r="P12" s="252" t="s">
        <v>17067</v>
      </c>
      <c r="Q12" s="1" t="s">
        <v>17067</v>
      </c>
      <c r="R12" s="275"/>
      <c r="S12" s="3"/>
      <c r="U12" s="235" t="s">
        <v>128</v>
      </c>
      <c r="V12" s="128">
        <v>10</v>
      </c>
      <c r="Y12"/>
    </row>
    <row r="13" spans="1:25">
      <c r="A13" s="197">
        <v>12</v>
      </c>
      <c r="B13" s="1" t="s">
        <v>16</v>
      </c>
      <c r="C13" s="1" t="s">
        <v>17078</v>
      </c>
      <c r="D13" s="197" t="s">
        <v>17079</v>
      </c>
      <c r="E13" s="197" t="s">
        <v>20</v>
      </c>
      <c r="F13" s="277" t="s">
        <v>17020</v>
      </c>
      <c r="G13" s="266" t="s">
        <v>16732</v>
      </c>
      <c r="H13" s="270" t="s">
        <v>48</v>
      </c>
      <c r="I13" s="271" t="s">
        <v>17086</v>
      </c>
      <c r="J13" s="1"/>
      <c r="K13" s="2"/>
      <c r="L13" s="1"/>
      <c r="M13" s="2"/>
      <c r="N13" s="1"/>
      <c r="O13" s="2">
        <v>46240</v>
      </c>
      <c r="P13" s="252" t="s">
        <v>16725</v>
      </c>
      <c r="Q13" s="1" t="s">
        <v>17074</v>
      </c>
      <c r="R13" s="275"/>
      <c r="S13" s="3" t="s">
        <v>17087</v>
      </c>
      <c r="U13" s="235" t="s">
        <v>35</v>
      </c>
      <c r="V13" s="128">
        <v>11</v>
      </c>
      <c r="Y13"/>
    </row>
    <row r="14" spans="1:25">
      <c r="A14" s="197">
        <v>13</v>
      </c>
      <c r="B14" s="1" t="s">
        <v>16</v>
      </c>
      <c r="C14" s="1" t="s">
        <v>17078</v>
      </c>
      <c r="D14" s="197" t="s">
        <v>17079</v>
      </c>
      <c r="E14" s="197" t="s">
        <v>20</v>
      </c>
      <c r="F14" s="277" t="s">
        <v>17020</v>
      </c>
      <c r="G14" s="266" t="s">
        <v>16710</v>
      </c>
      <c r="H14" s="270" t="s">
        <v>48</v>
      </c>
      <c r="I14" s="271" t="s">
        <v>17030</v>
      </c>
      <c r="J14" s="1"/>
      <c r="K14" s="2"/>
      <c r="L14" s="1"/>
      <c r="M14" s="2"/>
      <c r="N14" s="1"/>
      <c r="O14" s="2" t="s">
        <v>227</v>
      </c>
      <c r="P14" s="252" t="s">
        <v>17067</v>
      </c>
      <c r="Q14" s="1" t="s">
        <v>17067</v>
      </c>
      <c r="R14" s="275"/>
      <c r="S14" s="3" t="s">
        <v>16732</v>
      </c>
      <c r="U14" s="235" t="s">
        <v>16935</v>
      </c>
      <c r="V14" s="128">
        <v>12</v>
      </c>
      <c r="Y14"/>
    </row>
    <row r="15" spans="1:25">
      <c r="A15" s="197">
        <v>14</v>
      </c>
      <c r="B15" s="1" t="s">
        <v>16</v>
      </c>
      <c r="C15" s="1" t="s">
        <v>17078</v>
      </c>
      <c r="D15" s="197" t="s">
        <v>17079</v>
      </c>
      <c r="E15" s="197" t="s">
        <v>20</v>
      </c>
      <c r="F15" s="278" t="s">
        <v>128</v>
      </c>
      <c r="G15" s="266" t="s">
        <v>16710</v>
      </c>
      <c r="H15" s="270" t="s">
        <v>17021</v>
      </c>
      <c r="I15" s="271" t="s">
        <v>128</v>
      </c>
      <c r="J15" s="1"/>
      <c r="K15" s="1"/>
      <c r="L15" s="1"/>
      <c r="M15" s="2"/>
      <c r="N15" s="1"/>
      <c r="O15" s="2">
        <v>46234</v>
      </c>
      <c r="P15" s="252" t="s">
        <v>17067</v>
      </c>
      <c r="Q15" s="1" t="s">
        <v>124</v>
      </c>
      <c r="R15" s="275"/>
      <c r="S15" s="3"/>
      <c r="U15" s="235" t="s">
        <v>16846</v>
      </c>
      <c r="V15" s="128">
        <v>13</v>
      </c>
      <c r="Y15"/>
    </row>
    <row r="16" spans="1:25">
      <c r="A16" s="197">
        <v>15</v>
      </c>
      <c r="B16" s="1" t="s">
        <v>16</v>
      </c>
      <c r="C16" s="1" t="s">
        <v>17078</v>
      </c>
      <c r="D16" s="197" t="s">
        <v>17079</v>
      </c>
      <c r="E16" s="197" t="s">
        <v>20</v>
      </c>
      <c r="F16" s="278" t="s">
        <v>128</v>
      </c>
      <c r="G16" s="266" t="s">
        <v>16710</v>
      </c>
      <c r="H16" s="270" t="s">
        <v>34</v>
      </c>
      <c r="I16" s="271" t="s">
        <v>128</v>
      </c>
      <c r="J16" s="1"/>
      <c r="K16" s="1"/>
      <c r="L16" s="1"/>
      <c r="M16" s="2"/>
      <c r="N16" s="1"/>
      <c r="O16" s="2">
        <v>46263</v>
      </c>
      <c r="P16" s="252" t="s">
        <v>17067</v>
      </c>
      <c r="Q16" s="1" t="s">
        <v>17067</v>
      </c>
      <c r="R16" s="275"/>
      <c r="S16" s="3" t="s">
        <v>17088</v>
      </c>
      <c r="U16" s="235" t="s">
        <v>17037</v>
      </c>
      <c r="V16" s="128">
        <v>14</v>
      </c>
      <c r="Y16"/>
    </row>
    <row r="17" spans="1:25">
      <c r="A17" s="197">
        <v>16</v>
      </c>
      <c r="B17" s="1" t="s">
        <v>16</v>
      </c>
      <c r="C17" s="1" t="s">
        <v>17078</v>
      </c>
      <c r="D17" s="197" t="s">
        <v>17079</v>
      </c>
      <c r="E17" s="197" t="s">
        <v>20</v>
      </c>
      <c r="F17" s="278" t="s">
        <v>128</v>
      </c>
      <c r="G17" s="266" t="s">
        <v>16710</v>
      </c>
      <c r="H17" s="270" t="s">
        <v>16872</v>
      </c>
      <c r="I17" s="271" t="s">
        <v>17041</v>
      </c>
      <c r="J17" s="1"/>
      <c r="K17" s="2"/>
      <c r="L17" s="1"/>
      <c r="M17" s="2"/>
      <c r="N17" s="1"/>
      <c r="O17" s="2">
        <v>46262</v>
      </c>
      <c r="P17" s="252" t="s">
        <v>17067</v>
      </c>
      <c r="Q17" s="1" t="s">
        <v>124</v>
      </c>
      <c r="R17" s="275"/>
      <c r="S17" s="3"/>
      <c r="U17" s="235" t="s">
        <v>17038</v>
      </c>
      <c r="V17" s="128">
        <v>15</v>
      </c>
      <c r="Y17"/>
    </row>
    <row r="18" spans="1:25">
      <c r="A18" s="197">
        <v>17</v>
      </c>
      <c r="B18" s="1" t="s">
        <v>16</v>
      </c>
      <c r="C18" s="1" t="s">
        <v>17078</v>
      </c>
      <c r="D18" s="197" t="s">
        <v>17079</v>
      </c>
      <c r="E18" s="197" t="s">
        <v>20</v>
      </c>
      <c r="F18" s="278" t="s">
        <v>128</v>
      </c>
      <c r="G18" s="266" t="s">
        <v>16710</v>
      </c>
      <c r="H18" s="270" t="s">
        <v>17040</v>
      </c>
      <c r="I18" s="271" t="s">
        <v>128</v>
      </c>
      <c r="J18" s="1"/>
      <c r="K18" s="2"/>
      <c r="L18" s="1"/>
      <c r="M18" s="2"/>
      <c r="N18" s="1"/>
      <c r="O18" s="2">
        <v>46255</v>
      </c>
      <c r="P18" s="252" t="s">
        <v>17067</v>
      </c>
      <c r="Q18" s="1" t="s">
        <v>17076</v>
      </c>
      <c r="R18" s="275"/>
      <c r="S18" s="3"/>
      <c r="U18" s="235" t="s">
        <v>17039</v>
      </c>
      <c r="V18" s="128">
        <v>16</v>
      </c>
      <c r="Y18"/>
    </row>
    <row r="19" spans="1:25">
      <c r="A19" s="197">
        <v>18</v>
      </c>
      <c r="B19" s="1" t="s">
        <v>16</v>
      </c>
      <c r="C19" s="1" t="s">
        <v>17078</v>
      </c>
      <c r="D19" s="197" t="s">
        <v>17079</v>
      </c>
      <c r="E19" s="197" t="s">
        <v>20</v>
      </c>
      <c r="F19" s="278" t="s">
        <v>128</v>
      </c>
      <c r="G19" s="266" t="s">
        <v>16710</v>
      </c>
      <c r="H19" s="270" t="s">
        <v>17032</v>
      </c>
      <c r="I19" s="271" t="s">
        <v>17042</v>
      </c>
      <c r="J19" s="1"/>
      <c r="K19" s="2"/>
      <c r="L19" s="1"/>
      <c r="M19" s="2"/>
      <c r="N19" s="1"/>
      <c r="O19" s="2">
        <v>46443</v>
      </c>
      <c r="P19" s="252" t="s">
        <v>17067</v>
      </c>
      <c r="Q19" s="1" t="s">
        <v>17076</v>
      </c>
      <c r="R19" s="275"/>
      <c r="S19" s="3"/>
      <c r="U19" s="104" t="s">
        <v>17089</v>
      </c>
      <c r="V19" s="128">
        <v>17</v>
      </c>
      <c r="Y19"/>
    </row>
    <row r="20" spans="1:25">
      <c r="A20" s="197">
        <v>19</v>
      </c>
      <c r="B20" s="1" t="s">
        <v>16</v>
      </c>
      <c r="C20" s="1" t="s">
        <v>17078</v>
      </c>
      <c r="D20" s="197" t="s">
        <v>17079</v>
      </c>
      <c r="E20" s="197" t="s">
        <v>20</v>
      </c>
      <c r="F20" s="278" t="s">
        <v>128</v>
      </c>
      <c r="G20" s="266" t="s">
        <v>16710</v>
      </c>
      <c r="H20" s="270" t="s">
        <v>48</v>
      </c>
      <c r="I20" s="271" t="s">
        <v>128</v>
      </c>
      <c r="J20" s="1"/>
      <c r="K20" s="2"/>
      <c r="L20" s="1"/>
      <c r="M20" s="2"/>
      <c r="N20" s="1"/>
      <c r="O20" s="2">
        <v>46262</v>
      </c>
      <c r="P20" s="252" t="s">
        <v>17067</v>
      </c>
      <c r="Q20" s="1" t="s">
        <v>17067</v>
      </c>
      <c r="R20" s="275"/>
      <c r="S20" s="3" t="s">
        <v>17088</v>
      </c>
      <c r="U20" s="104" t="s">
        <v>17090</v>
      </c>
      <c r="V20" s="128">
        <v>18</v>
      </c>
      <c r="Y20"/>
    </row>
    <row r="21" spans="1:25">
      <c r="A21" s="197">
        <v>20</v>
      </c>
      <c r="B21" s="1" t="s">
        <v>16</v>
      </c>
      <c r="C21" s="1" t="s">
        <v>17078</v>
      </c>
      <c r="D21" s="197" t="s">
        <v>17079</v>
      </c>
      <c r="E21" s="197" t="s">
        <v>20</v>
      </c>
      <c r="F21" s="277" t="s">
        <v>308</v>
      </c>
      <c r="G21" s="266" t="s">
        <v>16710</v>
      </c>
      <c r="H21" s="270" t="s">
        <v>17021</v>
      </c>
      <c r="I21" s="271" t="s">
        <v>308</v>
      </c>
      <c r="J21" s="1"/>
      <c r="K21" s="1"/>
      <c r="L21" s="1"/>
      <c r="M21" s="2"/>
      <c r="N21" s="1"/>
      <c r="O21" s="2">
        <v>46234</v>
      </c>
      <c r="P21" s="252" t="s">
        <v>17067</v>
      </c>
      <c r="Q21" s="1" t="s">
        <v>124</v>
      </c>
      <c r="R21" s="275"/>
      <c r="S21" s="3"/>
      <c r="U21" s="104" t="s">
        <v>17091</v>
      </c>
      <c r="V21" s="128">
        <v>19</v>
      </c>
      <c r="Y21"/>
    </row>
    <row r="22" spans="1:25">
      <c r="A22" s="197">
        <v>21</v>
      </c>
      <c r="B22" s="1" t="s">
        <v>16</v>
      </c>
      <c r="C22" s="1" t="s">
        <v>17078</v>
      </c>
      <c r="D22" s="197" t="s">
        <v>17079</v>
      </c>
      <c r="E22" s="197" t="s">
        <v>20</v>
      </c>
      <c r="F22" s="277" t="s">
        <v>308</v>
      </c>
      <c r="G22" s="266" t="s">
        <v>16710</v>
      </c>
      <c r="H22" s="270" t="s">
        <v>34</v>
      </c>
      <c r="I22" s="271" t="s">
        <v>308</v>
      </c>
      <c r="J22" s="1"/>
      <c r="K22" s="1"/>
      <c r="L22" s="1"/>
      <c r="M22" s="2"/>
      <c r="N22" s="1"/>
      <c r="O22" s="2">
        <v>46262</v>
      </c>
      <c r="P22" s="252" t="s">
        <v>17067</v>
      </c>
      <c r="Q22" s="1" t="s">
        <v>17067</v>
      </c>
      <c r="R22" s="275"/>
      <c r="S22" s="3"/>
      <c r="U22" s="104" t="s">
        <v>17092</v>
      </c>
      <c r="V22" s="128">
        <v>20</v>
      </c>
      <c r="Y22"/>
    </row>
    <row r="23" spans="1:25">
      <c r="A23" s="197">
        <v>22</v>
      </c>
      <c r="B23" s="1" t="s">
        <v>16</v>
      </c>
      <c r="C23" s="1" t="s">
        <v>17078</v>
      </c>
      <c r="D23" s="197" t="s">
        <v>17079</v>
      </c>
      <c r="E23" s="197" t="s">
        <v>20</v>
      </c>
      <c r="F23" s="277" t="s">
        <v>308</v>
      </c>
      <c r="G23" s="266" t="s">
        <v>16710</v>
      </c>
      <c r="H23" s="270" t="s">
        <v>16872</v>
      </c>
      <c r="I23" s="271" t="s">
        <v>17044</v>
      </c>
      <c r="J23" s="1"/>
      <c r="K23" s="1"/>
      <c r="L23" s="1"/>
      <c r="M23" s="2"/>
      <c r="N23" s="1"/>
      <c r="O23" s="2">
        <v>46262</v>
      </c>
      <c r="P23" s="252" t="s">
        <v>17067</v>
      </c>
      <c r="Q23" s="1" t="s">
        <v>124</v>
      </c>
      <c r="R23" s="275"/>
      <c r="S23" s="3"/>
      <c r="U23" s="104"/>
      <c r="V23" s="128">
        <v>21</v>
      </c>
      <c r="Y23"/>
    </row>
    <row r="24" spans="1:25">
      <c r="A24" s="197">
        <v>23</v>
      </c>
      <c r="B24" s="1" t="s">
        <v>16</v>
      </c>
      <c r="C24" s="1" t="s">
        <v>17078</v>
      </c>
      <c r="D24" s="197" t="s">
        <v>17079</v>
      </c>
      <c r="E24" s="197" t="s">
        <v>20</v>
      </c>
      <c r="F24" s="277" t="s">
        <v>308</v>
      </c>
      <c r="G24" s="266" t="s">
        <v>16710</v>
      </c>
      <c r="H24" s="270" t="s">
        <v>17032</v>
      </c>
      <c r="I24" s="271" t="s">
        <v>17043</v>
      </c>
      <c r="J24" s="1"/>
      <c r="K24" s="1"/>
      <c r="L24" s="1"/>
      <c r="M24" s="2"/>
      <c r="N24" s="1"/>
      <c r="O24" s="2">
        <v>46438</v>
      </c>
      <c r="P24" s="252" t="s">
        <v>17067</v>
      </c>
      <c r="Q24" s="1" t="s">
        <v>17076</v>
      </c>
      <c r="R24" s="275"/>
      <c r="S24" s="3"/>
      <c r="U24" s="104"/>
      <c r="V24" s="128">
        <v>22</v>
      </c>
      <c r="Y24"/>
    </row>
    <row r="25" spans="1:25">
      <c r="A25" s="197">
        <v>24</v>
      </c>
      <c r="B25" s="1" t="s">
        <v>16</v>
      </c>
      <c r="C25" s="1" t="s">
        <v>17078</v>
      </c>
      <c r="D25" s="197" t="s">
        <v>17079</v>
      </c>
      <c r="E25" s="197" t="s">
        <v>20</v>
      </c>
      <c r="F25" s="277" t="s">
        <v>308</v>
      </c>
      <c r="G25" s="266" t="s">
        <v>16710</v>
      </c>
      <c r="H25" s="270" t="s">
        <v>17024</v>
      </c>
      <c r="I25" s="271" t="s">
        <v>308</v>
      </c>
      <c r="J25" s="1"/>
      <c r="K25" s="1"/>
      <c r="L25" s="1"/>
      <c r="M25" s="2"/>
      <c r="N25" s="1"/>
      <c r="O25" s="2">
        <v>46255</v>
      </c>
      <c r="P25" s="252" t="s">
        <v>17067</v>
      </c>
      <c r="Q25" s="1" t="s">
        <v>17076</v>
      </c>
      <c r="R25" s="275"/>
      <c r="S25" s="3"/>
      <c r="U25" s="104"/>
      <c r="V25" s="128">
        <v>23</v>
      </c>
      <c r="Y25"/>
    </row>
    <row r="26" spans="1:25">
      <c r="A26" s="197">
        <v>25</v>
      </c>
      <c r="B26" s="1" t="s">
        <v>16</v>
      </c>
      <c r="C26" s="1" t="s">
        <v>17078</v>
      </c>
      <c r="D26" s="197" t="s">
        <v>17079</v>
      </c>
      <c r="E26" s="197" t="s">
        <v>20</v>
      </c>
      <c r="F26" s="277" t="s">
        <v>308</v>
      </c>
      <c r="G26" s="266" t="s">
        <v>16710</v>
      </c>
      <c r="H26" s="270" t="s">
        <v>48</v>
      </c>
      <c r="I26" s="271" t="s">
        <v>308</v>
      </c>
      <c r="J26" s="1"/>
      <c r="K26" s="1"/>
      <c r="L26" s="1"/>
      <c r="M26" s="2"/>
      <c r="N26" s="1"/>
      <c r="O26" s="2">
        <v>46262</v>
      </c>
      <c r="P26" s="252" t="s">
        <v>17067</v>
      </c>
      <c r="Q26" s="1" t="s">
        <v>17067</v>
      </c>
      <c r="R26" s="275"/>
      <c r="S26" s="3"/>
      <c r="U26" s="104"/>
      <c r="V26" s="128">
        <v>24</v>
      </c>
      <c r="Y26"/>
    </row>
    <row r="27" spans="1:25" ht="14.65" thickBot="1">
      <c r="A27" s="197">
        <v>26</v>
      </c>
      <c r="B27" s="1" t="s">
        <v>16</v>
      </c>
      <c r="C27" s="1" t="s">
        <v>17078</v>
      </c>
      <c r="D27" s="197" t="s">
        <v>17079</v>
      </c>
      <c r="E27" s="197" t="s">
        <v>20</v>
      </c>
      <c r="F27" s="277" t="s">
        <v>308</v>
      </c>
      <c r="G27" s="266" t="s">
        <v>16710</v>
      </c>
      <c r="H27" s="270" t="s">
        <v>48</v>
      </c>
      <c r="I27" s="271" t="s">
        <v>17036</v>
      </c>
      <c r="J27" s="1"/>
      <c r="K27" s="2"/>
      <c r="L27" s="1"/>
      <c r="M27" s="2"/>
      <c r="N27" s="1"/>
      <c r="O27" s="2">
        <v>46262</v>
      </c>
      <c r="P27" s="252" t="s">
        <v>17067</v>
      </c>
      <c r="Q27" s="1" t="s">
        <v>17067</v>
      </c>
      <c r="R27" s="275"/>
      <c r="S27" s="3" t="s">
        <v>17093</v>
      </c>
      <c r="U27" s="102"/>
      <c r="V27" s="129">
        <v>25</v>
      </c>
      <c r="Y27"/>
    </row>
    <row r="28" spans="1:25" ht="14.65" thickBot="1">
      <c r="A28" s="197">
        <v>27</v>
      </c>
      <c r="B28" s="1" t="s">
        <v>16</v>
      </c>
      <c r="C28" s="1" t="s">
        <v>17078</v>
      </c>
      <c r="D28" s="197" t="s">
        <v>17079</v>
      </c>
      <c r="E28" s="197" t="s">
        <v>20</v>
      </c>
      <c r="F28" s="277" t="s">
        <v>337</v>
      </c>
      <c r="G28" s="266" t="s">
        <v>16710</v>
      </c>
      <c r="H28" s="270" t="s">
        <v>16709</v>
      </c>
      <c r="I28" s="271" t="s">
        <v>16892</v>
      </c>
      <c r="J28" s="1"/>
      <c r="K28" s="2"/>
      <c r="L28" s="1"/>
      <c r="M28" s="2"/>
      <c r="N28" s="1"/>
      <c r="O28" s="2">
        <v>46196</v>
      </c>
      <c r="P28" s="252" t="s">
        <v>17067</v>
      </c>
      <c r="Q28" s="1" t="s">
        <v>17076</v>
      </c>
      <c r="R28" s="275"/>
      <c r="S28" s="3"/>
      <c r="Y28"/>
    </row>
    <row r="29" spans="1:25" ht="14.65" thickBot="1">
      <c r="A29" s="197">
        <v>28</v>
      </c>
      <c r="B29" s="1" t="s">
        <v>16</v>
      </c>
      <c r="C29" s="1" t="s">
        <v>17078</v>
      </c>
      <c r="D29" s="197" t="s">
        <v>17079</v>
      </c>
      <c r="E29" s="197" t="s">
        <v>20</v>
      </c>
      <c r="F29" s="277" t="s">
        <v>337</v>
      </c>
      <c r="G29" s="266" t="s">
        <v>16710</v>
      </c>
      <c r="H29" s="270" t="s">
        <v>16709</v>
      </c>
      <c r="I29" s="271" t="s">
        <v>17062</v>
      </c>
      <c r="J29" s="1"/>
      <c r="K29" s="2"/>
      <c r="L29" s="1"/>
      <c r="M29" s="2"/>
      <c r="N29" s="1"/>
      <c r="O29" s="2">
        <v>46396</v>
      </c>
      <c r="P29" s="252" t="s">
        <v>17067</v>
      </c>
      <c r="Q29" s="1" t="s">
        <v>17076</v>
      </c>
      <c r="R29" s="275"/>
      <c r="S29" s="3"/>
      <c r="U29" s="340" t="s">
        <v>16926</v>
      </c>
      <c r="V29" s="341"/>
      <c r="Y29"/>
    </row>
    <row r="30" spans="1:25">
      <c r="A30" s="197">
        <v>29</v>
      </c>
      <c r="B30" s="1" t="s">
        <v>16</v>
      </c>
      <c r="C30" s="1" t="s">
        <v>17078</v>
      </c>
      <c r="D30" s="197" t="s">
        <v>17079</v>
      </c>
      <c r="E30" s="197" t="s">
        <v>20</v>
      </c>
      <c r="F30" s="277" t="s">
        <v>337</v>
      </c>
      <c r="G30" s="266" t="s">
        <v>16710</v>
      </c>
      <c r="H30" s="270" t="s">
        <v>16709</v>
      </c>
      <c r="I30" s="271" t="s">
        <v>17064</v>
      </c>
      <c r="J30" s="1"/>
      <c r="K30" s="2"/>
      <c r="L30" s="1"/>
      <c r="M30" s="2"/>
      <c r="N30" s="1"/>
      <c r="O30" s="2">
        <v>46416</v>
      </c>
      <c r="P30" s="252" t="s">
        <v>17067</v>
      </c>
      <c r="Q30" s="1" t="s">
        <v>17076</v>
      </c>
      <c r="R30" s="275"/>
      <c r="S30" s="3"/>
      <c r="U30" s="235" t="s">
        <v>17046</v>
      </c>
      <c r="V30" s="128">
        <v>1</v>
      </c>
      <c r="Y30"/>
    </row>
    <row r="31" spans="1:25">
      <c r="A31" s="197">
        <v>30</v>
      </c>
      <c r="B31" s="1" t="s">
        <v>16</v>
      </c>
      <c r="C31" s="1" t="s">
        <v>17078</v>
      </c>
      <c r="D31" s="197" t="s">
        <v>17079</v>
      </c>
      <c r="E31" s="197" t="s">
        <v>20</v>
      </c>
      <c r="F31" s="277" t="s">
        <v>337</v>
      </c>
      <c r="G31" s="266" t="s">
        <v>16710</v>
      </c>
      <c r="H31" s="270" t="s">
        <v>16709</v>
      </c>
      <c r="I31" s="271" t="s">
        <v>16830</v>
      </c>
      <c r="J31" s="1"/>
      <c r="K31" s="2"/>
      <c r="L31" s="1"/>
      <c r="M31" s="2"/>
      <c r="N31" s="1"/>
      <c r="O31" s="2">
        <v>46451</v>
      </c>
      <c r="P31" s="252" t="s">
        <v>17067</v>
      </c>
      <c r="Q31" s="1" t="s">
        <v>17076</v>
      </c>
      <c r="R31" s="275"/>
      <c r="S31" s="3"/>
      <c r="U31" s="235" t="s">
        <v>224</v>
      </c>
      <c r="V31" s="128">
        <v>2</v>
      </c>
      <c r="Y31"/>
    </row>
    <row r="32" spans="1:25">
      <c r="A32" s="197">
        <v>31</v>
      </c>
      <c r="B32" s="1" t="s">
        <v>16</v>
      </c>
      <c r="C32" s="1" t="s">
        <v>17078</v>
      </c>
      <c r="D32" s="197" t="s">
        <v>17079</v>
      </c>
      <c r="E32" s="197" t="s">
        <v>20</v>
      </c>
      <c r="F32" s="277" t="s">
        <v>337</v>
      </c>
      <c r="G32" s="266" t="s">
        <v>16710</v>
      </c>
      <c r="H32" s="270" t="s">
        <v>16709</v>
      </c>
      <c r="I32" s="271" t="s">
        <v>17065</v>
      </c>
      <c r="J32" s="1"/>
      <c r="K32" s="2"/>
      <c r="L32" s="1"/>
      <c r="M32" s="2"/>
      <c r="N32" s="1"/>
      <c r="O32" s="2">
        <v>46485</v>
      </c>
      <c r="P32" s="252" t="s">
        <v>17067</v>
      </c>
      <c r="Q32" s="1" t="s">
        <v>17076</v>
      </c>
      <c r="R32" s="275"/>
      <c r="S32" s="3"/>
      <c r="U32" s="235" t="s">
        <v>34</v>
      </c>
      <c r="V32" s="128">
        <v>3</v>
      </c>
      <c r="Y32"/>
    </row>
    <row r="33" spans="1:25">
      <c r="A33" s="197">
        <v>32</v>
      </c>
      <c r="B33" s="1" t="s">
        <v>16</v>
      </c>
      <c r="C33" s="1" t="s">
        <v>17078</v>
      </c>
      <c r="D33" s="197" t="s">
        <v>17079</v>
      </c>
      <c r="E33" s="197" t="s">
        <v>20</v>
      </c>
      <c r="F33" s="277" t="s">
        <v>337</v>
      </c>
      <c r="G33" s="266" t="s">
        <v>16710</v>
      </c>
      <c r="H33" s="270" t="s">
        <v>16709</v>
      </c>
      <c r="I33" s="271" t="s">
        <v>177</v>
      </c>
      <c r="J33" s="1"/>
      <c r="K33" s="2"/>
      <c r="L33" s="1"/>
      <c r="M33" s="2"/>
      <c r="N33" s="1"/>
      <c r="O33" s="2">
        <v>46276</v>
      </c>
      <c r="P33" s="252" t="s">
        <v>17067</v>
      </c>
      <c r="Q33" s="1" t="s">
        <v>17067</v>
      </c>
      <c r="R33" s="275"/>
      <c r="S33" s="246" t="s">
        <v>17094</v>
      </c>
      <c r="U33" s="235" t="s">
        <v>17025</v>
      </c>
      <c r="V33" s="128">
        <v>4</v>
      </c>
      <c r="Y33"/>
    </row>
    <row r="34" spans="1:25">
      <c r="A34" s="197">
        <v>33</v>
      </c>
      <c r="B34" s="1" t="s">
        <v>16</v>
      </c>
      <c r="C34" s="1" t="s">
        <v>17078</v>
      </c>
      <c r="D34" s="197" t="s">
        <v>17079</v>
      </c>
      <c r="E34" s="197" t="s">
        <v>20</v>
      </c>
      <c r="F34" s="277" t="s">
        <v>337</v>
      </c>
      <c r="G34" s="266" t="s">
        <v>16710</v>
      </c>
      <c r="H34" s="270" t="s">
        <v>16709</v>
      </c>
      <c r="I34" s="271" t="s">
        <v>17066</v>
      </c>
      <c r="J34" s="1"/>
      <c r="K34" s="2"/>
      <c r="L34" s="1"/>
      <c r="M34" s="2"/>
      <c r="N34" s="1"/>
      <c r="O34" s="2">
        <v>46359</v>
      </c>
      <c r="P34" s="252" t="s">
        <v>17067</v>
      </c>
      <c r="Q34" s="1" t="s">
        <v>17067</v>
      </c>
      <c r="R34" s="275"/>
      <c r="S34" s="3" t="s">
        <v>17095</v>
      </c>
      <c r="U34" s="235" t="s">
        <v>16872</v>
      </c>
      <c r="V34" s="128">
        <v>5</v>
      </c>
      <c r="Y34"/>
    </row>
    <row r="35" spans="1:25">
      <c r="A35" s="197">
        <v>34</v>
      </c>
      <c r="B35" s="1" t="s">
        <v>16</v>
      </c>
      <c r="C35" s="1" t="s">
        <v>17078</v>
      </c>
      <c r="D35" s="197" t="s">
        <v>17079</v>
      </c>
      <c r="E35" s="197" t="s">
        <v>20</v>
      </c>
      <c r="F35" s="193" t="s">
        <v>16938</v>
      </c>
      <c r="G35" s="266" t="s">
        <v>16732</v>
      </c>
      <c r="H35" s="270" t="s">
        <v>16709</v>
      </c>
      <c r="I35" s="271" t="s">
        <v>16761</v>
      </c>
      <c r="K35" s="2"/>
      <c r="L35" s="1"/>
      <c r="M35" s="2"/>
      <c r="N35" s="1"/>
      <c r="O35" s="2">
        <f t="shared" ref="O35:O40" si="0">$O$3+100</f>
        <v>46334</v>
      </c>
      <c r="P35" s="252" t="s">
        <v>16725</v>
      </c>
      <c r="Q35" s="1" t="s">
        <v>16725</v>
      </c>
      <c r="R35" s="275"/>
      <c r="S35" s="3" t="s">
        <v>17096</v>
      </c>
      <c r="U35" s="235" t="s">
        <v>17039</v>
      </c>
      <c r="V35" s="128">
        <v>6</v>
      </c>
      <c r="Y35"/>
    </row>
    <row r="36" spans="1:25">
      <c r="A36" s="197">
        <v>35</v>
      </c>
      <c r="B36" s="1" t="s">
        <v>16</v>
      </c>
      <c r="C36" s="1" t="s">
        <v>17078</v>
      </c>
      <c r="D36" s="197" t="s">
        <v>17079</v>
      </c>
      <c r="E36" s="197" t="s">
        <v>20</v>
      </c>
      <c r="F36" s="193" t="s">
        <v>16938</v>
      </c>
      <c r="G36" s="266" t="s">
        <v>16732</v>
      </c>
      <c r="H36" s="270" t="s">
        <v>16709</v>
      </c>
      <c r="I36" s="271" t="s">
        <v>16762</v>
      </c>
      <c r="K36" s="2"/>
      <c r="L36" s="1"/>
      <c r="M36" s="2"/>
      <c r="N36" s="1"/>
      <c r="O36" s="2">
        <f t="shared" si="0"/>
        <v>46334</v>
      </c>
      <c r="P36" s="252" t="s">
        <v>16725</v>
      </c>
      <c r="Q36" s="1" t="s">
        <v>16725</v>
      </c>
      <c r="R36" s="275"/>
      <c r="S36" s="3" t="s">
        <v>17096</v>
      </c>
      <c r="U36" s="235" t="s">
        <v>17040</v>
      </c>
      <c r="V36" s="128">
        <v>7</v>
      </c>
      <c r="Y36"/>
    </row>
    <row r="37" spans="1:25">
      <c r="A37" s="197">
        <v>36</v>
      </c>
      <c r="B37" s="1" t="s">
        <v>16</v>
      </c>
      <c r="C37" s="1" t="s">
        <v>17078</v>
      </c>
      <c r="D37" s="197" t="s">
        <v>17079</v>
      </c>
      <c r="E37" s="197" t="s">
        <v>20</v>
      </c>
      <c r="F37" s="193" t="s">
        <v>16938</v>
      </c>
      <c r="G37" s="266" t="s">
        <v>16732</v>
      </c>
      <c r="H37" s="270" t="s">
        <v>16709</v>
      </c>
      <c r="I37" s="271" t="s">
        <v>16763</v>
      </c>
      <c r="K37" s="2"/>
      <c r="L37" s="1"/>
      <c r="M37" s="2"/>
      <c r="N37" s="1"/>
      <c r="O37" s="2">
        <f t="shared" si="0"/>
        <v>46334</v>
      </c>
      <c r="P37" s="252" t="s">
        <v>16725</v>
      </c>
      <c r="Q37" s="1" t="s">
        <v>16725</v>
      </c>
      <c r="R37" s="275"/>
      <c r="S37" s="3" t="s">
        <v>17096</v>
      </c>
      <c r="U37" s="235" t="s">
        <v>17032</v>
      </c>
      <c r="V37" s="128">
        <v>8</v>
      </c>
      <c r="Y37"/>
    </row>
    <row r="38" spans="1:25">
      <c r="A38" s="197">
        <v>37</v>
      </c>
      <c r="B38" s="1" t="s">
        <v>16</v>
      </c>
      <c r="C38" s="1" t="s">
        <v>17078</v>
      </c>
      <c r="D38" s="197" t="s">
        <v>17079</v>
      </c>
      <c r="E38" s="197" t="s">
        <v>20</v>
      </c>
      <c r="F38" s="193" t="s">
        <v>16938</v>
      </c>
      <c r="G38" s="266" t="s">
        <v>16732</v>
      </c>
      <c r="H38" s="270" t="s">
        <v>16709</v>
      </c>
      <c r="I38" s="271" t="s">
        <v>16764</v>
      </c>
      <c r="K38" s="2"/>
      <c r="L38" s="1"/>
      <c r="M38" s="2"/>
      <c r="N38" s="1"/>
      <c r="O38" s="2">
        <f t="shared" si="0"/>
        <v>46334</v>
      </c>
      <c r="P38" s="252" t="s">
        <v>16725</v>
      </c>
      <c r="Q38" s="1" t="s">
        <v>16725</v>
      </c>
      <c r="R38" s="275"/>
      <c r="S38" s="3" t="s">
        <v>17096</v>
      </c>
      <c r="U38" s="235" t="s">
        <v>17024</v>
      </c>
      <c r="V38" s="128">
        <v>9</v>
      </c>
      <c r="Y38"/>
    </row>
    <row r="39" spans="1:25">
      <c r="A39" s="197">
        <v>38</v>
      </c>
      <c r="B39" s="1" t="s">
        <v>16</v>
      </c>
      <c r="C39" s="1" t="s">
        <v>17078</v>
      </c>
      <c r="D39" s="197" t="s">
        <v>17079</v>
      </c>
      <c r="E39" s="197" t="s">
        <v>20</v>
      </c>
      <c r="F39" s="193" t="s">
        <v>16938</v>
      </c>
      <c r="G39" s="266" t="s">
        <v>16732</v>
      </c>
      <c r="H39" s="270" t="s">
        <v>16709</v>
      </c>
      <c r="I39" s="271" t="s">
        <v>16765</v>
      </c>
      <c r="K39" s="2"/>
      <c r="L39" s="1"/>
      <c r="M39" s="2"/>
      <c r="N39" s="1"/>
      <c r="O39" s="2">
        <f t="shared" si="0"/>
        <v>46334</v>
      </c>
      <c r="P39" s="252" t="s">
        <v>16725</v>
      </c>
      <c r="Q39" s="1" t="s">
        <v>16725</v>
      </c>
      <c r="R39" s="275"/>
      <c r="S39" s="3" t="s">
        <v>17096</v>
      </c>
      <c r="U39" s="235" t="s">
        <v>16709</v>
      </c>
      <c r="V39" s="128">
        <v>10</v>
      </c>
      <c r="Y39"/>
    </row>
    <row r="40" spans="1:25">
      <c r="A40" s="197">
        <v>39</v>
      </c>
      <c r="B40" s="1" t="s">
        <v>16</v>
      </c>
      <c r="C40" s="1" t="s">
        <v>17078</v>
      </c>
      <c r="D40" s="197" t="s">
        <v>17079</v>
      </c>
      <c r="E40" s="197" t="s">
        <v>20</v>
      </c>
      <c r="F40" s="193" t="s">
        <v>16938</v>
      </c>
      <c r="G40" s="266" t="s">
        <v>16732</v>
      </c>
      <c r="H40" s="270" t="s">
        <v>16709</v>
      </c>
      <c r="I40" s="271" t="s">
        <v>16766</v>
      </c>
      <c r="K40" s="2"/>
      <c r="L40" s="1"/>
      <c r="M40" s="2"/>
      <c r="N40" s="1"/>
      <c r="O40" s="2">
        <f t="shared" si="0"/>
        <v>46334</v>
      </c>
      <c r="P40" s="252" t="s">
        <v>16725</v>
      </c>
      <c r="Q40" s="1" t="s">
        <v>16725</v>
      </c>
      <c r="R40" s="275"/>
      <c r="S40" s="3" t="s">
        <v>17096</v>
      </c>
      <c r="U40" s="235" t="s">
        <v>48</v>
      </c>
      <c r="V40" s="128">
        <v>11</v>
      </c>
      <c r="Y40"/>
    </row>
    <row r="41" spans="1:25">
      <c r="A41" s="197">
        <v>40</v>
      </c>
      <c r="B41" s="1" t="s">
        <v>16</v>
      </c>
      <c r="C41" s="1" t="s">
        <v>17078</v>
      </c>
      <c r="D41" s="197" t="s">
        <v>17079</v>
      </c>
      <c r="E41" s="197" t="s">
        <v>20</v>
      </c>
      <c r="F41" s="277" t="s">
        <v>17001</v>
      </c>
      <c r="G41" s="266" t="s">
        <v>16710</v>
      </c>
      <c r="H41" s="270" t="s">
        <v>17021</v>
      </c>
      <c r="I41" s="271" t="s">
        <v>17001</v>
      </c>
      <c r="J41" s="1"/>
      <c r="K41" s="1"/>
      <c r="L41" s="1"/>
      <c r="M41" s="2"/>
      <c r="N41" s="1"/>
      <c r="O41" s="2">
        <v>46234</v>
      </c>
      <c r="P41" s="252" t="s">
        <v>17067</v>
      </c>
      <c r="Q41" s="1" t="s">
        <v>124</v>
      </c>
      <c r="R41" s="275"/>
      <c r="S41" s="3"/>
      <c r="U41" s="235" t="s">
        <v>17050</v>
      </c>
      <c r="V41" s="128">
        <v>12</v>
      </c>
      <c r="Y41"/>
    </row>
    <row r="42" spans="1:25" ht="17.25" customHeight="1">
      <c r="A42" s="197">
        <v>41</v>
      </c>
      <c r="B42" s="1" t="s">
        <v>16</v>
      </c>
      <c r="C42" s="1" t="s">
        <v>17078</v>
      </c>
      <c r="D42" s="197" t="s">
        <v>17079</v>
      </c>
      <c r="E42" s="197" t="s">
        <v>20</v>
      </c>
      <c r="F42" s="277" t="s">
        <v>17001</v>
      </c>
      <c r="G42" s="266" t="s">
        <v>16710</v>
      </c>
      <c r="H42" s="270" t="s">
        <v>34</v>
      </c>
      <c r="I42" s="271" t="s">
        <v>17001</v>
      </c>
      <c r="J42" s="1"/>
      <c r="K42" s="1"/>
      <c r="L42" s="1"/>
      <c r="M42" s="2"/>
      <c r="N42" s="1"/>
      <c r="O42" s="2">
        <v>46234</v>
      </c>
      <c r="P42" s="252" t="s">
        <v>17067</v>
      </c>
      <c r="Q42" s="1" t="s">
        <v>17067</v>
      </c>
      <c r="R42" s="275"/>
      <c r="S42" s="3" t="s">
        <v>17097</v>
      </c>
      <c r="U42" s="235" t="s">
        <v>17021</v>
      </c>
      <c r="V42" s="128">
        <v>13</v>
      </c>
      <c r="Y42"/>
    </row>
    <row r="43" spans="1:25">
      <c r="A43" s="197">
        <v>42</v>
      </c>
      <c r="B43" s="1" t="s">
        <v>16</v>
      </c>
      <c r="C43" s="1" t="s">
        <v>17078</v>
      </c>
      <c r="D43" s="197" t="s">
        <v>17079</v>
      </c>
      <c r="E43" s="197" t="s">
        <v>20</v>
      </c>
      <c r="F43" s="277" t="s">
        <v>17001</v>
      </c>
      <c r="G43" s="266" t="s">
        <v>16710</v>
      </c>
      <c r="H43" s="270" t="s">
        <v>16872</v>
      </c>
      <c r="I43" s="271" t="s">
        <v>17047</v>
      </c>
      <c r="J43" s="1"/>
      <c r="K43" s="1"/>
      <c r="L43" s="1"/>
      <c r="M43" s="2"/>
      <c r="N43" s="1"/>
      <c r="O43" s="2">
        <v>46262</v>
      </c>
      <c r="P43" s="252" t="s">
        <v>17067</v>
      </c>
      <c r="Q43" s="1" t="s">
        <v>124</v>
      </c>
      <c r="R43" s="275"/>
      <c r="S43" s="3"/>
      <c r="U43" s="235" t="s">
        <v>16935</v>
      </c>
      <c r="V43" s="128">
        <v>14</v>
      </c>
      <c r="Y43"/>
    </row>
    <row r="44" spans="1:25" hidden="1">
      <c r="A44" s="197">
        <v>43</v>
      </c>
      <c r="B44" s="1" t="s">
        <v>16</v>
      </c>
      <c r="C44" s="1" t="s">
        <v>17078</v>
      </c>
      <c r="D44" s="197" t="s">
        <v>17079</v>
      </c>
      <c r="E44" s="197" t="s">
        <v>20</v>
      </c>
      <c r="F44" s="277" t="s">
        <v>17001</v>
      </c>
      <c r="G44" s="266" t="s">
        <v>16710</v>
      </c>
      <c r="H44" s="270" t="s">
        <v>17032</v>
      </c>
      <c r="I44" s="271" t="s">
        <v>17045</v>
      </c>
      <c r="J44" s="1"/>
      <c r="K44" s="1"/>
      <c r="L44" s="1"/>
      <c r="M44" s="2"/>
      <c r="N44" s="1"/>
      <c r="O44" s="2" t="s">
        <v>58</v>
      </c>
      <c r="P44" s="252" t="s">
        <v>17067</v>
      </c>
      <c r="Q44" s="1" t="s">
        <v>17076</v>
      </c>
      <c r="R44" s="275" t="s">
        <v>25</v>
      </c>
      <c r="S44" s="3"/>
      <c r="U44" s="235" t="s">
        <v>17025</v>
      </c>
      <c r="V44" s="128">
        <v>15</v>
      </c>
      <c r="Y44"/>
    </row>
    <row r="45" spans="1:25">
      <c r="A45" s="197">
        <v>44</v>
      </c>
      <c r="B45" s="1" t="s">
        <v>16</v>
      </c>
      <c r="C45" s="1" t="s">
        <v>17078</v>
      </c>
      <c r="D45" s="197" t="s">
        <v>17079</v>
      </c>
      <c r="E45" s="197" t="s">
        <v>20</v>
      </c>
      <c r="F45" s="277" t="s">
        <v>17001</v>
      </c>
      <c r="G45" s="266" t="s">
        <v>16710</v>
      </c>
      <c r="H45" s="270" t="s">
        <v>17024</v>
      </c>
      <c r="I45" s="271" t="s">
        <v>17001</v>
      </c>
      <c r="J45" s="1"/>
      <c r="K45" s="1"/>
      <c r="L45" s="1"/>
      <c r="M45" s="2"/>
      <c r="N45" s="1"/>
      <c r="O45" s="2">
        <v>46255</v>
      </c>
      <c r="P45" s="252" t="s">
        <v>17067</v>
      </c>
      <c r="Q45" s="1" t="s">
        <v>17076</v>
      </c>
      <c r="R45" s="275"/>
      <c r="S45" s="3"/>
      <c r="U45" s="235" t="s">
        <v>17039</v>
      </c>
      <c r="V45" s="128">
        <v>16</v>
      </c>
      <c r="Y45"/>
    </row>
    <row r="46" spans="1:25" hidden="1">
      <c r="A46" s="197">
        <v>45</v>
      </c>
      <c r="B46" s="1" t="s">
        <v>16</v>
      </c>
      <c r="C46" s="1" t="s">
        <v>17078</v>
      </c>
      <c r="D46" s="197" t="s">
        <v>17079</v>
      </c>
      <c r="E46" s="197" t="s">
        <v>20</v>
      </c>
      <c r="F46" s="277" t="s">
        <v>17001</v>
      </c>
      <c r="G46" s="266" t="s">
        <v>16710</v>
      </c>
      <c r="H46" s="270" t="s">
        <v>48</v>
      </c>
      <c r="I46" s="271" t="s">
        <v>17001</v>
      </c>
      <c r="J46" s="1"/>
      <c r="K46" s="1"/>
      <c r="L46" s="1"/>
      <c r="M46" s="2"/>
      <c r="N46" s="1"/>
      <c r="O46" s="2" t="s">
        <v>58</v>
      </c>
      <c r="P46" s="252" t="s">
        <v>17067</v>
      </c>
      <c r="Q46" s="1" t="s">
        <v>17067</v>
      </c>
      <c r="R46" s="275" t="s">
        <v>25</v>
      </c>
      <c r="S46" s="3"/>
      <c r="U46" s="104"/>
      <c r="V46" s="128">
        <v>17</v>
      </c>
      <c r="Y46"/>
    </row>
    <row r="47" spans="1:25">
      <c r="A47" s="197">
        <v>46</v>
      </c>
      <c r="B47" s="1" t="s">
        <v>16</v>
      </c>
      <c r="C47" s="1" t="s">
        <v>17078</v>
      </c>
      <c r="D47" s="197" t="s">
        <v>17079</v>
      </c>
      <c r="E47" s="197" t="s">
        <v>20</v>
      </c>
      <c r="F47" s="277" t="s">
        <v>17031</v>
      </c>
      <c r="G47" s="266" t="s">
        <v>16710</v>
      </c>
      <c r="H47" s="270" t="s">
        <v>17021</v>
      </c>
      <c r="I47" s="271" t="s">
        <v>17056</v>
      </c>
      <c r="J47" s="1"/>
      <c r="K47" s="2"/>
      <c r="L47" s="1"/>
      <c r="M47" s="2"/>
      <c r="N47" s="1"/>
      <c r="O47" s="2">
        <v>46237</v>
      </c>
      <c r="P47" s="252" t="s">
        <v>17067</v>
      </c>
      <c r="Q47" s="1" t="s">
        <v>124</v>
      </c>
      <c r="R47" s="275"/>
      <c r="S47" s="3"/>
      <c r="U47" s="104"/>
      <c r="V47" s="128">
        <v>18</v>
      </c>
      <c r="Y47"/>
    </row>
    <row r="48" spans="1:25">
      <c r="A48" s="197">
        <v>47</v>
      </c>
      <c r="B48" s="1" t="s">
        <v>16</v>
      </c>
      <c r="C48" s="1" t="s">
        <v>17078</v>
      </c>
      <c r="D48" s="197" t="s">
        <v>17079</v>
      </c>
      <c r="E48" s="197" t="s">
        <v>20</v>
      </c>
      <c r="F48" s="277" t="s">
        <v>17031</v>
      </c>
      <c r="G48" s="266" t="s">
        <v>16710</v>
      </c>
      <c r="H48" s="270" t="s">
        <v>16709</v>
      </c>
      <c r="I48" s="271" t="s">
        <v>17058</v>
      </c>
      <c r="J48" s="1"/>
      <c r="K48" s="2"/>
      <c r="L48" s="1"/>
      <c r="M48" s="2"/>
      <c r="N48" s="1"/>
      <c r="O48" s="2">
        <v>46283</v>
      </c>
      <c r="P48" s="252" t="s">
        <v>17067</v>
      </c>
      <c r="Q48" s="1" t="s">
        <v>17076</v>
      </c>
      <c r="R48" s="275"/>
      <c r="S48" s="3" t="s">
        <v>17098</v>
      </c>
      <c r="U48" s="104"/>
      <c r="V48" s="128">
        <v>19</v>
      </c>
      <c r="Y48"/>
    </row>
    <row r="49" spans="1:25">
      <c r="A49" s="197">
        <v>48</v>
      </c>
      <c r="B49" s="1" t="s">
        <v>16</v>
      </c>
      <c r="C49" s="1" t="s">
        <v>17078</v>
      </c>
      <c r="D49" s="197" t="s">
        <v>17079</v>
      </c>
      <c r="E49" s="197" t="s">
        <v>20</v>
      </c>
      <c r="F49" s="277" t="s">
        <v>17031</v>
      </c>
      <c r="G49" s="266" t="s">
        <v>16710</v>
      </c>
      <c r="H49" s="270" t="s">
        <v>48</v>
      </c>
      <c r="I49" s="271" t="s">
        <v>17057</v>
      </c>
      <c r="J49" s="1"/>
      <c r="K49" s="2"/>
      <c r="L49" s="1"/>
      <c r="M49" s="2"/>
      <c r="N49" s="1"/>
      <c r="O49" s="2">
        <v>46255</v>
      </c>
      <c r="P49" s="252" t="s">
        <v>17067</v>
      </c>
      <c r="Q49" s="1" t="s">
        <v>17067</v>
      </c>
      <c r="R49" s="275"/>
      <c r="S49" s="3"/>
      <c r="U49" s="104"/>
      <c r="V49" s="128">
        <v>20</v>
      </c>
      <c r="Y49"/>
    </row>
    <row r="50" spans="1:25">
      <c r="A50" s="197">
        <v>49</v>
      </c>
      <c r="B50" s="1" t="s">
        <v>16</v>
      </c>
      <c r="C50" s="1" t="s">
        <v>17078</v>
      </c>
      <c r="D50" s="197" t="s">
        <v>17079</v>
      </c>
      <c r="E50" s="197" t="s">
        <v>20</v>
      </c>
      <c r="F50" s="193" t="s">
        <v>17099</v>
      </c>
      <c r="G50" s="266" t="s">
        <v>16732</v>
      </c>
      <c r="H50" s="270" t="s">
        <v>17099</v>
      </c>
      <c r="I50" s="271" t="s">
        <v>16767</v>
      </c>
      <c r="K50" s="2"/>
      <c r="L50" s="1"/>
      <c r="M50" s="2"/>
      <c r="N50" s="1"/>
      <c r="O50" s="2">
        <f>$O$3+110</f>
        <v>46344</v>
      </c>
      <c r="P50" s="252" t="s">
        <v>16725</v>
      </c>
      <c r="Q50" s="1" t="s">
        <v>16725</v>
      </c>
      <c r="R50" s="275"/>
      <c r="S50" s="3"/>
      <c r="U50" s="104"/>
      <c r="V50" s="128">
        <v>21</v>
      </c>
      <c r="Y50"/>
    </row>
    <row r="51" spans="1:25">
      <c r="A51" s="197">
        <v>50</v>
      </c>
      <c r="B51" s="1" t="s">
        <v>16</v>
      </c>
      <c r="C51" s="1" t="s">
        <v>17078</v>
      </c>
      <c r="D51" s="197" t="s">
        <v>17079</v>
      </c>
      <c r="E51" s="197" t="s">
        <v>20</v>
      </c>
      <c r="F51" s="193" t="s">
        <v>17099</v>
      </c>
      <c r="G51" s="266" t="s">
        <v>16732</v>
      </c>
      <c r="H51" s="270" t="s">
        <v>17099</v>
      </c>
      <c r="I51" s="271" t="s">
        <v>16768</v>
      </c>
      <c r="K51" s="2"/>
      <c r="L51" s="1"/>
      <c r="M51" s="2"/>
      <c r="N51" s="1"/>
      <c r="O51" s="2">
        <f>$O$3+110</f>
        <v>46344</v>
      </c>
      <c r="P51" s="252" t="s">
        <v>16725</v>
      </c>
      <c r="Q51" s="1" t="s">
        <v>17074</v>
      </c>
      <c r="R51" s="275"/>
      <c r="S51" s="3"/>
      <c r="U51" s="104"/>
      <c r="V51" s="128">
        <v>22</v>
      </c>
      <c r="Y51"/>
    </row>
    <row r="52" spans="1:25">
      <c r="A52" s="197">
        <v>51</v>
      </c>
      <c r="B52" s="1" t="s">
        <v>16</v>
      </c>
      <c r="C52" s="1" t="s">
        <v>17078</v>
      </c>
      <c r="D52" s="197" t="s">
        <v>17079</v>
      </c>
      <c r="E52" s="197" t="s">
        <v>20</v>
      </c>
      <c r="F52" s="193" t="s">
        <v>17099</v>
      </c>
      <c r="G52" s="266" t="s">
        <v>16732</v>
      </c>
      <c r="H52" s="270" t="s">
        <v>17099</v>
      </c>
      <c r="I52" s="271" t="s">
        <v>16769</v>
      </c>
      <c r="K52" s="2"/>
      <c r="L52" s="1"/>
      <c r="M52" s="2"/>
      <c r="N52" s="1"/>
      <c r="O52" s="2">
        <f>$O$3+110</f>
        <v>46344</v>
      </c>
      <c r="P52" s="252" t="s">
        <v>16725</v>
      </c>
      <c r="Q52" s="1" t="s">
        <v>17074</v>
      </c>
      <c r="R52" s="275"/>
      <c r="S52" s="3"/>
      <c r="U52" s="104"/>
      <c r="V52" s="128">
        <v>23</v>
      </c>
      <c r="Y52"/>
    </row>
    <row r="53" spans="1:25">
      <c r="A53" s="197">
        <v>52</v>
      </c>
      <c r="B53" s="1" t="s">
        <v>16</v>
      </c>
      <c r="C53" s="1" t="s">
        <v>17078</v>
      </c>
      <c r="D53" s="197" t="s">
        <v>17079</v>
      </c>
      <c r="E53" s="197" t="s">
        <v>20</v>
      </c>
      <c r="F53" s="193" t="s">
        <v>17099</v>
      </c>
      <c r="G53" s="266" t="s">
        <v>16732</v>
      </c>
      <c r="H53" s="270" t="s">
        <v>17099</v>
      </c>
      <c r="I53" s="271" t="s">
        <v>16770</v>
      </c>
      <c r="K53" s="2"/>
      <c r="L53" s="1"/>
      <c r="M53" s="2"/>
      <c r="N53" s="1"/>
      <c r="O53" s="2">
        <f>$O$3+110</f>
        <v>46344</v>
      </c>
      <c r="P53" s="252" t="s">
        <v>16725</v>
      </c>
      <c r="Q53" s="1" t="s">
        <v>16725</v>
      </c>
      <c r="R53" s="275"/>
      <c r="S53" s="3" t="s">
        <v>17100</v>
      </c>
      <c r="U53" s="104"/>
      <c r="V53" s="128">
        <v>24</v>
      </c>
      <c r="Y53"/>
    </row>
    <row r="54" spans="1:25" ht="14.65" thickBot="1">
      <c r="A54" s="197">
        <v>53</v>
      </c>
      <c r="B54" s="1" t="s">
        <v>16</v>
      </c>
      <c r="C54" s="1" t="s">
        <v>17078</v>
      </c>
      <c r="D54" s="197" t="s">
        <v>17079</v>
      </c>
      <c r="E54" s="197" t="s">
        <v>20</v>
      </c>
      <c r="F54" s="193" t="s">
        <v>17099</v>
      </c>
      <c r="G54" s="266" t="s">
        <v>16732</v>
      </c>
      <c r="H54" s="270" t="s">
        <v>17099</v>
      </c>
      <c r="I54" s="271" t="s">
        <v>16771</v>
      </c>
      <c r="K54" s="2"/>
      <c r="L54" s="1"/>
      <c r="M54" s="2"/>
      <c r="N54" s="1"/>
      <c r="O54" s="2">
        <f>$O$3+120</f>
        <v>46354</v>
      </c>
      <c r="P54" s="252" t="s">
        <v>16725</v>
      </c>
      <c r="Q54" s="1" t="s">
        <v>16725</v>
      </c>
      <c r="R54" s="275"/>
      <c r="S54" s="3"/>
      <c r="U54" s="102"/>
      <c r="V54" s="129">
        <v>25</v>
      </c>
      <c r="Y54"/>
    </row>
    <row r="55" spans="1:25" ht="14.65" thickBot="1">
      <c r="A55" s="197">
        <v>54</v>
      </c>
      <c r="B55" s="1" t="s">
        <v>16</v>
      </c>
      <c r="C55" s="1" t="s">
        <v>17078</v>
      </c>
      <c r="D55" s="197" t="s">
        <v>17079</v>
      </c>
      <c r="E55" s="197" t="s">
        <v>20</v>
      </c>
      <c r="F55" s="193" t="s">
        <v>17099</v>
      </c>
      <c r="G55" s="266" t="s">
        <v>16732</v>
      </c>
      <c r="H55" s="270" t="s">
        <v>17099</v>
      </c>
      <c r="I55" s="271" t="s">
        <v>16772</v>
      </c>
      <c r="K55" s="2"/>
      <c r="L55" s="1"/>
      <c r="M55" s="2"/>
      <c r="N55" s="1"/>
      <c r="O55" s="2" t="s">
        <v>227</v>
      </c>
      <c r="P55" s="252" t="s">
        <v>16725</v>
      </c>
      <c r="Q55" s="1" t="s">
        <v>16725</v>
      </c>
      <c r="R55" s="275"/>
      <c r="S55" s="3"/>
      <c r="Y55"/>
    </row>
    <row r="56" spans="1:25" ht="14.65" thickBot="1">
      <c r="A56" s="197">
        <v>55</v>
      </c>
      <c r="B56" s="1" t="s">
        <v>16</v>
      </c>
      <c r="C56" s="1" t="s">
        <v>17078</v>
      </c>
      <c r="D56" s="197" t="s">
        <v>17079</v>
      </c>
      <c r="E56" s="197" t="s">
        <v>20</v>
      </c>
      <c r="F56" s="193" t="s">
        <v>17099</v>
      </c>
      <c r="G56" s="266" t="s">
        <v>16732</v>
      </c>
      <c r="H56" s="270" t="s">
        <v>17099</v>
      </c>
      <c r="I56" s="271" t="s">
        <v>16773</v>
      </c>
      <c r="K56" s="2"/>
      <c r="L56" s="1"/>
      <c r="M56" s="2"/>
      <c r="N56" s="1"/>
      <c r="O56" s="2" t="s">
        <v>227</v>
      </c>
      <c r="P56" s="252" t="s">
        <v>16725</v>
      </c>
      <c r="Q56" s="1" t="s">
        <v>16725</v>
      </c>
      <c r="R56" s="275"/>
      <c r="S56" s="3"/>
      <c r="U56" s="340" t="s">
        <v>17059</v>
      </c>
      <c r="V56" s="341"/>
      <c r="Y56"/>
    </row>
    <row r="57" spans="1:25">
      <c r="A57" s="197">
        <v>56</v>
      </c>
      <c r="B57" s="1" t="s">
        <v>16</v>
      </c>
      <c r="C57" s="1" t="s">
        <v>17078</v>
      </c>
      <c r="D57" s="197" t="s">
        <v>17079</v>
      </c>
      <c r="E57" s="197" t="s">
        <v>20</v>
      </c>
      <c r="F57" s="193" t="s">
        <v>17099</v>
      </c>
      <c r="G57" s="266" t="s">
        <v>16732</v>
      </c>
      <c r="H57" s="270" t="s">
        <v>17099</v>
      </c>
      <c r="I57" s="271" t="s">
        <v>16743</v>
      </c>
      <c r="K57" s="2"/>
      <c r="L57" s="1"/>
      <c r="M57" s="2"/>
      <c r="N57" s="1"/>
      <c r="O57" s="2" t="s">
        <v>227</v>
      </c>
      <c r="P57" s="252" t="s">
        <v>16725</v>
      </c>
      <c r="Q57" s="1" t="s">
        <v>16722</v>
      </c>
      <c r="R57" s="275"/>
      <c r="S57" s="3" t="s">
        <v>17101</v>
      </c>
      <c r="U57" s="235" t="s">
        <v>61</v>
      </c>
      <c r="V57" s="128">
        <v>1</v>
      </c>
      <c r="Y57"/>
    </row>
    <row r="58" spans="1:25">
      <c r="A58" s="197">
        <v>57</v>
      </c>
      <c r="B58" s="1" t="s">
        <v>16</v>
      </c>
      <c r="C58" s="1" t="s">
        <v>17078</v>
      </c>
      <c r="D58" s="197" t="s">
        <v>17079</v>
      </c>
      <c r="E58" s="197" t="s">
        <v>20</v>
      </c>
      <c r="F58" s="193" t="s">
        <v>17099</v>
      </c>
      <c r="G58" s="266" t="s">
        <v>16732</v>
      </c>
      <c r="H58" s="270" t="s">
        <v>17099</v>
      </c>
      <c r="I58" s="271" t="s">
        <v>16742</v>
      </c>
      <c r="K58" s="2"/>
      <c r="L58" s="1"/>
      <c r="M58" s="2"/>
      <c r="N58" s="1"/>
      <c r="O58" s="2">
        <f>$O$3+110</f>
        <v>46344</v>
      </c>
      <c r="P58" s="252" t="s">
        <v>16725</v>
      </c>
      <c r="Q58" s="1" t="s">
        <v>16722</v>
      </c>
      <c r="R58" s="275"/>
      <c r="S58" s="3"/>
      <c r="U58" s="235" t="s">
        <v>25</v>
      </c>
      <c r="V58" s="128">
        <v>2</v>
      </c>
      <c r="Y58"/>
    </row>
    <row r="59" spans="1:25">
      <c r="A59" s="197">
        <v>58</v>
      </c>
      <c r="B59" s="1" t="s">
        <v>16</v>
      </c>
      <c r="C59" s="1" t="s">
        <v>17078</v>
      </c>
      <c r="D59" s="197" t="s">
        <v>17079</v>
      </c>
      <c r="E59" s="197" t="s">
        <v>20</v>
      </c>
      <c r="F59" s="277" t="s">
        <v>17029</v>
      </c>
      <c r="G59" s="266" t="s">
        <v>16710</v>
      </c>
      <c r="H59" s="270" t="s">
        <v>17046</v>
      </c>
      <c r="I59" s="271" t="s">
        <v>16824</v>
      </c>
      <c r="J59" s="1"/>
      <c r="K59" s="2"/>
      <c r="L59" s="1"/>
      <c r="M59" s="2"/>
      <c r="N59" s="1"/>
      <c r="O59" s="2" t="s">
        <v>227</v>
      </c>
      <c r="P59" s="252" t="s">
        <v>17067</v>
      </c>
      <c r="Q59" s="1" t="s">
        <v>17067</v>
      </c>
      <c r="R59" s="275"/>
      <c r="S59" s="3"/>
      <c r="U59" s="235" t="s">
        <v>31</v>
      </c>
      <c r="V59" s="128">
        <v>3</v>
      </c>
      <c r="Y59"/>
    </row>
    <row r="60" spans="1:25">
      <c r="A60" s="197">
        <v>59</v>
      </c>
      <c r="B60" s="1" t="s">
        <v>16</v>
      </c>
      <c r="C60" s="1" t="s">
        <v>17078</v>
      </c>
      <c r="D60" s="197" t="s">
        <v>17079</v>
      </c>
      <c r="E60" s="197" t="s">
        <v>20</v>
      </c>
      <c r="F60" s="277" t="s">
        <v>17029</v>
      </c>
      <c r="G60" s="266" t="s">
        <v>16732</v>
      </c>
      <c r="H60" s="270" t="s">
        <v>17046</v>
      </c>
      <c r="I60" s="271" t="s">
        <v>16824</v>
      </c>
      <c r="J60" s="1"/>
      <c r="K60" s="2"/>
      <c r="L60" s="1"/>
      <c r="M60" s="2"/>
      <c r="N60" s="1"/>
      <c r="O60" s="2" t="s">
        <v>227</v>
      </c>
      <c r="P60" s="252" t="s">
        <v>16725</v>
      </c>
      <c r="Q60" s="1" t="s">
        <v>17074</v>
      </c>
      <c r="R60" s="275"/>
      <c r="S60" s="3"/>
      <c r="U60" s="235" t="s">
        <v>66</v>
      </c>
      <c r="V60" s="128">
        <v>4</v>
      </c>
      <c r="Y60"/>
    </row>
    <row r="61" spans="1:25">
      <c r="A61" s="197">
        <v>60</v>
      </c>
      <c r="B61" s="1" t="s">
        <v>16</v>
      </c>
      <c r="C61" s="1" t="s">
        <v>17078</v>
      </c>
      <c r="D61" s="197" t="s">
        <v>17079</v>
      </c>
      <c r="E61" s="197" t="s">
        <v>20</v>
      </c>
      <c r="F61" s="277" t="s">
        <v>17029</v>
      </c>
      <c r="G61" s="266" t="s">
        <v>16710</v>
      </c>
      <c r="H61" s="270" t="s">
        <v>17046</v>
      </c>
      <c r="I61" s="271" t="s">
        <v>23</v>
      </c>
      <c r="J61" s="1"/>
      <c r="K61" s="2"/>
      <c r="L61" s="1"/>
      <c r="M61" s="2"/>
      <c r="N61" s="1"/>
      <c r="O61" s="2">
        <v>46223</v>
      </c>
      <c r="P61" s="252" t="s">
        <v>17067</v>
      </c>
      <c r="Q61" s="1" t="s">
        <v>17067</v>
      </c>
      <c r="R61" s="275"/>
      <c r="S61" s="3"/>
      <c r="U61" s="235" t="s">
        <v>62</v>
      </c>
      <c r="V61" s="128">
        <v>5</v>
      </c>
      <c r="Y61"/>
    </row>
    <row r="62" spans="1:25">
      <c r="A62" s="197">
        <v>61</v>
      </c>
      <c r="B62" s="1" t="s">
        <v>16</v>
      </c>
      <c r="C62" s="1" t="s">
        <v>17078</v>
      </c>
      <c r="D62" s="197" t="s">
        <v>17079</v>
      </c>
      <c r="E62" s="197" t="s">
        <v>20</v>
      </c>
      <c r="F62" s="277" t="s">
        <v>17029</v>
      </c>
      <c r="G62" s="266" t="s">
        <v>16710</v>
      </c>
      <c r="H62" s="270" t="s">
        <v>17046</v>
      </c>
      <c r="I62" s="271" t="s">
        <v>16885</v>
      </c>
      <c r="J62" s="1"/>
      <c r="K62" s="2"/>
      <c r="L62" s="1"/>
      <c r="M62" s="2"/>
      <c r="N62" s="1"/>
      <c r="O62" s="2" t="s">
        <v>227</v>
      </c>
      <c r="P62" s="252" t="s">
        <v>17067</v>
      </c>
      <c r="Q62" s="1" t="s">
        <v>17067</v>
      </c>
      <c r="R62" s="275"/>
      <c r="S62" s="3"/>
      <c r="U62" s="235" t="s">
        <v>17063</v>
      </c>
      <c r="V62" s="128">
        <v>6</v>
      </c>
      <c r="Y62"/>
    </row>
    <row r="63" spans="1:25">
      <c r="A63" s="197">
        <v>62</v>
      </c>
      <c r="B63" s="1" t="s">
        <v>16</v>
      </c>
      <c r="C63" s="1" t="s">
        <v>17078</v>
      </c>
      <c r="D63" s="197" t="s">
        <v>17079</v>
      </c>
      <c r="E63" s="197" t="s">
        <v>20</v>
      </c>
      <c r="F63" s="277" t="s">
        <v>17029</v>
      </c>
      <c r="G63" s="266" t="s">
        <v>16732</v>
      </c>
      <c r="H63" s="270" t="s">
        <v>17046</v>
      </c>
      <c r="I63" s="271" t="s">
        <v>16885</v>
      </c>
      <c r="J63" s="1"/>
      <c r="K63" s="2"/>
      <c r="L63" s="1"/>
      <c r="M63" s="2"/>
      <c r="N63" s="1"/>
      <c r="O63" s="2" t="s">
        <v>227</v>
      </c>
      <c r="P63" s="252" t="s">
        <v>16725</v>
      </c>
      <c r="Q63" s="1" t="s">
        <v>17074</v>
      </c>
      <c r="R63" s="275"/>
      <c r="S63" s="3"/>
      <c r="U63" s="235" t="s">
        <v>86</v>
      </c>
      <c r="V63" s="128">
        <v>7</v>
      </c>
      <c r="Y63"/>
    </row>
    <row r="64" spans="1:25">
      <c r="A64" s="197">
        <v>63</v>
      </c>
      <c r="B64" s="1" t="s">
        <v>16</v>
      </c>
      <c r="C64" s="1" t="s">
        <v>17078</v>
      </c>
      <c r="D64" s="197" t="s">
        <v>17079</v>
      </c>
      <c r="E64" s="197" t="s">
        <v>20</v>
      </c>
      <c r="F64" s="277" t="s">
        <v>17029</v>
      </c>
      <c r="G64" s="266" t="s">
        <v>16710</v>
      </c>
      <c r="H64" s="270" t="s">
        <v>17046</v>
      </c>
      <c r="I64" s="271" t="s">
        <v>16877</v>
      </c>
      <c r="J64" s="1"/>
      <c r="K64" s="2"/>
      <c r="L64" s="1"/>
      <c r="M64" s="2"/>
      <c r="N64" s="1"/>
      <c r="O64" s="2" t="s">
        <v>227</v>
      </c>
      <c r="P64" s="252" t="s">
        <v>17067</v>
      </c>
      <c r="Q64" s="1" t="s">
        <v>17067</v>
      </c>
      <c r="R64" s="275"/>
      <c r="S64" s="3"/>
      <c r="U64" s="235" t="s">
        <v>43</v>
      </c>
      <c r="V64" s="128">
        <v>8</v>
      </c>
      <c r="Y64"/>
    </row>
    <row r="65" spans="1:25">
      <c r="A65" s="197">
        <v>64</v>
      </c>
      <c r="B65" s="1" t="s">
        <v>16</v>
      </c>
      <c r="C65" s="1" t="s">
        <v>17078</v>
      </c>
      <c r="D65" s="197" t="s">
        <v>17079</v>
      </c>
      <c r="E65" s="197" t="s">
        <v>20</v>
      </c>
      <c r="F65" s="277" t="s">
        <v>17029</v>
      </c>
      <c r="G65" s="266" t="s">
        <v>16710</v>
      </c>
      <c r="H65" s="270" t="s">
        <v>17046</v>
      </c>
      <c r="I65" s="271" t="s">
        <v>17060</v>
      </c>
      <c r="J65" s="1"/>
      <c r="K65" s="2"/>
      <c r="L65" s="1"/>
      <c r="M65" s="2"/>
      <c r="N65" s="1"/>
      <c r="O65" s="2">
        <v>46377</v>
      </c>
      <c r="P65" s="252" t="s">
        <v>17067</v>
      </c>
      <c r="Q65" s="1" t="s">
        <v>17067</v>
      </c>
      <c r="R65" s="275"/>
      <c r="S65" s="3"/>
      <c r="U65" s="235" t="s">
        <v>124</v>
      </c>
      <c r="V65" s="128">
        <v>9</v>
      </c>
      <c r="Y65"/>
    </row>
    <row r="66" spans="1:25">
      <c r="A66" s="197">
        <v>65</v>
      </c>
      <c r="B66" s="1" t="s">
        <v>16</v>
      </c>
      <c r="C66" s="1" t="s">
        <v>17078</v>
      </c>
      <c r="D66" s="197" t="s">
        <v>17079</v>
      </c>
      <c r="E66" s="197" t="s">
        <v>20</v>
      </c>
      <c r="F66" s="277" t="s">
        <v>17029</v>
      </c>
      <c r="G66" s="266" t="s">
        <v>16710</v>
      </c>
      <c r="H66" s="270" t="s">
        <v>17025</v>
      </c>
      <c r="I66" s="271" t="s">
        <v>16869</v>
      </c>
      <c r="J66" s="1"/>
      <c r="K66" s="2"/>
      <c r="L66" s="1"/>
      <c r="M66" s="2"/>
      <c r="N66" s="1"/>
      <c r="O66" s="2">
        <v>46218</v>
      </c>
      <c r="P66" s="252" t="s">
        <v>17067</v>
      </c>
      <c r="Q66" s="1" t="s">
        <v>17067</v>
      </c>
      <c r="R66" s="275"/>
      <c r="S66" s="3"/>
      <c r="U66" s="235" t="s">
        <v>114</v>
      </c>
      <c r="V66" s="128">
        <v>10</v>
      </c>
      <c r="Y66"/>
    </row>
    <row r="67" spans="1:25">
      <c r="A67" s="197">
        <v>66</v>
      </c>
      <c r="B67" s="1" t="s">
        <v>16</v>
      </c>
      <c r="C67" s="1" t="s">
        <v>17078</v>
      </c>
      <c r="D67" s="197" t="s">
        <v>17079</v>
      </c>
      <c r="E67" s="197" t="s">
        <v>20</v>
      </c>
      <c r="F67" s="277" t="s">
        <v>17029</v>
      </c>
      <c r="G67" s="266" t="s">
        <v>16732</v>
      </c>
      <c r="H67" s="270" t="s">
        <v>17025</v>
      </c>
      <c r="I67" s="271" t="s">
        <v>16869</v>
      </c>
      <c r="J67" s="1"/>
      <c r="K67" s="2"/>
      <c r="L67" s="1"/>
      <c r="M67" s="2"/>
      <c r="N67" s="1"/>
      <c r="O67" s="2" t="s">
        <v>227</v>
      </c>
      <c r="P67" s="252" t="s">
        <v>16725</v>
      </c>
      <c r="Q67" s="1" t="s">
        <v>17074</v>
      </c>
      <c r="R67" s="275"/>
      <c r="S67" s="3"/>
      <c r="U67" s="235" t="s">
        <v>42</v>
      </c>
      <c r="V67" s="128">
        <v>11</v>
      </c>
      <c r="Y67"/>
    </row>
    <row r="68" spans="1:25">
      <c r="A68" s="197">
        <v>67</v>
      </c>
      <c r="B68" s="1" t="s">
        <v>16</v>
      </c>
      <c r="C68" s="1" t="s">
        <v>17078</v>
      </c>
      <c r="D68" s="197" t="s">
        <v>17079</v>
      </c>
      <c r="E68" s="197" t="s">
        <v>20</v>
      </c>
      <c r="F68" s="277" t="s">
        <v>17029</v>
      </c>
      <c r="G68" s="266" t="s">
        <v>16710</v>
      </c>
      <c r="H68" s="270" t="s">
        <v>17025</v>
      </c>
      <c r="I68" s="271" t="s">
        <v>17061</v>
      </c>
      <c r="J68" s="1"/>
      <c r="K68" s="2"/>
      <c r="L68" s="1"/>
      <c r="M68" s="2"/>
      <c r="N68" s="1"/>
      <c r="O68" s="2">
        <v>46197</v>
      </c>
      <c r="P68" s="252" t="s">
        <v>17067</v>
      </c>
      <c r="Q68" s="1" t="s">
        <v>66</v>
      </c>
      <c r="R68" s="275"/>
      <c r="S68" s="3"/>
      <c r="U68" s="235" t="s">
        <v>17067</v>
      </c>
      <c r="V68" s="128">
        <v>12</v>
      </c>
      <c r="Y68"/>
    </row>
    <row r="69" spans="1:25">
      <c r="A69" s="197">
        <v>68</v>
      </c>
      <c r="B69" s="1" t="s">
        <v>16</v>
      </c>
      <c r="C69" s="1" t="s">
        <v>17078</v>
      </c>
      <c r="D69" s="197" t="s">
        <v>17079</v>
      </c>
      <c r="E69" s="197" t="s">
        <v>20</v>
      </c>
      <c r="F69" s="277" t="s">
        <v>17037</v>
      </c>
      <c r="G69" s="266" t="s">
        <v>16732</v>
      </c>
      <c r="H69" s="270" t="s">
        <v>16709</v>
      </c>
      <c r="I69" s="271" t="s">
        <v>17102</v>
      </c>
      <c r="J69" s="1"/>
      <c r="K69" s="2"/>
      <c r="L69" s="1"/>
      <c r="M69" s="2"/>
      <c r="N69" s="1"/>
      <c r="O69" s="2">
        <f>$O$3+23</f>
        <v>46257</v>
      </c>
      <c r="P69" s="252" t="s">
        <v>16725</v>
      </c>
      <c r="Q69" s="1" t="s">
        <v>17074</v>
      </c>
      <c r="R69" s="275"/>
      <c r="S69" s="3"/>
      <c r="U69" s="235" t="s">
        <v>17068</v>
      </c>
      <c r="V69" s="128">
        <v>13</v>
      </c>
      <c r="Y69"/>
    </row>
    <row r="70" spans="1:25">
      <c r="A70" s="197">
        <v>69</v>
      </c>
      <c r="B70" s="1" t="s">
        <v>16</v>
      </c>
      <c r="C70" s="1" t="s">
        <v>17078</v>
      </c>
      <c r="D70" s="197" t="s">
        <v>17079</v>
      </c>
      <c r="E70" s="197" t="s">
        <v>20</v>
      </c>
      <c r="F70" s="277" t="s">
        <v>17037</v>
      </c>
      <c r="G70" s="266" t="s">
        <v>16732</v>
      </c>
      <c r="H70" s="270" t="s">
        <v>48</v>
      </c>
      <c r="I70" s="271" t="s">
        <v>17103</v>
      </c>
      <c r="J70" s="1"/>
      <c r="K70" s="2"/>
      <c r="L70" s="1"/>
      <c r="M70" s="2"/>
      <c r="N70" s="1"/>
      <c r="O70" s="2">
        <f>$O$3+23</f>
        <v>46257</v>
      </c>
      <c r="P70" s="252" t="s">
        <v>16725</v>
      </c>
      <c r="Q70" s="1" t="s">
        <v>17074</v>
      </c>
      <c r="R70" s="275"/>
      <c r="S70" s="3"/>
      <c r="U70" s="235" t="s">
        <v>17070</v>
      </c>
      <c r="V70" s="128">
        <v>15</v>
      </c>
      <c r="Y70"/>
    </row>
    <row r="71" spans="1:25">
      <c r="A71" s="197">
        <v>70</v>
      </c>
      <c r="B71" s="1" t="s">
        <v>16</v>
      </c>
      <c r="C71" s="1" t="s">
        <v>17078</v>
      </c>
      <c r="D71" s="197" t="s">
        <v>17079</v>
      </c>
      <c r="E71" s="197" t="s">
        <v>20</v>
      </c>
      <c r="F71" s="276" t="s">
        <v>17038</v>
      </c>
      <c r="G71" s="266" t="s">
        <v>16732</v>
      </c>
      <c r="H71" s="270" t="s">
        <v>17021</v>
      </c>
      <c r="I71" s="271" t="s">
        <v>16727</v>
      </c>
      <c r="J71" s="1"/>
      <c r="K71" s="2"/>
      <c r="L71" s="1"/>
      <c r="M71" s="2"/>
      <c r="N71" s="1"/>
      <c r="O71" s="2">
        <f>$O$3+22</f>
        <v>46256</v>
      </c>
      <c r="P71" s="252" t="s">
        <v>16725</v>
      </c>
      <c r="Q71" s="1" t="s">
        <v>17074</v>
      </c>
      <c r="R71" s="275"/>
      <c r="S71" s="3" t="s">
        <v>17104</v>
      </c>
      <c r="U71" s="235" t="s">
        <v>17072</v>
      </c>
      <c r="V71" s="128">
        <v>16</v>
      </c>
      <c r="Y71"/>
    </row>
    <row r="72" spans="1:25">
      <c r="A72" s="197">
        <v>71</v>
      </c>
      <c r="B72" s="1" t="s">
        <v>16</v>
      </c>
      <c r="C72" s="1" t="s">
        <v>17078</v>
      </c>
      <c r="D72" s="197" t="s">
        <v>17079</v>
      </c>
      <c r="E72" s="197" t="s">
        <v>20</v>
      </c>
      <c r="F72" s="276" t="s">
        <v>17038</v>
      </c>
      <c r="G72" s="266" t="s">
        <v>16732</v>
      </c>
      <c r="H72" s="270" t="s">
        <v>17021</v>
      </c>
      <c r="I72" s="271" t="s">
        <v>16729</v>
      </c>
      <c r="J72" s="1"/>
      <c r="K72" s="2"/>
      <c r="L72" s="1"/>
      <c r="M72" s="2"/>
      <c r="N72" s="1"/>
      <c r="O72" s="2">
        <f>$O$3+22</f>
        <v>46256</v>
      </c>
      <c r="P72" s="252" t="s">
        <v>16725</v>
      </c>
      <c r="Q72" s="1" t="s">
        <v>17074</v>
      </c>
      <c r="R72" s="275"/>
      <c r="S72" s="3" t="s">
        <v>17104</v>
      </c>
      <c r="U72" s="235" t="s">
        <v>17074</v>
      </c>
      <c r="V72" s="128">
        <v>17</v>
      </c>
      <c r="Y72"/>
    </row>
    <row r="73" spans="1:25">
      <c r="A73" s="197">
        <v>72</v>
      </c>
      <c r="B73" s="1" t="s">
        <v>16</v>
      </c>
      <c r="C73" s="1" t="s">
        <v>17078</v>
      </c>
      <c r="D73" s="197" t="s">
        <v>17079</v>
      </c>
      <c r="E73" s="197" t="s">
        <v>20</v>
      </c>
      <c r="F73" s="276" t="s">
        <v>17038</v>
      </c>
      <c r="G73" s="266" t="s">
        <v>16732</v>
      </c>
      <c r="H73" s="270" t="s">
        <v>17021</v>
      </c>
      <c r="I73" s="271" t="s">
        <v>16730</v>
      </c>
      <c r="J73" s="1"/>
      <c r="K73" s="2"/>
      <c r="L73" s="1"/>
      <c r="M73" s="2"/>
      <c r="N73" s="1"/>
      <c r="O73" s="2">
        <f>$O$3+22</f>
        <v>46256</v>
      </c>
      <c r="P73" s="252" t="s">
        <v>16725</v>
      </c>
      <c r="Q73" s="1" t="s">
        <v>16725</v>
      </c>
      <c r="R73" s="275"/>
      <c r="S73" s="3" t="s">
        <v>17105</v>
      </c>
      <c r="U73" s="235" t="s">
        <v>16725</v>
      </c>
      <c r="V73" s="128">
        <v>18</v>
      </c>
      <c r="Y73"/>
    </row>
    <row r="74" spans="1:25">
      <c r="A74" s="197">
        <v>73</v>
      </c>
      <c r="B74" s="1" t="s">
        <v>16</v>
      </c>
      <c r="C74" s="1" t="s">
        <v>17078</v>
      </c>
      <c r="D74" s="197" t="s">
        <v>17079</v>
      </c>
      <c r="E74" s="197" t="s">
        <v>20</v>
      </c>
      <c r="F74" s="276" t="s">
        <v>17038</v>
      </c>
      <c r="G74" s="266" t="s">
        <v>16732</v>
      </c>
      <c r="H74" s="270" t="s">
        <v>17021</v>
      </c>
      <c r="I74" s="271" t="s">
        <v>16733</v>
      </c>
      <c r="J74" s="1"/>
      <c r="K74" s="2"/>
      <c r="L74" s="1"/>
      <c r="M74" s="2"/>
      <c r="N74" s="1"/>
      <c r="O74" s="2">
        <f>$O$3+22</f>
        <v>46256</v>
      </c>
      <c r="P74" s="252" t="s">
        <v>16725</v>
      </c>
      <c r="Q74" s="1" t="s">
        <v>16725</v>
      </c>
      <c r="R74" s="275"/>
      <c r="S74" s="3" t="s">
        <v>17105</v>
      </c>
      <c r="U74" s="235" t="s">
        <v>16722</v>
      </c>
      <c r="V74" s="128">
        <v>19</v>
      </c>
      <c r="Y74"/>
    </row>
    <row r="75" spans="1:25">
      <c r="A75" s="197">
        <v>74</v>
      </c>
      <c r="B75" s="1" t="s">
        <v>16</v>
      </c>
      <c r="C75" s="1" t="s">
        <v>17078</v>
      </c>
      <c r="D75" s="197" t="s">
        <v>17079</v>
      </c>
      <c r="E75" s="197" t="s">
        <v>20</v>
      </c>
      <c r="F75" s="276" t="s">
        <v>17038</v>
      </c>
      <c r="G75" s="266" t="s">
        <v>16732</v>
      </c>
      <c r="H75" s="270" t="s">
        <v>17021</v>
      </c>
      <c r="I75" s="271" t="s">
        <v>16754</v>
      </c>
      <c r="K75" s="2"/>
      <c r="L75" s="1"/>
      <c r="M75" s="2"/>
      <c r="N75" s="1"/>
      <c r="O75" s="2">
        <f>$O$3+90</f>
        <v>46324</v>
      </c>
      <c r="P75" s="252" t="s">
        <v>16725</v>
      </c>
      <c r="Q75" s="1" t="s">
        <v>17074</v>
      </c>
      <c r="R75" s="275"/>
      <c r="S75" s="3"/>
      <c r="U75" s="235" t="s">
        <v>17076</v>
      </c>
      <c r="V75" s="128">
        <v>20</v>
      </c>
      <c r="Y75"/>
    </row>
    <row r="76" spans="1:25">
      <c r="A76" s="197">
        <v>75</v>
      </c>
      <c r="B76" s="1" t="s">
        <v>16</v>
      </c>
      <c r="C76" s="1" t="s">
        <v>17078</v>
      </c>
      <c r="D76" s="197" t="s">
        <v>17079</v>
      </c>
      <c r="E76" s="197" t="s">
        <v>20</v>
      </c>
      <c r="F76" s="276" t="s">
        <v>17038</v>
      </c>
      <c r="G76" s="266" t="s">
        <v>16732</v>
      </c>
      <c r="H76" s="270" t="s">
        <v>17021</v>
      </c>
      <c r="I76" s="271" t="s">
        <v>16755</v>
      </c>
      <c r="K76" s="2"/>
      <c r="L76" s="1"/>
      <c r="M76" s="2"/>
      <c r="N76" s="1"/>
      <c r="O76" s="2">
        <f>$O$3+90</f>
        <v>46324</v>
      </c>
      <c r="P76" s="252" t="s">
        <v>16725</v>
      </c>
      <c r="Q76" s="1" t="s">
        <v>17074</v>
      </c>
      <c r="R76" s="275"/>
      <c r="S76" s="3" t="s">
        <v>17106</v>
      </c>
      <c r="U76" s="104"/>
      <c r="V76" s="128">
        <v>21</v>
      </c>
      <c r="Y76"/>
    </row>
    <row r="77" spans="1:25">
      <c r="A77" s="197">
        <v>76</v>
      </c>
      <c r="B77" s="1" t="s">
        <v>16</v>
      </c>
      <c r="C77" s="1" t="s">
        <v>17078</v>
      </c>
      <c r="D77" s="197" t="s">
        <v>17079</v>
      </c>
      <c r="E77" s="197" t="s">
        <v>20</v>
      </c>
      <c r="F77" s="276" t="s">
        <v>17038</v>
      </c>
      <c r="G77" s="266" t="s">
        <v>16732</v>
      </c>
      <c r="H77" s="270" t="s">
        <v>34</v>
      </c>
      <c r="I77" s="271" t="s">
        <v>16741</v>
      </c>
      <c r="K77" s="2"/>
      <c r="L77" s="1"/>
      <c r="M77" s="2"/>
      <c r="N77" s="1"/>
      <c r="O77" s="2">
        <f>$O$3+30</f>
        <v>46264</v>
      </c>
      <c r="P77" s="252" t="s">
        <v>16725</v>
      </c>
      <c r="Q77" s="1" t="s">
        <v>16725</v>
      </c>
      <c r="R77" s="275"/>
      <c r="S77" s="3" t="s">
        <v>17107</v>
      </c>
      <c r="U77" s="104"/>
      <c r="V77" s="128">
        <v>22</v>
      </c>
      <c r="Y77"/>
    </row>
    <row r="78" spans="1:25">
      <c r="A78" s="197">
        <v>77</v>
      </c>
      <c r="B78" s="1" t="s">
        <v>16</v>
      </c>
      <c r="C78" s="1" t="s">
        <v>17078</v>
      </c>
      <c r="D78" s="197" t="s">
        <v>17079</v>
      </c>
      <c r="E78" s="197" t="s">
        <v>20</v>
      </c>
      <c r="F78" s="276" t="s">
        <v>17038</v>
      </c>
      <c r="G78" s="266" t="s">
        <v>16732</v>
      </c>
      <c r="H78" s="270" t="s">
        <v>34</v>
      </c>
      <c r="I78" s="271" t="s">
        <v>16756</v>
      </c>
      <c r="K78" s="2"/>
      <c r="L78" s="1"/>
      <c r="M78" s="2"/>
      <c r="N78" s="1"/>
      <c r="O78" s="2">
        <f>$O$3+90</f>
        <v>46324</v>
      </c>
      <c r="P78" s="252" t="s">
        <v>16725</v>
      </c>
      <c r="Q78" s="1" t="s">
        <v>17074</v>
      </c>
      <c r="R78" s="275"/>
      <c r="S78" s="3"/>
      <c r="U78" s="104"/>
      <c r="V78" s="128">
        <v>23</v>
      </c>
      <c r="Y78"/>
    </row>
    <row r="79" spans="1:25">
      <c r="A79" s="197">
        <v>78</v>
      </c>
      <c r="B79" s="1" t="s">
        <v>16</v>
      </c>
      <c r="C79" s="1" t="s">
        <v>17078</v>
      </c>
      <c r="D79" s="197" t="s">
        <v>17079</v>
      </c>
      <c r="E79" s="197" t="s">
        <v>20</v>
      </c>
      <c r="F79" s="276" t="s">
        <v>17038</v>
      </c>
      <c r="G79" s="266" t="s">
        <v>16732</v>
      </c>
      <c r="H79" s="270" t="s">
        <v>34</v>
      </c>
      <c r="I79" s="271" t="s">
        <v>16758</v>
      </c>
      <c r="K79" s="2"/>
      <c r="L79" s="1"/>
      <c r="M79" s="2"/>
      <c r="N79" s="1"/>
      <c r="O79" s="2">
        <f>$O$3+90</f>
        <v>46324</v>
      </c>
      <c r="P79" s="252" t="s">
        <v>16725</v>
      </c>
      <c r="Q79" s="1" t="s">
        <v>17074</v>
      </c>
      <c r="R79" s="275"/>
      <c r="S79" s="3"/>
      <c r="U79" s="104"/>
      <c r="V79" s="128">
        <v>24</v>
      </c>
      <c r="Y79"/>
    </row>
    <row r="80" spans="1:25" ht="14.65" thickBot="1">
      <c r="A80" s="197">
        <v>79</v>
      </c>
      <c r="B80" s="1" t="s">
        <v>16</v>
      </c>
      <c r="C80" s="1" t="s">
        <v>17078</v>
      </c>
      <c r="D80" s="197" t="s">
        <v>17079</v>
      </c>
      <c r="E80" s="197" t="s">
        <v>20</v>
      </c>
      <c r="F80" s="276" t="s">
        <v>17038</v>
      </c>
      <c r="G80" s="266" t="s">
        <v>16732</v>
      </c>
      <c r="H80" s="270" t="s">
        <v>16872</v>
      </c>
      <c r="I80" s="271" t="s">
        <v>16739</v>
      </c>
      <c r="K80" s="2"/>
      <c r="L80" s="1"/>
      <c r="M80" s="2"/>
      <c r="N80" s="1"/>
      <c r="O80" s="2">
        <f>$O$3+22</f>
        <v>46256</v>
      </c>
      <c r="P80" s="252" t="s">
        <v>16725</v>
      </c>
      <c r="Q80" s="1" t="s">
        <v>16725</v>
      </c>
      <c r="R80" s="275"/>
      <c r="S80" s="3"/>
      <c r="U80" s="102"/>
      <c r="V80" s="129">
        <v>25</v>
      </c>
      <c r="Y80"/>
    </row>
    <row r="81" spans="1:25" hidden="1">
      <c r="A81" s="197">
        <v>80</v>
      </c>
      <c r="B81" s="1" t="s">
        <v>16</v>
      </c>
      <c r="C81" s="1" t="s">
        <v>17078</v>
      </c>
      <c r="D81" s="197" t="s">
        <v>17079</v>
      </c>
      <c r="E81" s="197" t="s">
        <v>20</v>
      </c>
      <c r="F81" s="277" t="s">
        <v>17089</v>
      </c>
      <c r="G81" s="266" t="s">
        <v>16710</v>
      </c>
      <c r="H81" s="270" t="s">
        <v>17021</v>
      </c>
      <c r="I81" s="271" t="s">
        <v>17108</v>
      </c>
      <c r="J81" s="1"/>
      <c r="K81" s="1"/>
      <c r="L81" s="1"/>
      <c r="M81" s="2"/>
      <c r="N81" s="1"/>
      <c r="O81" s="2" t="s">
        <v>58</v>
      </c>
      <c r="P81" s="252" t="s">
        <v>17067</v>
      </c>
      <c r="Q81" s="1" t="s">
        <v>124</v>
      </c>
      <c r="R81" s="275" t="s">
        <v>25</v>
      </c>
      <c r="S81" s="3"/>
      <c r="Y81"/>
    </row>
    <row r="82" spans="1:25">
      <c r="A82" s="197">
        <v>81</v>
      </c>
      <c r="B82" s="1" t="s">
        <v>16</v>
      </c>
      <c r="C82" s="1" t="s">
        <v>17078</v>
      </c>
      <c r="D82" s="197" t="s">
        <v>17079</v>
      </c>
      <c r="E82" s="197" t="s">
        <v>20</v>
      </c>
      <c r="F82" s="277" t="s">
        <v>17089</v>
      </c>
      <c r="G82" s="266" t="s">
        <v>16710</v>
      </c>
      <c r="H82" s="270" t="s">
        <v>34</v>
      </c>
      <c r="I82" s="271" t="s">
        <v>17108</v>
      </c>
      <c r="J82" s="1"/>
      <c r="K82" s="1"/>
      <c r="L82" s="1"/>
      <c r="M82" s="2"/>
      <c r="N82" s="1"/>
      <c r="O82" s="2">
        <v>46263</v>
      </c>
      <c r="P82" s="252" t="s">
        <v>17067</v>
      </c>
      <c r="Q82" s="1" t="s">
        <v>86</v>
      </c>
      <c r="R82" s="275"/>
      <c r="S82" s="3"/>
      <c r="Y82"/>
    </row>
    <row r="83" spans="1:25">
      <c r="A83" s="197">
        <v>82</v>
      </c>
      <c r="B83" s="1" t="s">
        <v>16</v>
      </c>
      <c r="C83" s="1" t="s">
        <v>17078</v>
      </c>
      <c r="D83" s="197" t="s">
        <v>17079</v>
      </c>
      <c r="E83" s="197" t="s">
        <v>20</v>
      </c>
      <c r="F83" s="277" t="s">
        <v>17089</v>
      </c>
      <c r="G83" s="266" t="s">
        <v>16710</v>
      </c>
      <c r="H83" s="270" t="s">
        <v>16872</v>
      </c>
      <c r="I83" s="271" t="s">
        <v>17049</v>
      </c>
      <c r="J83" s="1"/>
      <c r="K83" s="1"/>
      <c r="L83" s="1"/>
      <c r="M83" s="2"/>
      <c r="N83" s="1"/>
      <c r="O83" s="2">
        <v>46262</v>
      </c>
      <c r="P83" s="252" t="s">
        <v>17067</v>
      </c>
      <c r="Q83" s="1" t="s">
        <v>124</v>
      </c>
      <c r="R83" s="275"/>
      <c r="S83" s="3"/>
      <c r="Y83"/>
    </row>
    <row r="84" spans="1:25">
      <c r="A84" s="197">
        <v>83</v>
      </c>
      <c r="B84" s="1" t="s">
        <v>16</v>
      </c>
      <c r="C84" s="1" t="s">
        <v>17078</v>
      </c>
      <c r="D84" s="197" t="s">
        <v>17079</v>
      </c>
      <c r="E84" s="197" t="s">
        <v>20</v>
      </c>
      <c r="F84" s="277" t="s">
        <v>17089</v>
      </c>
      <c r="G84" s="266" t="s">
        <v>16710</v>
      </c>
      <c r="H84" s="270" t="s">
        <v>17040</v>
      </c>
      <c r="I84" s="271" t="s">
        <v>17108</v>
      </c>
      <c r="J84" s="1"/>
      <c r="K84" s="1"/>
      <c r="L84" s="1"/>
      <c r="M84" s="2"/>
      <c r="N84" s="1"/>
      <c r="O84" s="2">
        <v>46255</v>
      </c>
      <c r="P84" s="252" t="s">
        <v>17067</v>
      </c>
      <c r="Q84" s="1" t="s">
        <v>17076</v>
      </c>
      <c r="R84" s="275"/>
      <c r="S84" s="3"/>
      <c r="Y84"/>
    </row>
    <row r="85" spans="1:25" hidden="1">
      <c r="A85" s="197">
        <v>84</v>
      </c>
      <c r="B85" s="1" t="s">
        <v>16</v>
      </c>
      <c r="C85" s="1" t="s">
        <v>17078</v>
      </c>
      <c r="D85" s="197" t="s">
        <v>17079</v>
      </c>
      <c r="E85" s="197" t="s">
        <v>20</v>
      </c>
      <c r="F85" s="277" t="s">
        <v>17089</v>
      </c>
      <c r="G85" s="266" t="s">
        <v>16710</v>
      </c>
      <c r="H85" s="270" t="s">
        <v>17032</v>
      </c>
      <c r="I85" s="271" t="s">
        <v>17109</v>
      </c>
      <c r="J85" s="1"/>
      <c r="K85" s="1"/>
      <c r="L85" s="1"/>
      <c r="M85" s="2"/>
      <c r="N85" s="1"/>
      <c r="O85" s="2" t="s">
        <v>58</v>
      </c>
      <c r="P85" s="252" t="s">
        <v>17067</v>
      </c>
      <c r="Q85" s="1" t="s">
        <v>17076</v>
      </c>
      <c r="R85" s="275" t="s">
        <v>25</v>
      </c>
      <c r="S85" s="3"/>
      <c r="Y85"/>
    </row>
    <row r="86" spans="1:25">
      <c r="A86" s="197">
        <v>85</v>
      </c>
      <c r="B86" s="1" t="s">
        <v>16</v>
      </c>
      <c r="C86" s="1" t="s">
        <v>17078</v>
      </c>
      <c r="D86" s="197" t="s">
        <v>17079</v>
      </c>
      <c r="E86" s="197" t="s">
        <v>20</v>
      </c>
      <c r="F86" s="277" t="s">
        <v>17089</v>
      </c>
      <c r="G86" s="266" t="s">
        <v>16710</v>
      </c>
      <c r="H86" s="270" t="s">
        <v>17024</v>
      </c>
      <c r="I86" s="271" t="s">
        <v>17108</v>
      </c>
      <c r="J86" s="1"/>
      <c r="K86" s="1"/>
      <c r="L86" s="1"/>
      <c r="M86" s="2"/>
      <c r="N86" s="1"/>
      <c r="O86" s="2">
        <v>46255</v>
      </c>
      <c r="P86" s="252" t="s">
        <v>17067</v>
      </c>
      <c r="Q86" s="1" t="s">
        <v>17076</v>
      </c>
      <c r="R86" s="275"/>
      <c r="S86" s="3"/>
      <c r="Y86"/>
    </row>
    <row r="87" spans="1:25">
      <c r="A87" s="197">
        <v>86</v>
      </c>
      <c r="B87" s="1" t="s">
        <v>16</v>
      </c>
      <c r="C87" s="1" t="s">
        <v>17078</v>
      </c>
      <c r="D87" s="197" t="s">
        <v>17079</v>
      </c>
      <c r="E87" s="197" t="s">
        <v>20</v>
      </c>
      <c r="F87" s="277" t="s">
        <v>17089</v>
      </c>
      <c r="G87" s="266" t="s">
        <v>16732</v>
      </c>
      <c r="H87" s="270" t="s">
        <v>48</v>
      </c>
      <c r="I87" s="271" t="s">
        <v>17110</v>
      </c>
      <c r="J87" s="1"/>
      <c r="K87" s="2"/>
      <c r="L87" s="1"/>
      <c r="M87" s="2"/>
      <c r="N87" s="1"/>
      <c r="O87" s="2">
        <f>$O$3+40</f>
        <v>46274</v>
      </c>
      <c r="P87" s="252" t="s">
        <v>16725</v>
      </c>
      <c r="Q87" s="1" t="s">
        <v>17074</v>
      </c>
      <c r="R87" s="275"/>
      <c r="S87" s="3"/>
      <c r="Y87"/>
    </row>
    <row r="88" spans="1:25" hidden="1">
      <c r="A88" s="197">
        <v>87</v>
      </c>
      <c r="B88" s="1" t="s">
        <v>16</v>
      </c>
      <c r="C88" s="1" t="s">
        <v>17078</v>
      </c>
      <c r="D88" s="197" t="s">
        <v>17079</v>
      </c>
      <c r="E88" s="197" t="s">
        <v>20</v>
      </c>
      <c r="F88" s="277" t="s">
        <v>17089</v>
      </c>
      <c r="G88" s="266" t="s">
        <v>16710</v>
      </c>
      <c r="H88" s="270" t="s">
        <v>48</v>
      </c>
      <c r="I88" s="271" t="s">
        <v>17035</v>
      </c>
      <c r="J88" s="1"/>
      <c r="K88" s="1"/>
      <c r="L88" s="1"/>
      <c r="M88" s="2"/>
      <c r="N88" s="1"/>
      <c r="O88" s="2" t="s">
        <v>58</v>
      </c>
      <c r="P88" s="252" t="s">
        <v>17067</v>
      </c>
      <c r="Q88" s="1" t="s">
        <v>17067</v>
      </c>
      <c r="R88" s="275" t="s">
        <v>25</v>
      </c>
      <c r="S88" s="3"/>
      <c r="Y88"/>
    </row>
    <row r="89" spans="1:25" hidden="1">
      <c r="A89" s="197">
        <v>88</v>
      </c>
      <c r="B89" s="1" t="s">
        <v>16</v>
      </c>
      <c r="C89" s="1" t="s">
        <v>17078</v>
      </c>
      <c r="D89" s="197" t="s">
        <v>17079</v>
      </c>
      <c r="E89" s="197" t="s">
        <v>20</v>
      </c>
      <c r="F89" s="277" t="s">
        <v>17089</v>
      </c>
      <c r="G89" s="266" t="s">
        <v>16710</v>
      </c>
      <c r="H89" s="270" t="s">
        <v>48</v>
      </c>
      <c r="I89" s="271" t="s">
        <v>17036</v>
      </c>
      <c r="J89" s="1"/>
      <c r="K89" s="2"/>
      <c r="L89" s="1"/>
      <c r="M89" s="2"/>
      <c r="N89" s="1"/>
      <c r="O89" s="2" t="s">
        <v>58</v>
      </c>
      <c r="P89" s="252" t="s">
        <v>17067</v>
      </c>
      <c r="Q89" s="1" t="s">
        <v>17067</v>
      </c>
      <c r="R89" s="275" t="s">
        <v>25</v>
      </c>
      <c r="S89" s="3"/>
      <c r="Y89"/>
    </row>
    <row r="90" spans="1:25" hidden="1">
      <c r="A90" s="197">
        <v>89</v>
      </c>
      <c r="B90" s="1" t="s">
        <v>16</v>
      </c>
      <c r="C90" s="1" t="s">
        <v>17078</v>
      </c>
      <c r="D90" s="197" t="s">
        <v>17079</v>
      </c>
      <c r="E90" s="197" t="s">
        <v>20</v>
      </c>
      <c r="F90" s="277" t="s">
        <v>17090</v>
      </c>
      <c r="G90" s="266" t="s">
        <v>16710</v>
      </c>
      <c r="H90" s="270" t="s">
        <v>17021</v>
      </c>
      <c r="I90" s="271" t="s">
        <v>17111</v>
      </c>
      <c r="J90" s="1"/>
      <c r="K90" s="1"/>
      <c r="L90" s="1"/>
      <c r="M90" s="2"/>
      <c r="N90" s="1"/>
      <c r="O90" s="2" t="s">
        <v>58</v>
      </c>
      <c r="P90" s="252" t="s">
        <v>17067</v>
      </c>
      <c r="Q90" s="1" t="s">
        <v>124</v>
      </c>
      <c r="R90" s="275" t="s">
        <v>25</v>
      </c>
      <c r="S90" s="3"/>
      <c r="Y90"/>
    </row>
    <row r="91" spans="1:25">
      <c r="A91" s="197">
        <v>90</v>
      </c>
      <c r="B91" s="1" t="s">
        <v>16</v>
      </c>
      <c r="C91" s="1" t="s">
        <v>17078</v>
      </c>
      <c r="D91" s="197" t="s">
        <v>17079</v>
      </c>
      <c r="E91" s="197" t="s">
        <v>20</v>
      </c>
      <c r="F91" s="277" t="s">
        <v>17090</v>
      </c>
      <c r="G91" s="266" t="s">
        <v>16710</v>
      </c>
      <c r="H91" s="270" t="s">
        <v>34</v>
      </c>
      <c r="I91" s="271" t="s">
        <v>17111</v>
      </c>
      <c r="J91" s="1"/>
      <c r="K91" s="1"/>
      <c r="L91" s="1"/>
      <c r="M91" s="2"/>
      <c r="N91" s="1"/>
      <c r="O91" s="2">
        <v>46263</v>
      </c>
      <c r="P91" s="252" t="s">
        <v>17067</v>
      </c>
      <c r="Q91" s="1" t="s">
        <v>86</v>
      </c>
      <c r="R91" s="275"/>
      <c r="S91" s="3"/>
      <c r="Y91"/>
    </row>
    <row r="92" spans="1:25">
      <c r="A92" s="197">
        <v>91</v>
      </c>
      <c r="B92" s="1" t="s">
        <v>16</v>
      </c>
      <c r="C92" s="1" t="s">
        <v>17078</v>
      </c>
      <c r="D92" s="197" t="s">
        <v>17079</v>
      </c>
      <c r="E92" s="197" t="s">
        <v>20</v>
      </c>
      <c r="F92" s="277" t="s">
        <v>17090</v>
      </c>
      <c r="G92" s="266" t="s">
        <v>16710</v>
      </c>
      <c r="H92" s="270" t="s">
        <v>16872</v>
      </c>
      <c r="I92" s="271" t="s">
        <v>17049</v>
      </c>
      <c r="J92" s="1"/>
      <c r="K92" s="1"/>
      <c r="L92" s="1"/>
      <c r="M92" s="2"/>
      <c r="N92" s="1"/>
      <c r="O92" s="2">
        <v>46262</v>
      </c>
      <c r="P92" s="252" t="s">
        <v>17067</v>
      </c>
      <c r="Q92" s="1" t="s">
        <v>124</v>
      </c>
      <c r="R92" s="275"/>
      <c r="S92" s="3"/>
      <c r="Y92"/>
    </row>
    <row r="93" spans="1:25">
      <c r="A93" s="197">
        <v>92</v>
      </c>
      <c r="B93" s="1" t="s">
        <v>16</v>
      </c>
      <c r="C93" s="1" t="s">
        <v>17078</v>
      </c>
      <c r="D93" s="197" t="s">
        <v>17079</v>
      </c>
      <c r="E93" s="197" t="s">
        <v>20</v>
      </c>
      <c r="F93" s="277" t="s">
        <v>17090</v>
      </c>
      <c r="G93" s="266" t="s">
        <v>16710</v>
      </c>
      <c r="H93" s="270" t="s">
        <v>17040</v>
      </c>
      <c r="I93" s="271" t="s">
        <v>17111</v>
      </c>
      <c r="J93" s="1"/>
      <c r="K93" s="2"/>
      <c r="L93" s="1"/>
      <c r="M93" s="2"/>
      <c r="N93" s="1"/>
      <c r="O93" s="2">
        <v>46255</v>
      </c>
      <c r="P93" s="252" t="s">
        <v>17067</v>
      </c>
      <c r="Q93" s="1" t="s">
        <v>17076</v>
      </c>
      <c r="R93" s="275"/>
      <c r="S93" s="3"/>
      <c r="Y93"/>
    </row>
    <row r="94" spans="1:25" hidden="1">
      <c r="A94" s="197">
        <v>93</v>
      </c>
      <c r="B94" s="1" t="s">
        <v>16</v>
      </c>
      <c r="C94" s="1" t="s">
        <v>17078</v>
      </c>
      <c r="D94" s="197" t="s">
        <v>17079</v>
      </c>
      <c r="E94" s="197" t="s">
        <v>20</v>
      </c>
      <c r="F94" s="277" t="s">
        <v>17090</v>
      </c>
      <c r="G94" s="266" t="s">
        <v>16710</v>
      </c>
      <c r="H94" s="270" t="s">
        <v>17032</v>
      </c>
      <c r="I94" s="271" t="s">
        <v>17112</v>
      </c>
      <c r="J94" s="1"/>
      <c r="K94" s="2"/>
      <c r="L94" s="1"/>
      <c r="M94" s="2"/>
      <c r="N94" s="1"/>
      <c r="O94" s="2" t="s">
        <v>58</v>
      </c>
      <c r="P94" s="252" t="s">
        <v>17067</v>
      </c>
      <c r="Q94" s="1" t="s">
        <v>17076</v>
      </c>
      <c r="R94" s="275" t="s">
        <v>25</v>
      </c>
      <c r="S94" s="3"/>
      <c r="Y94"/>
    </row>
    <row r="95" spans="1:25">
      <c r="A95" s="197">
        <v>94</v>
      </c>
      <c r="B95" s="1" t="s">
        <v>16</v>
      </c>
      <c r="C95" s="1" t="s">
        <v>17078</v>
      </c>
      <c r="D95" s="197" t="s">
        <v>17079</v>
      </c>
      <c r="E95" s="197" t="s">
        <v>20</v>
      </c>
      <c r="F95" s="277" t="s">
        <v>17090</v>
      </c>
      <c r="G95" s="266" t="s">
        <v>16710</v>
      </c>
      <c r="H95" s="270" t="s">
        <v>17024</v>
      </c>
      <c r="I95" s="271" t="s">
        <v>17113</v>
      </c>
      <c r="J95" s="1"/>
      <c r="K95" s="2"/>
      <c r="L95" s="1"/>
      <c r="M95" s="2"/>
      <c r="N95" s="1"/>
      <c r="O95" s="2">
        <v>46255</v>
      </c>
      <c r="P95" s="252" t="s">
        <v>17067</v>
      </c>
      <c r="Q95" s="1" t="s">
        <v>17076</v>
      </c>
      <c r="R95" s="275"/>
      <c r="S95" s="3"/>
      <c r="Y95"/>
    </row>
    <row r="96" spans="1:25">
      <c r="A96" s="197">
        <v>95</v>
      </c>
      <c r="B96" s="1" t="s">
        <v>16</v>
      </c>
      <c r="C96" s="1" t="s">
        <v>17078</v>
      </c>
      <c r="D96" s="197" t="s">
        <v>17079</v>
      </c>
      <c r="E96" s="197" t="s">
        <v>20</v>
      </c>
      <c r="F96" s="277" t="s">
        <v>17090</v>
      </c>
      <c r="G96" s="266" t="s">
        <v>16732</v>
      </c>
      <c r="H96" s="270" t="s">
        <v>48</v>
      </c>
      <c r="I96" s="271" t="s">
        <v>17110</v>
      </c>
      <c r="J96" s="1"/>
      <c r="K96" s="2"/>
      <c r="L96" s="1"/>
      <c r="M96" s="2"/>
      <c r="N96" s="1"/>
      <c r="O96" s="2">
        <f>$O$3+40</f>
        <v>46274</v>
      </c>
      <c r="P96" s="252" t="s">
        <v>16725</v>
      </c>
      <c r="Q96" s="1" t="s">
        <v>17074</v>
      </c>
      <c r="R96" s="275"/>
      <c r="S96" s="3"/>
      <c r="Y96"/>
    </row>
    <row r="97" spans="1:25" hidden="1">
      <c r="A97" s="197">
        <v>96</v>
      </c>
      <c r="B97" s="1" t="s">
        <v>16</v>
      </c>
      <c r="C97" s="1" t="s">
        <v>17078</v>
      </c>
      <c r="D97" s="197" t="s">
        <v>17079</v>
      </c>
      <c r="E97" s="197" t="s">
        <v>20</v>
      </c>
      <c r="F97" s="277" t="s">
        <v>17090</v>
      </c>
      <c r="G97" s="266" t="s">
        <v>16710</v>
      </c>
      <c r="H97" s="270" t="s">
        <v>48</v>
      </c>
      <c r="I97" s="271" t="s">
        <v>17035</v>
      </c>
      <c r="J97" s="1"/>
      <c r="K97" s="1"/>
      <c r="L97" s="1"/>
      <c r="M97" s="2"/>
      <c r="N97" s="1"/>
      <c r="O97" s="2" t="s">
        <v>58</v>
      </c>
      <c r="P97" s="252" t="s">
        <v>17067</v>
      </c>
      <c r="Q97" s="1" t="s">
        <v>17067</v>
      </c>
      <c r="R97" s="275" t="s">
        <v>25</v>
      </c>
      <c r="S97" s="3"/>
      <c r="Y97"/>
    </row>
    <row r="98" spans="1:25" hidden="1">
      <c r="A98" s="197">
        <v>97</v>
      </c>
      <c r="B98" s="1" t="s">
        <v>16</v>
      </c>
      <c r="C98" s="1" t="s">
        <v>17078</v>
      </c>
      <c r="D98" s="197" t="s">
        <v>17079</v>
      </c>
      <c r="E98" s="197" t="s">
        <v>20</v>
      </c>
      <c r="F98" s="277" t="s">
        <v>17090</v>
      </c>
      <c r="G98" s="266" t="s">
        <v>16710</v>
      </c>
      <c r="H98" s="270" t="s">
        <v>48</v>
      </c>
      <c r="I98" s="271" t="s">
        <v>17036</v>
      </c>
      <c r="J98" s="1"/>
      <c r="K98" s="2"/>
      <c r="L98" s="1"/>
      <c r="M98" s="2"/>
      <c r="N98" s="1"/>
      <c r="O98" s="2" t="s">
        <v>58</v>
      </c>
      <c r="P98" s="252" t="s">
        <v>17067</v>
      </c>
      <c r="Q98" s="1" t="s">
        <v>17067</v>
      </c>
      <c r="R98" s="275" t="s">
        <v>25</v>
      </c>
      <c r="S98" s="3"/>
      <c r="Y98"/>
    </row>
    <row r="99" spans="1:25" hidden="1">
      <c r="A99" s="197">
        <v>98</v>
      </c>
      <c r="B99" s="1" t="s">
        <v>16</v>
      </c>
      <c r="C99" s="1" t="s">
        <v>17078</v>
      </c>
      <c r="D99" s="197" t="s">
        <v>17079</v>
      </c>
      <c r="E99" s="197" t="s">
        <v>20</v>
      </c>
      <c r="F99" s="277" t="s">
        <v>17091</v>
      </c>
      <c r="G99" s="266" t="s">
        <v>16710</v>
      </c>
      <c r="H99" s="270" t="s">
        <v>17021</v>
      </c>
      <c r="I99" s="271" t="s">
        <v>17114</v>
      </c>
      <c r="J99" s="1"/>
      <c r="K99" s="1"/>
      <c r="L99" s="1"/>
      <c r="M99" s="2"/>
      <c r="N99" s="1"/>
      <c r="O99" s="2" t="s">
        <v>58</v>
      </c>
      <c r="P99" s="252" t="s">
        <v>17067</v>
      </c>
      <c r="Q99" s="1" t="s">
        <v>124</v>
      </c>
      <c r="R99" s="275" t="s">
        <v>25</v>
      </c>
      <c r="S99" s="3"/>
      <c r="Y99"/>
    </row>
    <row r="100" spans="1:25">
      <c r="A100" s="197">
        <v>99</v>
      </c>
      <c r="B100" s="1" t="s">
        <v>16</v>
      </c>
      <c r="C100" s="1" t="s">
        <v>17078</v>
      </c>
      <c r="D100" s="197" t="s">
        <v>17079</v>
      </c>
      <c r="E100" s="197" t="s">
        <v>20</v>
      </c>
      <c r="F100" s="277" t="s">
        <v>17091</v>
      </c>
      <c r="G100" s="266" t="s">
        <v>16710</v>
      </c>
      <c r="H100" s="270" t="s">
        <v>34</v>
      </c>
      <c r="I100" s="271" t="s">
        <v>17114</v>
      </c>
      <c r="J100" s="1"/>
      <c r="K100" s="1"/>
      <c r="L100" s="1"/>
      <c r="M100" s="2"/>
      <c r="N100" s="1"/>
      <c r="O100" s="2">
        <v>46263</v>
      </c>
      <c r="P100" s="252" t="s">
        <v>17067</v>
      </c>
      <c r="Q100" s="1" t="s">
        <v>86</v>
      </c>
      <c r="R100" s="275"/>
      <c r="S100" s="3"/>
      <c r="Y100"/>
    </row>
    <row r="101" spans="1:25">
      <c r="A101" s="197">
        <v>100</v>
      </c>
      <c r="B101" s="1" t="s">
        <v>16</v>
      </c>
      <c r="C101" s="1" t="s">
        <v>17078</v>
      </c>
      <c r="D101" s="197" t="s">
        <v>17079</v>
      </c>
      <c r="E101" s="197" t="s">
        <v>20</v>
      </c>
      <c r="F101" s="277" t="s">
        <v>17091</v>
      </c>
      <c r="G101" s="266" t="s">
        <v>16710</v>
      </c>
      <c r="H101" s="270" t="s">
        <v>16872</v>
      </c>
      <c r="I101" s="271" t="s">
        <v>17049</v>
      </c>
      <c r="J101" s="1"/>
      <c r="K101" s="1"/>
      <c r="L101" s="1"/>
      <c r="M101" s="2"/>
      <c r="N101" s="1"/>
      <c r="O101" s="2">
        <v>46262</v>
      </c>
      <c r="P101" s="252" t="s">
        <v>17067</v>
      </c>
      <c r="Q101" s="1" t="s">
        <v>124</v>
      </c>
      <c r="R101" s="275"/>
      <c r="S101" s="3"/>
      <c r="Y101"/>
    </row>
    <row r="102" spans="1:25">
      <c r="A102" s="197">
        <v>101</v>
      </c>
      <c r="B102" s="1" t="s">
        <v>16</v>
      </c>
      <c r="C102" s="1" t="s">
        <v>17078</v>
      </c>
      <c r="D102" s="197" t="s">
        <v>17079</v>
      </c>
      <c r="E102" s="197" t="s">
        <v>20</v>
      </c>
      <c r="F102" s="277" t="s">
        <v>17091</v>
      </c>
      <c r="G102" s="266" t="s">
        <v>16710</v>
      </c>
      <c r="H102" s="270" t="s">
        <v>17040</v>
      </c>
      <c r="I102" s="271" t="s">
        <v>17114</v>
      </c>
      <c r="J102" s="1"/>
      <c r="K102" s="2"/>
      <c r="L102" s="1"/>
      <c r="M102" s="2"/>
      <c r="N102" s="1"/>
      <c r="O102" s="2">
        <v>46255</v>
      </c>
      <c r="P102" s="252" t="s">
        <v>17067</v>
      </c>
      <c r="Q102" s="1" t="s">
        <v>17076</v>
      </c>
      <c r="R102" s="275"/>
      <c r="S102" s="3"/>
      <c r="Y102"/>
    </row>
    <row r="103" spans="1:25" hidden="1">
      <c r="A103" s="197">
        <v>102</v>
      </c>
      <c r="B103" s="1" t="s">
        <v>16</v>
      </c>
      <c r="C103" s="1" t="s">
        <v>17078</v>
      </c>
      <c r="D103" s="197" t="s">
        <v>17079</v>
      </c>
      <c r="E103" s="197" t="s">
        <v>20</v>
      </c>
      <c r="F103" s="277" t="s">
        <v>17091</v>
      </c>
      <c r="G103" s="266" t="s">
        <v>16710</v>
      </c>
      <c r="H103" s="270" t="s">
        <v>17032</v>
      </c>
      <c r="I103" s="271" t="s">
        <v>17115</v>
      </c>
      <c r="J103" s="1"/>
      <c r="K103" s="2"/>
      <c r="L103" s="1"/>
      <c r="M103" s="2"/>
      <c r="N103" s="1"/>
      <c r="O103" s="2" t="s">
        <v>58</v>
      </c>
      <c r="P103" s="252" t="s">
        <v>17067</v>
      </c>
      <c r="Q103" s="1" t="s">
        <v>17076</v>
      </c>
      <c r="R103" s="275" t="s">
        <v>25</v>
      </c>
      <c r="S103" s="3"/>
      <c r="Y103"/>
    </row>
    <row r="104" spans="1:25">
      <c r="A104" s="197">
        <v>103</v>
      </c>
      <c r="B104" s="1" t="s">
        <v>16</v>
      </c>
      <c r="C104" s="1" t="s">
        <v>17078</v>
      </c>
      <c r="D104" s="197" t="s">
        <v>17079</v>
      </c>
      <c r="E104" s="197" t="s">
        <v>20</v>
      </c>
      <c r="F104" s="277" t="s">
        <v>17091</v>
      </c>
      <c r="G104" s="266" t="s">
        <v>16710</v>
      </c>
      <c r="H104" s="270" t="s">
        <v>17024</v>
      </c>
      <c r="I104" s="271" t="s">
        <v>17114</v>
      </c>
      <c r="J104" s="1"/>
      <c r="K104" s="2"/>
      <c r="L104" s="1"/>
      <c r="M104" s="2"/>
      <c r="N104" s="1"/>
      <c r="O104" s="2">
        <v>46255</v>
      </c>
      <c r="P104" s="252" t="s">
        <v>17067</v>
      </c>
      <c r="Q104" s="1" t="s">
        <v>17076</v>
      </c>
      <c r="R104" s="275"/>
      <c r="S104" s="3"/>
      <c r="Y104"/>
    </row>
    <row r="105" spans="1:25">
      <c r="A105" s="197">
        <v>104</v>
      </c>
      <c r="B105" s="1" t="s">
        <v>16</v>
      </c>
      <c r="C105" s="1" t="s">
        <v>17078</v>
      </c>
      <c r="D105" s="197" t="s">
        <v>17079</v>
      </c>
      <c r="E105" s="197" t="s">
        <v>20</v>
      </c>
      <c r="F105" s="277" t="s">
        <v>17091</v>
      </c>
      <c r="G105" s="266" t="s">
        <v>16732</v>
      </c>
      <c r="H105" s="270" t="s">
        <v>48</v>
      </c>
      <c r="I105" s="271" t="s">
        <v>17110</v>
      </c>
      <c r="J105" s="1"/>
      <c r="K105" s="2"/>
      <c r="L105" s="1"/>
      <c r="M105" s="2"/>
      <c r="N105" s="1"/>
      <c r="O105" s="2">
        <f>$O$3+40</f>
        <v>46274</v>
      </c>
      <c r="P105" s="252" t="s">
        <v>16725</v>
      </c>
      <c r="Q105" s="1" t="s">
        <v>17074</v>
      </c>
      <c r="R105" s="275"/>
      <c r="S105" s="3"/>
      <c r="Y105"/>
    </row>
    <row r="106" spans="1:25" hidden="1">
      <c r="A106" s="197">
        <v>105</v>
      </c>
      <c r="B106" s="1" t="s">
        <v>16</v>
      </c>
      <c r="C106" s="1" t="s">
        <v>17078</v>
      </c>
      <c r="D106" s="197" t="s">
        <v>17079</v>
      </c>
      <c r="E106" s="197" t="s">
        <v>20</v>
      </c>
      <c r="F106" s="277" t="s">
        <v>17091</v>
      </c>
      <c r="G106" s="266" t="s">
        <v>16710</v>
      </c>
      <c r="H106" s="270" t="s">
        <v>48</v>
      </c>
      <c r="I106" s="271" t="s">
        <v>17035</v>
      </c>
      <c r="J106" s="1"/>
      <c r="K106" s="1"/>
      <c r="L106" s="1"/>
      <c r="M106" s="2"/>
      <c r="N106" s="1"/>
      <c r="O106" s="2" t="s">
        <v>58</v>
      </c>
      <c r="P106" s="252" t="s">
        <v>17067</v>
      </c>
      <c r="Q106" s="1" t="s">
        <v>17067</v>
      </c>
      <c r="R106" s="275" t="s">
        <v>25</v>
      </c>
      <c r="S106" s="3"/>
      <c r="Y106"/>
    </row>
    <row r="107" spans="1:25" hidden="1">
      <c r="A107" s="197">
        <v>106</v>
      </c>
      <c r="B107" s="1" t="s">
        <v>16</v>
      </c>
      <c r="C107" s="1" t="s">
        <v>17078</v>
      </c>
      <c r="D107" s="197" t="s">
        <v>17079</v>
      </c>
      <c r="E107" s="197" t="s">
        <v>20</v>
      </c>
      <c r="F107" s="277" t="s">
        <v>17091</v>
      </c>
      <c r="G107" s="266" t="s">
        <v>16710</v>
      </c>
      <c r="H107" s="270" t="s">
        <v>48</v>
      </c>
      <c r="I107" s="271" t="s">
        <v>17036</v>
      </c>
      <c r="J107" s="1"/>
      <c r="K107" s="2"/>
      <c r="L107" s="1"/>
      <c r="M107" s="2"/>
      <c r="N107" s="1"/>
      <c r="O107" s="2" t="s">
        <v>58</v>
      </c>
      <c r="P107" s="252" t="s">
        <v>17067</v>
      </c>
      <c r="Q107" s="1" t="s">
        <v>17067</v>
      </c>
      <c r="R107" s="275" t="s">
        <v>25</v>
      </c>
      <c r="S107" s="3"/>
      <c r="Y107"/>
    </row>
    <row r="108" spans="1:25">
      <c r="A108" s="197">
        <v>107</v>
      </c>
      <c r="B108" s="1" t="s">
        <v>16</v>
      </c>
      <c r="C108" s="1" t="s">
        <v>17078</v>
      </c>
      <c r="D108" s="197" t="s">
        <v>17079</v>
      </c>
      <c r="E108" s="197" t="s">
        <v>20</v>
      </c>
      <c r="F108" s="277" t="s">
        <v>17092</v>
      </c>
      <c r="G108" s="266" t="s">
        <v>16710</v>
      </c>
      <c r="H108" s="270" t="s">
        <v>17021</v>
      </c>
      <c r="I108" s="271" t="s">
        <v>16989</v>
      </c>
      <c r="J108" s="1"/>
      <c r="K108" s="1"/>
      <c r="L108" s="1"/>
      <c r="M108" s="2"/>
      <c r="N108" s="1"/>
      <c r="O108" s="2">
        <v>46234</v>
      </c>
      <c r="P108" s="252" t="s">
        <v>17067</v>
      </c>
      <c r="Q108" s="1" t="s">
        <v>124</v>
      </c>
      <c r="R108" s="275"/>
      <c r="S108" s="3"/>
      <c r="Y108"/>
    </row>
    <row r="109" spans="1:25">
      <c r="A109" s="197">
        <v>108</v>
      </c>
      <c r="B109" s="1" t="s">
        <v>16</v>
      </c>
      <c r="C109" s="1" t="s">
        <v>17078</v>
      </c>
      <c r="D109" s="197" t="s">
        <v>17079</v>
      </c>
      <c r="E109" s="197" t="s">
        <v>20</v>
      </c>
      <c r="F109" s="277" t="s">
        <v>17092</v>
      </c>
      <c r="G109" s="266" t="s">
        <v>16710</v>
      </c>
      <c r="H109" s="270" t="s">
        <v>34</v>
      </c>
      <c r="I109" s="271" t="s">
        <v>16989</v>
      </c>
      <c r="J109" s="1"/>
      <c r="K109" s="1"/>
      <c r="L109" s="1"/>
      <c r="M109" s="2"/>
      <c r="N109" s="1"/>
      <c r="O109" s="2">
        <v>46234</v>
      </c>
      <c r="P109" s="252" t="s">
        <v>17067</v>
      </c>
      <c r="Q109" s="1" t="s">
        <v>86</v>
      </c>
      <c r="R109" s="275"/>
      <c r="S109" s="3"/>
      <c r="Y109"/>
    </row>
    <row r="110" spans="1:25">
      <c r="A110" s="197">
        <v>109</v>
      </c>
      <c r="B110" s="1" t="s">
        <v>16</v>
      </c>
      <c r="C110" s="1" t="s">
        <v>17078</v>
      </c>
      <c r="D110" s="197" t="s">
        <v>17079</v>
      </c>
      <c r="E110" s="197" t="s">
        <v>20</v>
      </c>
      <c r="F110" s="277" t="s">
        <v>17092</v>
      </c>
      <c r="G110" s="266" t="s">
        <v>16710</v>
      </c>
      <c r="H110" s="270" t="s">
        <v>16872</v>
      </c>
      <c r="I110" s="271" t="s">
        <v>17049</v>
      </c>
      <c r="J110" s="1"/>
      <c r="K110" s="1"/>
      <c r="L110" s="1"/>
      <c r="M110" s="2"/>
      <c r="N110" s="1"/>
      <c r="O110" s="2">
        <v>46262</v>
      </c>
      <c r="P110" s="252" t="s">
        <v>17067</v>
      </c>
      <c r="Q110" s="1" t="s">
        <v>124</v>
      </c>
      <c r="R110" s="275"/>
      <c r="S110" s="3"/>
      <c r="Y110"/>
    </row>
    <row r="111" spans="1:25">
      <c r="A111" s="197">
        <v>110</v>
      </c>
      <c r="B111" s="1" t="s">
        <v>16</v>
      </c>
      <c r="C111" s="1" t="s">
        <v>17078</v>
      </c>
      <c r="D111" s="197" t="s">
        <v>17079</v>
      </c>
      <c r="E111" s="197" t="s">
        <v>20</v>
      </c>
      <c r="F111" s="277" t="s">
        <v>17092</v>
      </c>
      <c r="G111" s="266" t="s">
        <v>16710</v>
      </c>
      <c r="H111" s="270" t="s">
        <v>17040</v>
      </c>
      <c r="I111" s="271" t="s">
        <v>16989</v>
      </c>
      <c r="J111" s="1"/>
      <c r="K111" s="2"/>
      <c r="L111" s="1"/>
      <c r="M111" s="2"/>
      <c r="N111" s="1"/>
      <c r="O111" s="2">
        <v>46255</v>
      </c>
      <c r="P111" s="252" t="s">
        <v>17067</v>
      </c>
      <c r="Q111" s="1" t="s">
        <v>17076</v>
      </c>
      <c r="R111" s="275"/>
      <c r="S111" s="3"/>
      <c r="Y111"/>
    </row>
    <row r="112" spans="1:25" hidden="1">
      <c r="A112" s="197">
        <v>111</v>
      </c>
      <c r="B112" s="1" t="s">
        <v>16</v>
      </c>
      <c r="C112" s="1" t="s">
        <v>17078</v>
      </c>
      <c r="D112" s="197" t="s">
        <v>17079</v>
      </c>
      <c r="E112" s="197" t="s">
        <v>20</v>
      </c>
      <c r="F112" s="277" t="s">
        <v>17092</v>
      </c>
      <c r="G112" s="266" t="s">
        <v>16710</v>
      </c>
      <c r="H112" s="270" t="s">
        <v>17032</v>
      </c>
      <c r="I112" s="271" t="s">
        <v>17048</v>
      </c>
      <c r="J112" s="1"/>
      <c r="K112" s="1"/>
      <c r="L112" s="1"/>
      <c r="M112" s="2"/>
      <c r="N112" s="1"/>
      <c r="O112" s="2" t="s">
        <v>58</v>
      </c>
      <c r="P112" s="252" t="s">
        <v>17067</v>
      </c>
      <c r="Q112" s="1" t="s">
        <v>17076</v>
      </c>
      <c r="R112" s="275" t="s">
        <v>25</v>
      </c>
      <c r="S112" s="3"/>
      <c r="Y112"/>
    </row>
    <row r="113" spans="1:25">
      <c r="A113" s="197">
        <v>112</v>
      </c>
      <c r="B113" s="1" t="s">
        <v>16</v>
      </c>
      <c r="C113" s="1" t="s">
        <v>17078</v>
      </c>
      <c r="D113" s="197" t="s">
        <v>17079</v>
      </c>
      <c r="E113" s="197" t="s">
        <v>20</v>
      </c>
      <c r="F113" s="277" t="s">
        <v>17092</v>
      </c>
      <c r="G113" s="266" t="s">
        <v>16710</v>
      </c>
      <c r="H113" s="270" t="s">
        <v>17024</v>
      </c>
      <c r="I113" s="271" t="s">
        <v>16989</v>
      </c>
      <c r="J113" s="1"/>
      <c r="K113" s="2"/>
      <c r="L113" s="1"/>
      <c r="M113" s="2"/>
      <c r="N113" s="1"/>
      <c r="O113" s="2">
        <v>46255</v>
      </c>
      <c r="P113" s="252" t="s">
        <v>17067</v>
      </c>
      <c r="Q113" s="1" t="s">
        <v>17076</v>
      </c>
      <c r="R113" s="275"/>
      <c r="S113" s="3"/>
      <c r="Y113"/>
    </row>
    <row r="114" spans="1:25">
      <c r="A114" s="197">
        <v>113</v>
      </c>
      <c r="B114" s="1" t="s">
        <v>16</v>
      </c>
      <c r="C114" s="1" t="s">
        <v>17078</v>
      </c>
      <c r="D114" s="197" t="s">
        <v>17079</v>
      </c>
      <c r="E114" s="197" t="s">
        <v>20</v>
      </c>
      <c r="F114" s="277" t="s">
        <v>17092</v>
      </c>
      <c r="G114" s="266" t="s">
        <v>16732</v>
      </c>
      <c r="H114" s="270" t="s">
        <v>48</v>
      </c>
      <c r="I114" s="271" t="s">
        <v>17110</v>
      </c>
      <c r="J114" s="1"/>
      <c r="K114" s="2"/>
      <c r="L114" s="1"/>
      <c r="M114" s="2"/>
      <c r="N114" s="1"/>
      <c r="O114" s="2">
        <f>$O$3+40</f>
        <v>46274</v>
      </c>
      <c r="P114" s="252" t="s">
        <v>16725</v>
      </c>
      <c r="Q114" s="1" t="s">
        <v>17074</v>
      </c>
      <c r="R114" s="275"/>
      <c r="S114" s="3"/>
      <c r="Y114"/>
    </row>
    <row r="115" spans="1:25" hidden="1">
      <c r="A115" s="197">
        <v>114</v>
      </c>
      <c r="B115" s="1" t="s">
        <v>16</v>
      </c>
      <c r="C115" s="1" t="s">
        <v>17078</v>
      </c>
      <c r="D115" s="197" t="s">
        <v>17079</v>
      </c>
      <c r="E115" s="197" t="s">
        <v>20</v>
      </c>
      <c r="F115" s="277" t="s">
        <v>17092</v>
      </c>
      <c r="G115" s="266" t="s">
        <v>16710</v>
      </c>
      <c r="H115" s="270" t="s">
        <v>48</v>
      </c>
      <c r="I115" s="271" t="s">
        <v>17035</v>
      </c>
      <c r="J115" s="1"/>
      <c r="K115" s="1"/>
      <c r="L115" s="1"/>
      <c r="M115" s="2"/>
      <c r="N115" s="1"/>
      <c r="O115" s="2" t="s">
        <v>58</v>
      </c>
      <c r="P115" s="252" t="s">
        <v>17067</v>
      </c>
      <c r="Q115" s="1" t="s">
        <v>17067</v>
      </c>
      <c r="R115" s="275" t="s">
        <v>25</v>
      </c>
      <c r="S115" s="3" t="s">
        <v>17116</v>
      </c>
      <c r="Y115"/>
    </row>
    <row r="116" spans="1:25" hidden="1">
      <c r="A116" s="197">
        <v>115</v>
      </c>
      <c r="B116" s="1" t="s">
        <v>16</v>
      </c>
      <c r="C116" s="1" t="s">
        <v>17078</v>
      </c>
      <c r="D116" s="197" t="s">
        <v>17079</v>
      </c>
      <c r="E116" s="197" t="s">
        <v>20</v>
      </c>
      <c r="F116" s="277" t="s">
        <v>17092</v>
      </c>
      <c r="G116" s="266" t="s">
        <v>16710</v>
      </c>
      <c r="H116" s="270" t="s">
        <v>48</v>
      </c>
      <c r="I116" s="271" t="s">
        <v>17036</v>
      </c>
      <c r="J116" s="1"/>
      <c r="K116" s="2"/>
      <c r="L116" s="1"/>
      <c r="M116" s="2"/>
      <c r="N116" s="1"/>
      <c r="O116" s="2" t="s">
        <v>58</v>
      </c>
      <c r="P116" s="252" t="s">
        <v>17067</v>
      </c>
      <c r="Q116" s="1" t="s">
        <v>17067</v>
      </c>
      <c r="R116" s="275" t="s">
        <v>25</v>
      </c>
      <c r="S116" s="3"/>
      <c r="Y116"/>
    </row>
    <row r="117" spans="1:25">
      <c r="A117" s="197">
        <v>116</v>
      </c>
      <c r="B117" s="1" t="s">
        <v>16</v>
      </c>
      <c r="C117" s="1" t="s">
        <v>17078</v>
      </c>
      <c r="D117" s="197" t="s">
        <v>17079</v>
      </c>
      <c r="E117" s="197" t="s">
        <v>20</v>
      </c>
      <c r="F117" s="276" t="s">
        <v>16849</v>
      </c>
      <c r="G117" s="266" t="s">
        <v>16710</v>
      </c>
      <c r="H117" s="270" t="s">
        <v>17021</v>
      </c>
      <c r="I117" s="271" t="s">
        <v>16849</v>
      </c>
      <c r="J117" s="1"/>
      <c r="K117" s="2"/>
      <c r="L117" s="1"/>
      <c r="M117" s="2"/>
      <c r="N117" s="1"/>
      <c r="O117" s="2">
        <v>46262</v>
      </c>
      <c r="P117" s="252" t="s">
        <v>17067</v>
      </c>
      <c r="Q117" s="1" t="s">
        <v>124</v>
      </c>
      <c r="R117" s="275" t="s">
        <v>43</v>
      </c>
      <c r="S117" s="3" t="s">
        <v>17117</v>
      </c>
      <c r="Y117"/>
    </row>
    <row r="118" spans="1:25">
      <c r="A118" s="197">
        <v>117</v>
      </c>
      <c r="B118" s="1" t="s">
        <v>16</v>
      </c>
      <c r="C118" s="1" t="s">
        <v>17078</v>
      </c>
      <c r="D118" s="197" t="s">
        <v>17079</v>
      </c>
      <c r="E118" s="197" t="s">
        <v>20</v>
      </c>
      <c r="F118" s="276" t="s">
        <v>16849</v>
      </c>
      <c r="G118" s="266" t="s">
        <v>16710</v>
      </c>
      <c r="H118" s="270" t="s">
        <v>34</v>
      </c>
      <c r="I118" s="271" t="s">
        <v>16849</v>
      </c>
      <c r="J118" s="1"/>
      <c r="K118" s="2"/>
      <c r="L118" s="1"/>
      <c r="M118" s="2"/>
      <c r="N118" s="1"/>
      <c r="O118" s="2" t="s">
        <v>227</v>
      </c>
      <c r="P118" s="252" t="s">
        <v>17067</v>
      </c>
      <c r="Q118" s="1" t="s">
        <v>31</v>
      </c>
      <c r="R118" s="275"/>
      <c r="S118" s="15" t="s">
        <v>17118</v>
      </c>
      <c r="Y118"/>
    </row>
    <row r="119" spans="1:25">
      <c r="A119" s="197">
        <v>118</v>
      </c>
      <c r="B119" s="1" t="s">
        <v>16</v>
      </c>
      <c r="C119" s="1" t="s">
        <v>17078</v>
      </c>
      <c r="D119" s="197" t="s">
        <v>17079</v>
      </c>
      <c r="E119" s="197" t="s">
        <v>20</v>
      </c>
      <c r="F119" s="276" t="s">
        <v>16849</v>
      </c>
      <c r="G119" s="266" t="s">
        <v>16710</v>
      </c>
      <c r="H119" s="270" t="s">
        <v>17025</v>
      </c>
      <c r="I119" s="271" t="s">
        <v>17069</v>
      </c>
      <c r="J119" s="1"/>
      <c r="K119" s="2"/>
      <c r="L119" s="1"/>
      <c r="M119" s="2"/>
      <c r="N119" s="1"/>
      <c r="O119" s="2" t="s">
        <v>227</v>
      </c>
      <c r="P119" s="252" t="s">
        <v>17067</v>
      </c>
      <c r="Q119" s="1" t="s">
        <v>17076</v>
      </c>
      <c r="R119" s="275"/>
      <c r="S119" s="3"/>
      <c r="Y119"/>
    </row>
    <row r="120" spans="1:25">
      <c r="A120" s="197">
        <v>119</v>
      </c>
      <c r="B120" s="1" t="s">
        <v>16</v>
      </c>
      <c r="C120" s="1" t="s">
        <v>17078</v>
      </c>
      <c r="D120" s="197" t="s">
        <v>17079</v>
      </c>
      <c r="E120" s="197" t="s">
        <v>20</v>
      </c>
      <c r="F120" s="276" t="s">
        <v>16849</v>
      </c>
      <c r="G120" s="266" t="s">
        <v>16710</v>
      </c>
      <c r="H120" s="270" t="s">
        <v>16872</v>
      </c>
      <c r="I120" s="271" t="s">
        <v>17073</v>
      </c>
      <c r="J120" s="1"/>
      <c r="K120" s="2"/>
      <c r="L120" s="1"/>
      <c r="M120" s="2"/>
      <c r="N120" s="1"/>
      <c r="O120" s="2">
        <v>46262</v>
      </c>
      <c r="P120" s="252" t="s">
        <v>17067</v>
      </c>
      <c r="Q120" s="1" t="s">
        <v>124</v>
      </c>
      <c r="R120" s="275"/>
      <c r="S120" s="3"/>
      <c r="Y120"/>
    </row>
    <row r="121" spans="1:25">
      <c r="A121" s="197">
        <v>120</v>
      </c>
      <c r="B121" s="1" t="s">
        <v>16</v>
      </c>
      <c r="C121" s="1" t="s">
        <v>17078</v>
      </c>
      <c r="D121" s="197" t="s">
        <v>17079</v>
      </c>
      <c r="E121" s="197" t="s">
        <v>20</v>
      </c>
      <c r="F121" s="276" t="s">
        <v>16849</v>
      </c>
      <c r="G121" s="266" t="s">
        <v>16710</v>
      </c>
      <c r="H121" s="270" t="s">
        <v>17032</v>
      </c>
      <c r="I121" s="271" t="s">
        <v>17071</v>
      </c>
      <c r="J121" s="1"/>
      <c r="K121" s="2"/>
      <c r="L121" s="1"/>
      <c r="M121" s="2"/>
      <c r="N121" s="1"/>
      <c r="O121" s="2">
        <v>46435</v>
      </c>
      <c r="P121" s="252" t="s">
        <v>17076</v>
      </c>
      <c r="Q121" s="1" t="s">
        <v>17076</v>
      </c>
      <c r="R121" s="275"/>
      <c r="S121" s="3"/>
      <c r="Y121"/>
    </row>
    <row r="122" spans="1:25">
      <c r="A122" s="197">
        <v>121</v>
      </c>
      <c r="B122" s="1" t="s">
        <v>16</v>
      </c>
      <c r="C122" s="1" t="s">
        <v>17078</v>
      </c>
      <c r="D122" s="197" t="s">
        <v>17079</v>
      </c>
      <c r="E122" s="197" t="s">
        <v>20</v>
      </c>
      <c r="F122" s="276" t="s">
        <v>16849</v>
      </c>
      <c r="G122" s="266" t="s">
        <v>16710</v>
      </c>
      <c r="H122" s="270" t="s">
        <v>17024</v>
      </c>
      <c r="I122" s="271" t="s">
        <v>16849</v>
      </c>
      <c r="J122" s="1"/>
      <c r="K122" s="2"/>
      <c r="L122" s="1"/>
      <c r="M122" s="2"/>
      <c r="N122" s="1"/>
      <c r="O122" s="2">
        <v>46255</v>
      </c>
      <c r="P122" s="252" t="s">
        <v>17076</v>
      </c>
      <c r="Q122" s="1" t="s">
        <v>17076</v>
      </c>
      <c r="R122" s="275"/>
      <c r="S122" s="3"/>
      <c r="Y122"/>
    </row>
    <row r="123" spans="1:25">
      <c r="A123" s="197">
        <v>122</v>
      </c>
      <c r="B123" s="1" t="s">
        <v>16</v>
      </c>
      <c r="C123" s="1" t="s">
        <v>17078</v>
      </c>
      <c r="D123" s="197" t="s">
        <v>17079</v>
      </c>
      <c r="E123" s="197" t="s">
        <v>20</v>
      </c>
      <c r="F123" s="276" t="s">
        <v>16849</v>
      </c>
      <c r="G123" s="266" t="s">
        <v>16710</v>
      </c>
      <c r="H123" s="270" t="s">
        <v>48</v>
      </c>
      <c r="I123" s="271" t="s">
        <v>17075</v>
      </c>
      <c r="J123" s="1"/>
      <c r="K123" s="2"/>
      <c r="L123" s="1"/>
      <c r="M123" s="2"/>
      <c r="N123" s="1"/>
      <c r="O123" s="2">
        <v>46262</v>
      </c>
      <c r="P123" s="252" t="s">
        <v>17067</v>
      </c>
      <c r="Q123" s="1" t="s">
        <v>17067</v>
      </c>
      <c r="R123" s="275"/>
      <c r="S123" s="3"/>
      <c r="Y123"/>
    </row>
    <row r="124" spans="1:25">
      <c r="A124" s="197">
        <v>123</v>
      </c>
      <c r="B124" s="1" t="s">
        <v>16</v>
      </c>
      <c r="C124" s="1" t="s">
        <v>17078</v>
      </c>
      <c r="D124" s="197" t="s">
        <v>17079</v>
      </c>
      <c r="E124" s="197" t="s">
        <v>20</v>
      </c>
      <c r="F124" s="276" t="s">
        <v>16849</v>
      </c>
      <c r="G124" s="266" t="s">
        <v>16710</v>
      </c>
      <c r="H124" s="270" t="s">
        <v>48</v>
      </c>
      <c r="I124" s="271" t="s">
        <v>17036</v>
      </c>
      <c r="J124" s="1"/>
      <c r="K124" s="2"/>
      <c r="L124" s="1"/>
      <c r="M124" s="2"/>
      <c r="N124" s="1"/>
      <c r="O124" s="2">
        <v>46328</v>
      </c>
      <c r="P124" s="252" t="s">
        <v>17067</v>
      </c>
      <c r="Q124" s="1" t="s">
        <v>17067</v>
      </c>
      <c r="R124" s="275"/>
      <c r="S124" s="3"/>
      <c r="Y124"/>
    </row>
    <row r="125" spans="1:25">
      <c r="A125" s="197">
        <v>124</v>
      </c>
      <c r="B125" s="1" t="s">
        <v>16</v>
      </c>
      <c r="C125" s="1" t="s">
        <v>17078</v>
      </c>
      <c r="D125" s="197" t="s">
        <v>17079</v>
      </c>
      <c r="E125" s="197" t="s">
        <v>20</v>
      </c>
      <c r="F125" s="277" t="s">
        <v>17029</v>
      </c>
      <c r="G125" s="266" t="s">
        <v>16732</v>
      </c>
      <c r="H125" s="270" t="s">
        <v>17046</v>
      </c>
      <c r="I125" s="271" t="s">
        <v>17060</v>
      </c>
      <c r="J125" s="1"/>
      <c r="K125" s="2"/>
      <c r="L125" s="1"/>
      <c r="M125" s="2"/>
      <c r="N125" s="1"/>
      <c r="O125" s="2" t="s">
        <v>227</v>
      </c>
      <c r="P125" s="252" t="s">
        <v>16725</v>
      </c>
      <c r="Q125" s="1" t="s">
        <v>16722</v>
      </c>
      <c r="R125" s="275"/>
      <c r="S125" s="3"/>
      <c r="Y125"/>
    </row>
    <row r="126" spans="1:25">
      <c r="A126" s="197">
        <v>125</v>
      </c>
      <c r="B126" s="1" t="s">
        <v>16</v>
      </c>
      <c r="C126" s="1" t="s">
        <v>17078</v>
      </c>
      <c r="D126" s="197" t="s">
        <v>17079</v>
      </c>
      <c r="E126" s="197" t="s">
        <v>20</v>
      </c>
      <c r="F126" s="276" t="s">
        <v>16846</v>
      </c>
      <c r="G126" s="266" t="s">
        <v>16710</v>
      </c>
      <c r="H126" s="270" t="s">
        <v>17021</v>
      </c>
      <c r="I126" s="271" t="s">
        <v>122</v>
      </c>
      <c r="J126" s="1"/>
      <c r="K126" s="2"/>
      <c r="L126" s="1"/>
      <c r="M126" s="2"/>
      <c r="N126" s="1"/>
      <c r="O126" s="2">
        <v>46280</v>
      </c>
      <c r="P126" s="252" t="s">
        <v>17067</v>
      </c>
      <c r="Q126" s="1" t="s">
        <v>124</v>
      </c>
      <c r="R126" s="275"/>
      <c r="S126" s="3"/>
      <c r="Y126"/>
    </row>
    <row r="127" spans="1:25">
      <c r="A127" s="197">
        <v>126</v>
      </c>
      <c r="B127" s="1" t="s">
        <v>16</v>
      </c>
      <c r="C127" s="1" t="s">
        <v>17078</v>
      </c>
      <c r="D127" s="197" t="s">
        <v>17079</v>
      </c>
      <c r="E127" s="197" t="s">
        <v>20</v>
      </c>
      <c r="F127" s="276" t="s">
        <v>16846</v>
      </c>
      <c r="G127" s="266" t="s">
        <v>16710</v>
      </c>
      <c r="H127" s="270" t="s">
        <v>17021</v>
      </c>
      <c r="I127" s="271" t="s">
        <v>17077</v>
      </c>
      <c r="J127" s="1"/>
      <c r="K127" s="2"/>
      <c r="L127" s="1"/>
      <c r="M127" s="2"/>
      <c r="N127" s="1"/>
      <c r="O127" s="2">
        <v>46262</v>
      </c>
      <c r="P127" s="252" t="s">
        <v>17067</v>
      </c>
      <c r="Q127" s="1" t="s">
        <v>17067</v>
      </c>
      <c r="R127" s="275"/>
      <c r="S127" s="3"/>
      <c r="Y127"/>
    </row>
    <row r="128" spans="1:25">
      <c r="A128" s="197">
        <v>127</v>
      </c>
      <c r="B128" s="1" t="s">
        <v>16</v>
      </c>
      <c r="C128" s="1" t="s">
        <v>17078</v>
      </c>
      <c r="D128" s="197" t="s">
        <v>17079</v>
      </c>
      <c r="E128" s="197" t="s">
        <v>20</v>
      </c>
      <c r="F128" s="276" t="s">
        <v>16846</v>
      </c>
      <c r="G128" s="266" t="s">
        <v>16710</v>
      </c>
      <c r="H128" s="270" t="s">
        <v>34</v>
      </c>
      <c r="I128" s="271" t="s">
        <v>122</v>
      </c>
      <c r="J128" s="1"/>
      <c r="K128" s="2"/>
      <c r="L128" s="1"/>
      <c r="M128" s="2"/>
      <c r="N128" s="1"/>
      <c r="O128" s="245"/>
      <c r="P128" s="252" t="s">
        <v>17067</v>
      </c>
      <c r="Q128" s="1" t="s">
        <v>17067</v>
      </c>
      <c r="R128" s="275"/>
      <c r="S128" s="3"/>
      <c r="Y128"/>
    </row>
    <row r="129" spans="1:25">
      <c r="A129" s="197">
        <v>128</v>
      </c>
      <c r="B129" s="1" t="s">
        <v>16</v>
      </c>
      <c r="C129" s="1" t="s">
        <v>17078</v>
      </c>
      <c r="D129" s="197" t="s">
        <v>17079</v>
      </c>
      <c r="E129" s="197" t="s">
        <v>20</v>
      </c>
      <c r="F129" s="276" t="s">
        <v>16846</v>
      </c>
      <c r="G129" s="266" t="s">
        <v>16710</v>
      </c>
      <c r="H129" s="270" t="s">
        <v>17025</v>
      </c>
      <c r="I129" s="271" t="s">
        <v>148</v>
      </c>
      <c r="J129" s="1"/>
      <c r="K129" s="2"/>
      <c r="L129" s="1"/>
      <c r="M129" s="2"/>
      <c r="N129" s="1"/>
      <c r="O129" s="2">
        <v>46280</v>
      </c>
      <c r="P129" s="252" t="s">
        <v>17067</v>
      </c>
      <c r="Q129" s="1" t="s">
        <v>17067</v>
      </c>
      <c r="R129" s="275"/>
      <c r="S129" s="3"/>
      <c r="Y129"/>
    </row>
    <row r="130" spans="1:25">
      <c r="A130" s="197">
        <v>129</v>
      </c>
      <c r="B130" s="1" t="s">
        <v>16</v>
      </c>
      <c r="C130" s="1" t="s">
        <v>17078</v>
      </c>
      <c r="D130" s="197" t="s">
        <v>17079</v>
      </c>
      <c r="E130" s="197" t="s">
        <v>20</v>
      </c>
      <c r="F130" s="276" t="s">
        <v>16846</v>
      </c>
      <c r="G130" s="266" t="s">
        <v>16710</v>
      </c>
      <c r="H130" s="270" t="s">
        <v>16872</v>
      </c>
      <c r="I130" s="271" t="s">
        <v>122</v>
      </c>
      <c r="J130" s="1"/>
      <c r="K130" s="2"/>
      <c r="L130" s="1"/>
      <c r="M130" s="2"/>
      <c r="N130" s="1"/>
      <c r="O130" s="2">
        <v>46262</v>
      </c>
      <c r="P130" s="252" t="s">
        <v>17067</v>
      </c>
      <c r="Q130" s="1" t="s">
        <v>124</v>
      </c>
      <c r="R130" s="275"/>
      <c r="S130" s="3"/>
      <c r="Y130"/>
    </row>
    <row r="131" spans="1:25">
      <c r="A131" s="197">
        <v>130</v>
      </c>
      <c r="B131" s="1" t="s">
        <v>16</v>
      </c>
      <c r="C131" s="1" t="s">
        <v>17078</v>
      </c>
      <c r="D131" s="197" t="s">
        <v>17079</v>
      </c>
      <c r="E131" s="197" t="s">
        <v>20</v>
      </c>
      <c r="F131" s="276" t="s">
        <v>16846</v>
      </c>
      <c r="G131" s="266" t="s">
        <v>16710</v>
      </c>
      <c r="H131" s="270" t="s">
        <v>16872</v>
      </c>
      <c r="I131" s="271" t="s">
        <v>17077</v>
      </c>
      <c r="J131" s="1"/>
      <c r="K131" s="2"/>
      <c r="L131" s="1"/>
      <c r="M131" s="2"/>
      <c r="N131" s="1"/>
      <c r="O131" s="2">
        <v>46262</v>
      </c>
      <c r="P131" s="252" t="s">
        <v>17067</v>
      </c>
      <c r="Q131" s="1" t="s">
        <v>124</v>
      </c>
      <c r="R131" s="275"/>
      <c r="S131" s="3"/>
      <c r="Y131"/>
    </row>
    <row r="132" spans="1:25">
      <c r="A132" s="197">
        <v>131</v>
      </c>
      <c r="B132" s="1" t="s">
        <v>16</v>
      </c>
      <c r="C132" s="1" t="s">
        <v>17078</v>
      </c>
      <c r="D132" s="197" t="s">
        <v>17079</v>
      </c>
      <c r="E132" s="197" t="s">
        <v>20</v>
      </c>
      <c r="F132" s="276" t="s">
        <v>16846</v>
      </c>
      <c r="G132" s="266" t="s">
        <v>16710</v>
      </c>
      <c r="H132" s="270" t="s">
        <v>48</v>
      </c>
      <c r="I132" s="271" t="s">
        <v>122</v>
      </c>
      <c r="J132" s="1"/>
      <c r="K132" s="2"/>
      <c r="L132" s="1"/>
      <c r="M132" s="2"/>
      <c r="N132" s="1"/>
      <c r="O132" s="2">
        <v>46029</v>
      </c>
      <c r="P132" s="252" t="s">
        <v>17067</v>
      </c>
      <c r="Q132" s="1" t="s">
        <v>17067</v>
      </c>
      <c r="R132" s="275"/>
      <c r="S132" s="246" t="s">
        <v>17119</v>
      </c>
      <c r="Y132"/>
    </row>
    <row r="133" spans="1:25">
      <c r="A133" s="197">
        <v>132</v>
      </c>
      <c r="B133" s="1" t="s">
        <v>16</v>
      </c>
      <c r="C133" s="1" t="s">
        <v>17078</v>
      </c>
      <c r="D133" s="197" t="s">
        <v>17079</v>
      </c>
      <c r="E133" s="197" t="s">
        <v>20</v>
      </c>
      <c r="F133" s="276" t="s">
        <v>16846</v>
      </c>
      <c r="G133" s="266" t="s">
        <v>16710</v>
      </c>
      <c r="H133" s="270" t="s">
        <v>48</v>
      </c>
      <c r="I133" s="271" t="s">
        <v>17077</v>
      </c>
      <c r="J133" s="1"/>
      <c r="K133" s="2"/>
      <c r="L133" s="1"/>
      <c r="M133" s="2"/>
      <c r="N133" s="1"/>
      <c r="O133" s="2">
        <v>46262</v>
      </c>
      <c r="P133" s="252" t="s">
        <v>17067</v>
      </c>
      <c r="Q133" s="1" t="s">
        <v>17067</v>
      </c>
      <c r="R133" s="275"/>
      <c r="S133" s="3"/>
      <c r="Y133"/>
    </row>
    <row r="134" spans="1:25">
      <c r="A134" s="197">
        <v>133</v>
      </c>
      <c r="B134" s="1" t="s">
        <v>16</v>
      </c>
      <c r="C134" s="1" t="s">
        <v>17078</v>
      </c>
      <c r="D134" s="197" t="s">
        <v>17079</v>
      </c>
      <c r="E134" s="197" t="s">
        <v>20</v>
      </c>
      <c r="F134" s="277" t="s">
        <v>16935</v>
      </c>
      <c r="G134" s="266" t="s">
        <v>16710</v>
      </c>
      <c r="H134" s="270" t="s">
        <v>17021</v>
      </c>
      <c r="I134" s="271" t="s">
        <v>17051</v>
      </c>
      <c r="J134" s="1"/>
      <c r="K134" s="2"/>
      <c r="L134" s="1"/>
      <c r="M134" s="2"/>
      <c r="N134" s="1"/>
      <c r="O134" s="2">
        <v>46234</v>
      </c>
      <c r="P134" s="252" t="s">
        <v>17067</v>
      </c>
      <c r="Q134" s="1" t="s">
        <v>17067</v>
      </c>
      <c r="R134" s="275"/>
      <c r="S134" s="3"/>
      <c r="Y134"/>
    </row>
    <row r="135" spans="1:25">
      <c r="A135" s="197">
        <v>134</v>
      </c>
      <c r="B135" s="1" t="s">
        <v>16</v>
      </c>
      <c r="C135" s="1" t="s">
        <v>17078</v>
      </c>
      <c r="D135" s="197" t="s">
        <v>17079</v>
      </c>
      <c r="E135" s="197" t="s">
        <v>20</v>
      </c>
      <c r="F135" s="277" t="s">
        <v>16935</v>
      </c>
      <c r="G135" s="266" t="s">
        <v>16710</v>
      </c>
      <c r="H135" s="270" t="s">
        <v>17021</v>
      </c>
      <c r="I135" s="271" t="s">
        <v>17052</v>
      </c>
      <c r="J135" s="1"/>
      <c r="K135" s="2"/>
      <c r="L135" s="1"/>
      <c r="M135" s="2"/>
      <c r="N135" s="1"/>
      <c r="O135" s="2">
        <v>46234</v>
      </c>
      <c r="P135" s="252" t="s">
        <v>17067</v>
      </c>
      <c r="Q135" s="1" t="s">
        <v>17067</v>
      </c>
      <c r="R135" s="275"/>
      <c r="S135" s="3"/>
      <c r="Y135"/>
    </row>
    <row r="136" spans="1:25">
      <c r="A136" s="197">
        <v>135</v>
      </c>
      <c r="B136" s="1" t="s">
        <v>16</v>
      </c>
      <c r="C136" s="1" t="s">
        <v>17078</v>
      </c>
      <c r="D136" s="197" t="s">
        <v>17079</v>
      </c>
      <c r="E136" s="197" t="s">
        <v>20</v>
      </c>
      <c r="F136" s="277" t="s">
        <v>16935</v>
      </c>
      <c r="G136" s="266" t="s">
        <v>16710</v>
      </c>
      <c r="H136" s="270" t="s">
        <v>17021</v>
      </c>
      <c r="I136" s="271" t="s">
        <v>17053</v>
      </c>
      <c r="J136" s="1"/>
      <c r="K136" s="2"/>
      <c r="L136" s="1"/>
      <c r="M136" s="2"/>
      <c r="N136" s="1"/>
      <c r="O136" s="2">
        <v>46234</v>
      </c>
      <c r="P136" s="252" t="s">
        <v>17067</v>
      </c>
      <c r="Q136" s="1" t="s">
        <v>17067</v>
      </c>
      <c r="R136" s="275"/>
      <c r="S136" s="3"/>
      <c r="Y136"/>
    </row>
    <row r="137" spans="1:25">
      <c r="A137" s="197">
        <v>136</v>
      </c>
      <c r="B137" s="1" t="s">
        <v>16</v>
      </c>
      <c r="C137" s="1" t="s">
        <v>17078</v>
      </c>
      <c r="D137" s="197" t="s">
        <v>17079</v>
      </c>
      <c r="E137" s="197" t="s">
        <v>20</v>
      </c>
      <c r="F137" s="277" t="s">
        <v>16935</v>
      </c>
      <c r="G137" s="266" t="s">
        <v>16732</v>
      </c>
      <c r="H137" s="270" t="s">
        <v>17021</v>
      </c>
      <c r="I137" s="271" t="s">
        <v>17120</v>
      </c>
      <c r="J137" s="1"/>
      <c r="K137" s="2"/>
      <c r="L137" s="1"/>
      <c r="M137" s="2"/>
      <c r="N137" s="1"/>
      <c r="O137" s="2">
        <f>$O$3+26</f>
        <v>46260</v>
      </c>
      <c r="P137" s="252" t="s">
        <v>16725</v>
      </c>
      <c r="Q137" s="1" t="s">
        <v>17074</v>
      </c>
      <c r="R137" s="275"/>
      <c r="S137" s="3"/>
      <c r="Y137"/>
    </row>
    <row r="138" spans="1:25">
      <c r="A138" s="197">
        <v>137</v>
      </c>
      <c r="B138" s="1" t="s">
        <v>16</v>
      </c>
      <c r="C138" s="1" t="s">
        <v>17078</v>
      </c>
      <c r="D138" s="197" t="s">
        <v>17079</v>
      </c>
      <c r="E138" s="197" t="s">
        <v>20</v>
      </c>
      <c r="F138" s="277" t="s">
        <v>16935</v>
      </c>
      <c r="G138" s="266" t="s">
        <v>16732</v>
      </c>
      <c r="H138" s="270" t="s">
        <v>17021</v>
      </c>
      <c r="I138" s="271" t="s">
        <v>17121</v>
      </c>
      <c r="J138" s="1"/>
      <c r="K138" s="2"/>
      <c r="L138" s="1"/>
      <c r="M138" s="2"/>
      <c r="N138" s="1"/>
      <c r="O138" s="2">
        <f>$O$3+26</f>
        <v>46260</v>
      </c>
      <c r="P138" s="252" t="s">
        <v>16725</v>
      </c>
      <c r="Q138" s="1" t="s">
        <v>17074</v>
      </c>
      <c r="R138" s="275"/>
      <c r="S138" s="3"/>
      <c r="Y138"/>
    </row>
    <row r="139" spans="1:25">
      <c r="A139" s="197">
        <v>138</v>
      </c>
      <c r="B139" s="1" t="s">
        <v>16</v>
      </c>
      <c r="C139" s="1" t="s">
        <v>17078</v>
      </c>
      <c r="D139" s="197" t="s">
        <v>17079</v>
      </c>
      <c r="E139" s="197" t="s">
        <v>20</v>
      </c>
      <c r="F139" s="277" t="s">
        <v>16935</v>
      </c>
      <c r="G139" s="266" t="s">
        <v>16710</v>
      </c>
      <c r="H139" s="270" t="s">
        <v>17021</v>
      </c>
      <c r="I139" s="271" t="s">
        <v>17054</v>
      </c>
      <c r="J139" s="1"/>
      <c r="K139" s="2"/>
      <c r="L139" s="1"/>
      <c r="M139" s="2"/>
      <c r="N139" s="1"/>
      <c r="O139" s="2">
        <v>46234</v>
      </c>
      <c r="P139" s="252" t="s">
        <v>17067</v>
      </c>
      <c r="Q139" s="1" t="s">
        <v>17067</v>
      </c>
      <c r="R139" s="275"/>
      <c r="S139" s="3"/>
      <c r="Y139"/>
    </row>
    <row r="140" spans="1:25">
      <c r="A140" s="197">
        <v>139</v>
      </c>
      <c r="B140" s="1" t="s">
        <v>16</v>
      </c>
      <c r="C140" s="1" t="s">
        <v>17078</v>
      </c>
      <c r="D140" s="197" t="s">
        <v>17079</v>
      </c>
      <c r="E140" s="197" t="s">
        <v>20</v>
      </c>
      <c r="F140" s="277" t="s">
        <v>16935</v>
      </c>
      <c r="G140" s="266" t="s">
        <v>16710</v>
      </c>
      <c r="H140" s="270" t="s">
        <v>224</v>
      </c>
      <c r="I140" s="271" t="s">
        <v>17055</v>
      </c>
      <c r="J140" s="1"/>
      <c r="K140" s="2"/>
      <c r="L140" s="1"/>
      <c r="M140" s="2"/>
      <c r="N140" s="1"/>
      <c r="O140" s="2" t="s">
        <v>227</v>
      </c>
      <c r="P140" s="252" t="s">
        <v>17067</v>
      </c>
      <c r="Q140" s="1" t="s">
        <v>124</v>
      </c>
      <c r="R140" s="275"/>
      <c r="S140" s="3"/>
      <c r="Y140"/>
    </row>
    <row r="141" spans="1:25">
      <c r="A141" s="197">
        <v>140</v>
      </c>
      <c r="B141" s="1" t="s">
        <v>16</v>
      </c>
      <c r="C141" s="1" t="s">
        <v>17078</v>
      </c>
      <c r="D141" s="197" t="s">
        <v>17079</v>
      </c>
      <c r="E141" s="197" t="s">
        <v>20</v>
      </c>
      <c r="F141" s="277" t="s">
        <v>16935</v>
      </c>
      <c r="G141" s="266" t="s">
        <v>16710</v>
      </c>
      <c r="H141" s="270" t="s">
        <v>16872</v>
      </c>
      <c r="I141" s="271" t="s">
        <v>17054</v>
      </c>
      <c r="J141" s="1"/>
      <c r="K141" s="2"/>
      <c r="L141" s="1"/>
      <c r="M141" s="2"/>
      <c r="N141" s="1"/>
      <c r="O141" s="2">
        <v>46262</v>
      </c>
      <c r="P141" s="252" t="s">
        <v>17067</v>
      </c>
      <c r="Q141" s="1" t="s">
        <v>124</v>
      </c>
      <c r="R141" s="275"/>
      <c r="S141" s="3"/>
      <c r="Y141"/>
    </row>
    <row r="142" spans="1:25">
      <c r="A142" s="197">
        <v>141</v>
      </c>
      <c r="B142" s="1" t="s">
        <v>16</v>
      </c>
      <c r="C142" s="1" t="s">
        <v>17078</v>
      </c>
      <c r="D142" s="197" t="s">
        <v>17079</v>
      </c>
      <c r="E142" s="197" t="s">
        <v>20</v>
      </c>
      <c r="F142" s="277" t="s">
        <v>16935</v>
      </c>
      <c r="G142" s="266" t="s">
        <v>16710</v>
      </c>
      <c r="H142" s="270" t="s">
        <v>17024</v>
      </c>
      <c r="I142" s="271" t="s">
        <v>17051</v>
      </c>
      <c r="J142" s="1"/>
      <c r="K142" s="2"/>
      <c r="L142" s="1"/>
      <c r="M142" s="2"/>
      <c r="N142" s="1"/>
      <c r="O142" s="2">
        <v>46255</v>
      </c>
      <c r="P142" s="252" t="s">
        <v>17067</v>
      </c>
      <c r="Q142" s="1" t="s">
        <v>17076</v>
      </c>
      <c r="R142" s="275"/>
      <c r="S142" s="3"/>
      <c r="Y142"/>
    </row>
    <row r="143" spans="1:25" hidden="1">
      <c r="A143" s="197">
        <v>142</v>
      </c>
      <c r="B143" s="1" t="s">
        <v>16</v>
      </c>
      <c r="C143" s="1" t="s">
        <v>17078</v>
      </c>
      <c r="D143" s="197" t="s">
        <v>17079</v>
      </c>
      <c r="E143" s="197" t="s">
        <v>20</v>
      </c>
      <c r="F143" s="277" t="s">
        <v>35</v>
      </c>
      <c r="G143" s="266" t="s">
        <v>16710</v>
      </c>
      <c r="H143" s="270" t="s">
        <v>17021</v>
      </c>
      <c r="I143" s="271" t="s">
        <v>35</v>
      </c>
      <c r="J143" s="1"/>
      <c r="K143" s="1"/>
      <c r="L143" s="1"/>
      <c r="M143" s="2"/>
      <c r="N143" s="1"/>
      <c r="O143" s="2" t="s">
        <v>58</v>
      </c>
      <c r="P143" s="252" t="s">
        <v>17067</v>
      </c>
      <c r="Q143" s="1" t="s">
        <v>124</v>
      </c>
      <c r="R143" s="275" t="s">
        <v>25</v>
      </c>
      <c r="S143" s="3"/>
      <c r="Y143"/>
    </row>
    <row r="144" spans="1:25" hidden="1">
      <c r="A144" s="197">
        <v>143</v>
      </c>
      <c r="B144" s="1" t="s">
        <v>16</v>
      </c>
      <c r="C144" s="1" t="s">
        <v>17078</v>
      </c>
      <c r="D144" s="197" t="s">
        <v>17079</v>
      </c>
      <c r="E144" s="197" t="s">
        <v>20</v>
      </c>
      <c r="F144" s="277" t="s">
        <v>35</v>
      </c>
      <c r="G144" s="266" t="s">
        <v>16710</v>
      </c>
      <c r="H144" s="270" t="s">
        <v>34</v>
      </c>
      <c r="I144" s="271" t="s">
        <v>35</v>
      </c>
      <c r="J144" s="1"/>
      <c r="K144" s="1"/>
      <c r="L144" s="1"/>
      <c r="M144" s="2"/>
      <c r="N144" s="1"/>
      <c r="O144" s="2" t="s">
        <v>58</v>
      </c>
      <c r="P144" s="252" t="s">
        <v>17067</v>
      </c>
      <c r="Q144" s="1" t="s">
        <v>86</v>
      </c>
      <c r="R144" s="275" t="s">
        <v>25</v>
      </c>
      <c r="S144" s="3"/>
      <c r="Y144"/>
    </row>
    <row r="145" spans="1:25">
      <c r="A145" s="197">
        <v>144</v>
      </c>
      <c r="B145" s="1" t="s">
        <v>16</v>
      </c>
      <c r="C145" s="1" t="s">
        <v>17078</v>
      </c>
      <c r="D145" s="197" t="s">
        <v>17079</v>
      </c>
      <c r="E145" s="197" t="s">
        <v>20</v>
      </c>
      <c r="F145" s="277" t="s">
        <v>35</v>
      </c>
      <c r="G145" s="266" t="s">
        <v>16710</v>
      </c>
      <c r="H145" s="270" t="s">
        <v>16872</v>
      </c>
      <c r="I145" s="271" t="s">
        <v>17034</v>
      </c>
      <c r="J145" s="1"/>
      <c r="K145" s="1"/>
      <c r="L145" s="1"/>
      <c r="M145" s="2"/>
      <c r="N145" s="1"/>
      <c r="O145" s="2">
        <v>46262</v>
      </c>
      <c r="P145" s="252" t="s">
        <v>17067</v>
      </c>
      <c r="Q145" s="1" t="s">
        <v>124</v>
      </c>
      <c r="R145" s="275"/>
      <c r="S145" s="3"/>
      <c r="Y145"/>
    </row>
    <row r="146" spans="1:25" hidden="1">
      <c r="A146" s="197">
        <v>145</v>
      </c>
      <c r="B146" s="1" t="s">
        <v>16</v>
      </c>
      <c r="C146" s="1" t="s">
        <v>17078</v>
      </c>
      <c r="D146" s="197" t="s">
        <v>17079</v>
      </c>
      <c r="E146" s="197" t="s">
        <v>20</v>
      </c>
      <c r="F146" s="277" t="s">
        <v>35</v>
      </c>
      <c r="G146" s="266" t="s">
        <v>16710</v>
      </c>
      <c r="H146" s="270" t="s">
        <v>48</v>
      </c>
      <c r="I146" s="271" t="s">
        <v>17035</v>
      </c>
      <c r="J146" s="1"/>
      <c r="K146" s="1"/>
      <c r="L146" s="1"/>
      <c r="M146" s="2"/>
      <c r="N146" s="1"/>
      <c r="O146" s="2" t="s">
        <v>58</v>
      </c>
      <c r="P146" s="252" t="s">
        <v>17067</v>
      </c>
      <c r="Q146" s="1" t="s">
        <v>17067</v>
      </c>
      <c r="R146" s="275" t="s">
        <v>25</v>
      </c>
      <c r="S146" s="3"/>
      <c r="Y146"/>
    </row>
    <row r="147" spans="1:25">
      <c r="A147" s="197">
        <v>146</v>
      </c>
      <c r="B147" s="1" t="s">
        <v>16</v>
      </c>
      <c r="C147" s="1" t="s">
        <v>17078</v>
      </c>
      <c r="D147" s="197" t="s">
        <v>17079</v>
      </c>
      <c r="E147" s="197" t="s">
        <v>20</v>
      </c>
      <c r="F147" s="277" t="s">
        <v>35</v>
      </c>
      <c r="G147" s="266" t="s">
        <v>16710</v>
      </c>
      <c r="H147" s="270" t="s">
        <v>48</v>
      </c>
      <c r="I147" s="271" t="s">
        <v>17036</v>
      </c>
      <c r="J147" s="1"/>
      <c r="K147" s="2"/>
      <c r="L147" s="1"/>
      <c r="M147" s="2"/>
      <c r="N147" s="1"/>
      <c r="O147" s="2">
        <v>46328</v>
      </c>
      <c r="P147" s="252" t="s">
        <v>17067</v>
      </c>
      <c r="Q147" s="1" t="s">
        <v>17067</v>
      </c>
      <c r="R147" s="275"/>
      <c r="S147" s="3"/>
      <c r="Y147"/>
    </row>
  </sheetData>
  <sortState xmlns:xlrd2="http://schemas.microsoft.com/office/spreadsheetml/2017/richdata2" ref="U25:U38">
    <sortCondition ref="U25:U38"/>
  </sortState>
  <mergeCells count="3">
    <mergeCell ref="U2:V2"/>
    <mergeCell ref="U29:V29"/>
    <mergeCell ref="U56:V56"/>
  </mergeCells>
  <phoneticPr fontId="1" type="noConversion"/>
  <conditionalFormatting sqref="G2:G147">
    <cfRule type="cellIs" dxfId="149" priority="1" operator="equal">
      <formula>"EE"</formula>
    </cfRule>
    <cfRule type="cellIs" dxfId="148" priority="2" operator="equal">
      <formula>"ME"</formula>
    </cfRule>
  </conditionalFormatting>
  <dataValidations count="7">
    <dataValidation type="list" allowBlank="1" showInputMessage="1" showErrorMessage="1" sqref="J2:N147" xr:uid="{60D887AC-01F6-4DD1-A73D-A8CADB07479E}">
      <formula1>"Pending Update, On schedule, Behind Schedule, Completed, N/A"</formula1>
    </dataValidation>
    <dataValidation type="list" allowBlank="1" showInputMessage="1" showErrorMessage="1" sqref="B2:B147" xr:uid="{35988E31-329C-49F8-8577-D558AA0336D9}">
      <formula1>"Logistics, Customer Support"</formula1>
    </dataValidation>
    <dataValidation type="list" allowBlank="1" showInputMessage="1" showErrorMessage="1" sqref="Y148:Y1048576 Q1" xr:uid="{DCE7B4DF-5E61-463C-9DB5-54ECFD340CB2}">
      <formula1>$U$48:$U$66</formula1>
    </dataValidation>
    <dataValidation type="list" allowBlank="1" showInputMessage="1" showErrorMessage="1" sqref="P2:R147" xr:uid="{A0E8F46B-AF90-4B50-AF50-59F2708D34B6}">
      <formula1>$U$57:$U$80</formula1>
    </dataValidation>
    <dataValidation type="list" allowBlank="1" showInputMessage="1" showErrorMessage="1" sqref="F2:F147" xr:uid="{B046AB2A-828C-4913-AEC4-5E60CED04437}">
      <formula1>$U$3:$U$27</formula1>
    </dataValidation>
    <dataValidation type="list" allowBlank="1" showInputMessage="1" showErrorMessage="1" sqref="G2:G147" xr:uid="{C4512C6F-E2CB-4CA5-9B04-86804A71CAC5}">
      <formula1>"ME, EE"</formula1>
    </dataValidation>
    <dataValidation type="list" allowBlank="1" showInputMessage="1" showErrorMessage="1" sqref="H2:H147" xr:uid="{20634577-92CE-488E-A370-6DBCD5FCB209}">
      <formula1>$U$30:$U$54</formula1>
    </dataValidation>
  </dataValidations>
  <hyperlinks>
    <hyperlink ref="S118" r:id="rId1" display="https://beumergroup.sharepoint.com/:w:/r/sites/IntegratedManagement/_layouts/15/Doc.aspx?sourcedoc=%7B2FFB22DC-3431-4D65-AF9A-1144554C81F0%7D&amp;file=DOC_1561814_1009_2025_06_10T09_18_41_789.docx&amp;action=default&amp;mobileredirect=true" xr:uid="{BDBF9CFD-4A0C-4973-803B-0EDCFF35BDB7}"/>
  </hyperlinks>
  <pageMargins left="0.7" right="0.7" top="0.75" bottom="0.75" header="0.3" footer="0.3"/>
  <pageSetup paperSize="9" orientation="portrait" r:id="rId2"/>
  <ignoredErrors>
    <ignoredError sqref="Q1" listDataValidation="1"/>
  </ignoredErrors>
  <tableParts count="1"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07F3D-1A53-4916-B647-D490C55B0F33}">
  <sheetPr>
    <tabColor rgb="FF92D050"/>
  </sheetPr>
  <dimension ref="A1:W80"/>
  <sheetViews>
    <sheetView zoomScaleNormal="100" workbookViewId="0">
      <selection activeCell="J17" sqref="J17"/>
    </sheetView>
  </sheetViews>
  <sheetFormatPr defaultRowHeight="14.25"/>
  <cols>
    <col min="1" max="1" width="7.140625" bestFit="1" customWidth="1"/>
    <col min="2" max="2" width="18.5703125" hidden="1" customWidth="1"/>
    <col min="3" max="3" width="18.7109375" hidden="1" customWidth="1"/>
    <col min="4" max="4" width="27.7109375" hidden="1" customWidth="1"/>
    <col min="5" max="5" width="16.85546875" hidden="1" customWidth="1"/>
    <col min="6" max="6" width="19" style="193" bestFit="1" customWidth="1"/>
    <col min="7" max="7" width="10.7109375" style="285" bestFit="1" customWidth="1"/>
    <col min="8" max="8" width="19.140625" style="189" bestFit="1" customWidth="1"/>
    <col min="9" max="9" width="39.140625" style="280" bestFit="1" customWidth="1"/>
    <col min="10" max="10" width="13.28515625" style="193" customWidth="1"/>
    <col min="11" max="11" width="16.85546875" hidden="1" customWidth="1"/>
    <col min="12" max="12" width="17.85546875" hidden="1" customWidth="1"/>
    <col min="13" max="13" width="17.42578125" hidden="1" customWidth="1"/>
    <col min="14" max="14" width="17.85546875" hidden="1" customWidth="1"/>
    <col min="15" max="15" width="19.140625" bestFit="1" customWidth="1"/>
    <col min="16" max="16" width="20.28515625" style="193" bestFit="1" customWidth="1"/>
    <col min="17" max="17" width="19.42578125" style="1" bestFit="1" customWidth="1"/>
    <col min="18" max="18" width="25.28515625" style="194" bestFit="1" customWidth="1"/>
    <col min="19" max="19" width="44.42578125" customWidth="1"/>
    <col min="20" max="20" width="4.140625" customWidth="1"/>
    <col min="21" max="21" width="26.7109375" bestFit="1" customWidth="1"/>
    <col min="22" max="22" width="3.85546875" style="1" bestFit="1" customWidth="1"/>
    <col min="23" max="23" width="9.42578125" bestFit="1" customWidth="1"/>
  </cols>
  <sheetData>
    <row r="1" spans="1:22" ht="18.75" customHeight="1" thickBot="1">
      <c r="A1" s="256" t="s">
        <v>17009</v>
      </c>
      <c r="B1" s="257" t="s">
        <v>316</v>
      </c>
      <c r="C1" s="257" t="s">
        <v>317</v>
      </c>
      <c r="D1" s="257" t="s">
        <v>17010</v>
      </c>
      <c r="E1" s="257" t="s">
        <v>319</v>
      </c>
      <c r="F1" s="268" t="s">
        <v>17011</v>
      </c>
      <c r="G1" s="283" t="s">
        <v>17012</v>
      </c>
      <c r="H1" s="279" t="s">
        <v>321</v>
      </c>
      <c r="I1" s="269" t="s">
        <v>322</v>
      </c>
      <c r="J1" s="281" t="s">
        <v>323</v>
      </c>
      <c r="K1" s="282" t="s">
        <v>17013</v>
      </c>
      <c r="L1" s="282" t="s">
        <v>17014</v>
      </c>
      <c r="M1" s="282" t="s">
        <v>17015</v>
      </c>
      <c r="N1" s="282" t="s">
        <v>17016</v>
      </c>
      <c r="O1" s="282" t="s">
        <v>17017</v>
      </c>
      <c r="P1" s="272" t="s">
        <v>326</v>
      </c>
      <c r="Q1" s="273" t="s">
        <v>327</v>
      </c>
      <c r="R1" s="274" t="s">
        <v>328</v>
      </c>
      <c r="S1" s="261" t="s">
        <v>329</v>
      </c>
      <c r="U1" s="187"/>
      <c r="V1" s="236"/>
    </row>
    <row r="2" spans="1:22">
      <c r="A2" s="1">
        <v>0</v>
      </c>
      <c r="B2" s="1" t="s">
        <v>36</v>
      </c>
      <c r="C2" s="1" t="s">
        <v>17122</v>
      </c>
      <c r="D2" s="197" t="s">
        <v>17123</v>
      </c>
      <c r="E2" s="197" t="s">
        <v>17124</v>
      </c>
      <c r="F2" s="277" t="s">
        <v>337</v>
      </c>
      <c r="G2" s="284" t="s">
        <v>16710</v>
      </c>
      <c r="H2" s="238" t="s">
        <v>16709</v>
      </c>
      <c r="I2" s="271" t="s">
        <v>16892</v>
      </c>
      <c r="J2" s="252"/>
      <c r="K2" s="1"/>
      <c r="L2" s="1"/>
      <c r="M2" s="2"/>
      <c r="N2" s="241"/>
      <c r="O2" s="9"/>
      <c r="P2" s="252"/>
      <c r="R2" s="275"/>
      <c r="S2" s="3"/>
      <c r="U2" s="343" t="s">
        <v>17023</v>
      </c>
      <c r="V2" s="343"/>
    </row>
    <row r="3" spans="1:22">
      <c r="A3" s="1">
        <v>1</v>
      </c>
      <c r="B3" s="1" t="s">
        <v>36</v>
      </c>
      <c r="C3" s="1" t="s">
        <v>17122</v>
      </c>
      <c r="D3" s="197" t="s">
        <v>17123</v>
      </c>
      <c r="E3" s="197" t="s">
        <v>17124</v>
      </c>
      <c r="F3" s="277" t="s">
        <v>16787</v>
      </c>
      <c r="G3" s="284" t="s">
        <v>16710</v>
      </c>
      <c r="H3" s="238" t="s">
        <v>34</v>
      </c>
      <c r="I3" s="271" t="s">
        <v>17125</v>
      </c>
      <c r="J3" s="252"/>
      <c r="K3" s="1"/>
      <c r="L3" s="1"/>
      <c r="M3" s="2"/>
      <c r="N3" s="1"/>
      <c r="O3" s="9"/>
      <c r="P3" s="252"/>
      <c r="R3" s="275"/>
      <c r="S3" s="3"/>
      <c r="U3" s="255" t="s">
        <v>17020</v>
      </c>
      <c r="V3" s="1">
        <v>1</v>
      </c>
    </row>
    <row r="4" spans="1:22">
      <c r="A4" s="1">
        <v>2</v>
      </c>
      <c r="B4" s="1" t="s">
        <v>36</v>
      </c>
      <c r="C4" s="1" t="s">
        <v>17122</v>
      </c>
      <c r="D4" s="197" t="s">
        <v>17123</v>
      </c>
      <c r="E4" s="197" t="s">
        <v>17124</v>
      </c>
      <c r="F4" s="277" t="s">
        <v>17029</v>
      </c>
      <c r="G4" s="284" t="s">
        <v>16710</v>
      </c>
      <c r="H4" s="238" t="s">
        <v>17046</v>
      </c>
      <c r="I4" s="271" t="s">
        <v>17126</v>
      </c>
      <c r="J4" s="252"/>
      <c r="K4" s="1"/>
      <c r="L4" s="1"/>
      <c r="M4" s="2"/>
      <c r="N4" s="1"/>
      <c r="O4" s="1"/>
      <c r="P4" s="252"/>
      <c r="R4" s="275"/>
      <c r="S4" s="3"/>
      <c r="U4" s="255" t="s">
        <v>16849</v>
      </c>
      <c r="V4" s="1">
        <v>2</v>
      </c>
    </row>
    <row r="5" spans="1:22">
      <c r="A5" s="1">
        <v>3</v>
      </c>
      <c r="B5" s="1" t="s">
        <v>36</v>
      </c>
      <c r="C5" s="1" t="s">
        <v>17122</v>
      </c>
      <c r="D5" s="197" t="s">
        <v>17123</v>
      </c>
      <c r="E5" s="197" t="s">
        <v>17124</v>
      </c>
      <c r="F5" s="277" t="s">
        <v>17029</v>
      </c>
      <c r="G5" s="284" t="s">
        <v>16710</v>
      </c>
      <c r="H5" s="238" t="s">
        <v>17046</v>
      </c>
      <c r="I5" s="271" t="s">
        <v>16877</v>
      </c>
      <c r="J5" s="252"/>
      <c r="K5" s="1"/>
      <c r="L5" s="1"/>
      <c r="M5" s="2"/>
      <c r="N5" s="1"/>
      <c r="O5" s="1"/>
      <c r="P5" s="252"/>
      <c r="R5" s="275"/>
      <c r="S5" s="3"/>
      <c r="U5" s="255" t="s">
        <v>16787</v>
      </c>
      <c r="V5" s="1">
        <v>3</v>
      </c>
    </row>
    <row r="6" spans="1:22">
      <c r="A6" s="1">
        <v>4</v>
      </c>
      <c r="B6" s="1" t="s">
        <v>36</v>
      </c>
      <c r="C6" s="1" t="s">
        <v>17122</v>
      </c>
      <c r="D6" s="197" t="s">
        <v>17123</v>
      </c>
      <c r="E6" s="197" t="s">
        <v>17124</v>
      </c>
      <c r="F6" s="277" t="s">
        <v>17029</v>
      </c>
      <c r="G6" s="284" t="s">
        <v>16710</v>
      </c>
      <c r="H6" s="238" t="s">
        <v>17021</v>
      </c>
      <c r="I6" s="271" t="s">
        <v>17061</v>
      </c>
      <c r="J6" s="252"/>
      <c r="K6" s="1"/>
      <c r="L6" s="1"/>
      <c r="M6" s="2"/>
      <c r="N6" s="1"/>
      <c r="O6" s="241"/>
      <c r="P6" s="252"/>
      <c r="R6" s="275"/>
      <c r="S6" s="3"/>
      <c r="U6" s="255" t="s">
        <v>17029</v>
      </c>
      <c r="V6" s="1">
        <v>4</v>
      </c>
    </row>
    <row r="7" spans="1:22">
      <c r="A7" s="1">
        <v>5</v>
      </c>
      <c r="B7" s="1" t="s">
        <v>36</v>
      </c>
      <c r="C7" s="1" t="s">
        <v>17122</v>
      </c>
      <c r="D7" s="197" t="s">
        <v>17123</v>
      </c>
      <c r="E7" s="197" t="s">
        <v>17124</v>
      </c>
      <c r="F7" s="277" t="s">
        <v>16935</v>
      </c>
      <c r="G7" s="284" t="s">
        <v>16710</v>
      </c>
      <c r="H7" s="238" t="s">
        <v>17021</v>
      </c>
      <c r="I7" s="271" t="s">
        <v>17127</v>
      </c>
      <c r="J7" s="252"/>
      <c r="K7" s="1"/>
      <c r="L7" s="1"/>
      <c r="M7" s="2"/>
      <c r="N7" s="1"/>
      <c r="O7" s="1"/>
      <c r="P7" s="252"/>
      <c r="R7" s="275"/>
      <c r="S7" s="3"/>
      <c r="U7" s="255" t="s">
        <v>17031</v>
      </c>
      <c r="V7" s="1">
        <v>5</v>
      </c>
    </row>
    <row r="8" spans="1:22">
      <c r="A8" s="1">
        <v>6</v>
      </c>
      <c r="B8" s="1" t="s">
        <v>36</v>
      </c>
      <c r="C8" s="1" t="s">
        <v>17122</v>
      </c>
      <c r="D8" s="197" t="s">
        <v>17123</v>
      </c>
      <c r="E8" s="197" t="s">
        <v>17124</v>
      </c>
      <c r="F8" s="277" t="s">
        <v>16935</v>
      </c>
      <c r="G8" s="284" t="s">
        <v>16710</v>
      </c>
      <c r="H8" s="238" t="s">
        <v>17021</v>
      </c>
      <c r="I8" s="271" t="s">
        <v>17052</v>
      </c>
      <c r="J8" s="252"/>
      <c r="K8" s="1"/>
      <c r="L8" s="1"/>
      <c r="M8" s="2"/>
      <c r="N8" s="1"/>
      <c r="O8" s="1"/>
      <c r="P8" s="252"/>
      <c r="R8" s="275"/>
      <c r="S8" s="3"/>
      <c r="U8" s="255" t="s">
        <v>17001</v>
      </c>
      <c r="V8" s="1">
        <v>6</v>
      </c>
    </row>
    <row r="9" spans="1:22">
      <c r="A9" s="1">
        <v>7</v>
      </c>
      <c r="B9" s="1" t="s">
        <v>36</v>
      </c>
      <c r="C9" s="1" t="s">
        <v>17122</v>
      </c>
      <c r="D9" s="197" t="s">
        <v>17123</v>
      </c>
      <c r="E9" s="197" t="s">
        <v>17124</v>
      </c>
      <c r="F9" s="277" t="s">
        <v>16935</v>
      </c>
      <c r="G9" s="284" t="s">
        <v>16710</v>
      </c>
      <c r="H9" s="238" t="s">
        <v>17021</v>
      </c>
      <c r="I9" s="271" t="s">
        <v>17053</v>
      </c>
      <c r="J9" s="252"/>
      <c r="K9" s="1"/>
      <c r="L9" s="1"/>
      <c r="M9" s="2"/>
      <c r="N9" s="1"/>
      <c r="O9" s="1"/>
      <c r="P9" s="252"/>
      <c r="R9" s="275"/>
      <c r="S9" s="3"/>
      <c r="U9" s="255" t="s">
        <v>16938</v>
      </c>
      <c r="V9" s="1">
        <v>7</v>
      </c>
    </row>
    <row r="10" spans="1:22">
      <c r="A10" s="1">
        <v>8</v>
      </c>
      <c r="B10" s="1" t="s">
        <v>36</v>
      </c>
      <c r="C10" s="1" t="s">
        <v>17122</v>
      </c>
      <c r="D10" s="197" t="s">
        <v>17123</v>
      </c>
      <c r="E10" s="197" t="s">
        <v>17124</v>
      </c>
      <c r="F10" s="277" t="s">
        <v>16935</v>
      </c>
      <c r="G10" s="284" t="s">
        <v>16710</v>
      </c>
      <c r="H10" s="238" t="s">
        <v>17021</v>
      </c>
      <c r="I10" s="271" t="s">
        <v>17054</v>
      </c>
      <c r="J10" s="252"/>
      <c r="K10" s="1"/>
      <c r="L10" s="1"/>
      <c r="M10" s="2"/>
      <c r="N10" s="1"/>
      <c r="O10" s="1"/>
      <c r="P10" s="252"/>
      <c r="R10" s="275"/>
      <c r="S10" s="3"/>
      <c r="U10" s="255" t="s">
        <v>337</v>
      </c>
      <c r="V10" s="1">
        <v>8</v>
      </c>
    </row>
    <row r="11" spans="1:22">
      <c r="A11" s="1">
        <v>9</v>
      </c>
      <c r="B11" s="1" t="s">
        <v>36</v>
      </c>
      <c r="C11" s="1" t="s">
        <v>17122</v>
      </c>
      <c r="D11" s="197" t="s">
        <v>17123</v>
      </c>
      <c r="E11" s="197" t="s">
        <v>17124</v>
      </c>
      <c r="F11" s="276" t="s">
        <v>16846</v>
      </c>
      <c r="G11" s="284" t="s">
        <v>16710</v>
      </c>
      <c r="H11" s="238" t="s">
        <v>17021</v>
      </c>
      <c r="I11" s="280" t="s">
        <v>122</v>
      </c>
      <c r="J11" s="252"/>
      <c r="K11" s="1"/>
      <c r="L11" s="2"/>
      <c r="M11" s="1"/>
      <c r="N11" s="1"/>
      <c r="O11" s="1"/>
      <c r="P11" s="252"/>
      <c r="R11" s="275"/>
      <c r="S11" s="3"/>
      <c r="U11" s="255" t="s">
        <v>308</v>
      </c>
      <c r="V11" s="1">
        <v>9</v>
      </c>
    </row>
    <row r="12" spans="1:22">
      <c r="A12" s="1">
        <v>10</v>
      </c>
      <c r="B12" s="1" t="s">
        <v>36</v>
      </c>
      <c r="C12" s="1" t="s">
        <v>17122</v>
      </c>
      <c r="D12" s="197" t="s">
        <v>17123</v>
      </c>
      <c r="E12" s="197" t="s">
        <v>17124</v>
      </c>
      <c r="F12" s="277" t="s">
        <v>16787</v>
      </c>
      <c r="G12" s="284" t="s">
        <v>16710</v>
      </c>
      <c r="H12" s="238" t="s">
        <v>17021</v>
      </c>
      <c r="I12" s="271" t="s">
        <v>17125</v>
      </c>
      <c r="J12" s="252"/>
      <c r="K12" s="1"/>
      <c r="L12" s="1"/>
      <c r="M12" s="2"/>
      <c r="N12" s="1"/>
      <c r="O12" s="9"/>
      <c r="P12" s="252"/>
      <c r="R12" s="275"/>
      <c r="S12" s="3"/>
      <c r="U12" s="255" t="s">
        <v>128</v>
      </c>
      <c r="V12" s="1">
        <v>10</v>
      </c>
    </row>
    <row r="13" spans="1:22">
      <c r="A13" s="1">
        <v>11</v>
      </c>
      <c r="B13" s="1" t="s">
        <v>36</v>
      </c>
      <c r="C13" s="1" t="s">
        <v>17122</v>
      </c>
      <c r="D13" s="197" t="s">
        <v>17123</v>
      </c>
      <c r="E13" s="197" t="s">
        <v>17124</v>
      </c>
      <c r="F13" s="277" t="s">
        <v>16935</v>
      </c>
      <c r="G13" s="284" t="s">
        <v>16710</v>
      </c>
      <c r="H13" s="238" t="s">
        <v>17024</v>
      </c>
      <c r="I13" s="271" t="s">
        <v>17128</v>
      </c>
      <c r="J13" s="252"/>
      <c r="K13" s="1"/>
      <c r="L13" s="1"/>
      <c r="M13" s="2"/>
      <c r="N13" s="1"/>
      <c r="O13" s="9"/>
      <c r="P13" s="252"/>
      <c r="R13" s="275"/>
      <c r="S13" s="3"/>
      <c r="U13" s="255" t="s">
        <v>35</v>
      </c>
      <c r="V13" s="1">
        <v>11</v>
      </c>
    </row>
    <row r="14" spans="1:22">
      <c r="A14" s="1">
        <v>12</v>
      </c>
      <c r="B14" s="1" t="s">
        <v>36</v>
      </c>
      <c r="C14" s="1" t="s">
        <v>17122</v>
      </c>
      <c r="D14" s="197" t="s">
        <v>17123</v>
      </c>
      <c r="E14" s="197" t="s">
        <v>17124</v>
      </c>
      <c r="F14" s="277" t="s">
        <v>16787</v>
      </c>
      <c r="G14" s="284" t="s">
        <v>16710</v>
      </c>
      <c r="H14" s="238" t="s">
        <v>17024</v>
      </c>
      <c r="I14" s="271" t="s">
        <v>17125</v>
      </c>
      <c r="J14" s="252"/>
      <c r="K14" s="1"/>
      <c r="L14" s="1"/>
      <c r="M14" s="2"/>
      <c r="N14" s="1"/>
      <c r="O14" s="9"/>
      <c r="P14" s="252"/>
      <c r="R14" s="275"/>
      <c r="S14" s="3"/>
      <c r="U14" s="255" t="s">
        <v>16935</v>
      </c>
      <c r="V14" s="1">
        <v>12</v>
      </c>
    </row>
    <row r="15" spans="1:22">
      <c r="A15" s="1">
        <v>13</v>
      </c>
      <c r="B15" s="1" t="s">
        <v>36</v>
      </c>
      <c r="C15" s="1" t="s">
        <v>17122</v>
      </c>
      <c r="D15" s="197" t="s">
        <v>17123</v>
      </c>
      <c r="E15" s="197" t="s">
        <v>17124</v>
      </c>
      <c r="F15" s="277" t="s">
        <v>16787</v>
      </c>
      <c r="G15" s="284" t="s">
        <v>16710</v>
      </c>
      <c r="H15" s="238" t="s">
        <v>48</v>
      </c>
      <c r="I15" s="271" t="s">
        <v>16825</v>
      </c>
      <c r="J15" s="252"/>
      <c r="K15" s="1"/>
      <c r="L15" s="1"/>
      <c r="M15" s="2"/>
      <c r="N15" s="1"/>
      <c r="O15" s="9"/>
      <c r="P15" s="252"/>
      <c r="R15" s="275"/>
      <c r="S15" s="3"/>
      <c r="U15" s="255" t="s">
        <v>16846</v>
      </c>
      <c r="V15" s="1">
        <v>13</v>
      </c>
    </row>
    <row r="16" spans="1:22">
      <c r="A16" s="1">
        <v>14</v>
      </c>
      <c r="B16" s="1" t="s">
        <v>36</v>
      </c>
      <c r="C16" s="1" t="s">
        <v>17122</v>
      </c>
      <c r="D16" s="197" t="s">
        <v>17123</v>
      </c>
      <c r="E16" s="197" t="s">
        <v>17124</v>
      </c>
      <c r="F16" s="277" t="s">
        <v>16787</v>
      </c>
      <c r="G16" s="284" t="s">
        <v>16710</v>
      </c>
      <c r="H16" s="238" t="s">
        <v>48</v>
      </c>
      <c r="I16" s="271" t="s">
        <v>17129</v>
      </c>
      <c r="J16" s="252"/>
      <c r="K16" s="1"/>
      <c r="L16" s="1"/>
      <c r="M16" s="2"/>
      <c r="N16" s="1"/>
      <c r="O16" s="9"/>
      <c r="P16" s="252"/>
      <c r="R16" s="275"/>
      <c r="S16" s="3"/>
      <c r="U16" s="255" t="s">
        <v>17037</v>
      </c>
      <c r="V16" s="1">
        <v>14</v>
      </c>
    </row>
    <row r="17" spans="1:22">
      <c r="A17" s="1">
        <v>15</v>
      </c>
      <c r="B17" s="1" t="s">
        <v>36</v>
      </c>
      <c r="C17" s="1" t="s">
        <v>17122</v>
      </c>
      <c r="D17" s="197" t="s">
        <v>17123</v>
      </c>
      <c r="E17" s="197" t="s">
        <v>17124</v>
      </c>
      <c r="F17" s="277" t="s">
        <v>16787</v>
      </c>
      <c r="G17" s="284" t="s">
        <v>16710</v>
      </c>
      <c r="H17" s="238" t="s">
        <v>48</v>
      </c>
      <c r="I17" s="271" t="s">
        <v>16828</v>
      </c>
      <c r="J17" s="252"/>
      <c r="K17" s="1"/>
      <c r="L17" s="1"/>
      <c r="M17" s="2"/>
      <c r="N17" s="1"/>
      <c r="O17" s="9"/>
      <c r="P17" s="252"/>
      <c r="R17" s="275"/>
      <c r="S17" s="3"/>
      <c r="U17" s="255" t="s">
        <v>17038</v>
      </c>
      <c r="V17" s="1">
        <v>15</v>
      </c>
    </row>
    <row r="18" spans="1:22">
      <c r="A18" s="1">
        <v>16</v>
      </c>
      <c r="B18" s="1" t="s">
        <v>36</v>
      </c>
      <c r="C18" s="1" t="s">
        <v>17122</v>
      </c>
      <c r="D18" s="197" t="s">
        <v>17123</v>
      </c>
      <c r="E18" s="197" t="s">
        <v>17124</v>
      </c>
      <c r="F18" s="277" t="s">
        <v>16787</v>
      </c>
      <c r="G18" s="284" t="s">
        <v>16710</v>
      </c>
      <c r="H18" s="238" t="s">
        <v>48</v>
      </c>
      <c r="I18" s="271" t="s">
        <v>17130</v>
      </c>
      <c r="J18" s="252"/>
      <c r="K18" s="1"/>
      <c r="L18" s="1"/>
      <c r="M18" s="2"/>
      <c r="N18" s="1"/>
      <c r="O18" s="9"/>
      <c r="P18" s="252"/>
      <c r="R18" s="275"/>
      <c r="S18" s="3"/>
      <c r="U18" s="255" t="s">
        <v>17039</v>
      </c>
      <c r="V18" s="1">
        <v>16</v>
      </c>
    </row>
    <row r="19" spans="1:22">
      <c r="A19" s="1">
        <v>17</v>
      </c>
      <c r="B19" s="1" t="s">
        <v>36</v>
      </c>
      <c r="C19" s="1" t="s">
        <v>17122</v>
      </c>
      <c r="D19" s="197" t="s">
        <v>17123</v>
      </c>
      <c r="E19" s="197" t="s">
        <v>17124</v>
      </c>
      <c r="F19" s="277" t="s">
        <v>16787</v>
      </c>
      <c r="G19" s="284" t="s">
        <v>16710</v>
      </c>
      <c r="H19" s="238" t="s">
        <v>48</v>
      </c>
      <c r="I19" s="271" t="s">
        <v>16827</v>
      </c>
      <c r="J19" s="252"/>
      <c r="K19" s="1"/>
      <c r="L19" s="1"/>
      <c r="M19" s="2"/>
      <c r="N19" s="1"/>
      <c r="O19" s="9"/>
      <c r="P19" s="252"/>
      <c r="R19" s="275"/>
      <c r="S19" s="3"/>
      <c r="V19" s="1">
        <v>17</v>
      </c>
    </row>
    <row r="20" spans="1:22">
      <c r="A20" s="1">
        <v>18</v>
      </c>
      <c r="B20" s="1" t="s">
        <v>36</v>
      </c>
      <c r="C20" s="1" t="s">
        <v>17122</v>
      </c>
      <c r="D20" s="197" t="s">
        <v>17123</v>
      </c>
      <c r="E20" s="197" t="s">
        <v>17124</v>
      </c>
      <c r="F20" s="277" t="s">
        <v>16787</v>
      </c>
      <c r="G20" s="284" t="s">
        <v>16710</v>
      </c>
      <c r="H20" s="238" t="s">
        <v>48</v>
      </c>
      <c r="I20" s="271" t="s">
        <v>17036</v>
      </c>
      <c r="J20" s="252"/>
      <c r="K20" s="1"/>
      <c r="L20" s="1"/>
      <c r="M20" s="2"/>
      <c r="N20" s="1"/>
      <c r="O20" s="9"/>
      <c r="P20" s="252"/>
      <c r="R20" s="275"/>
      <c r="S20" s="3"/>
      <c r="V20" s="1">
        <v>18</v>
      </c>
    </row>
    <row r="21" spans="1:22">
      <c r="A21" s="1">
        <v>19</v>
      </c>
      <c r="B21" s="1" t="s">
        <v>36</v>
      </c>
      <c r="C21" s="1" t="s">
        <v>17122</v>
      </c>
      <c r="D21" s="197" t="s">
        <v>17123</v>
      </c>
      <c r="E21" s="197" t="s">
        <v>17124</v>
      </c>
      <c r="F21" s="277" t="s">
        <v>16787</v>
      </c>
      <c r="G21" s="284" t="s">
        <v>16710</v>
      </c>
      <c r="H21" s="238" t="s">
        <v>48</v>
      </c>
      <c r="I21" s="271" t="s">
        <v>17131</v>
      </c>
      <c r="J21" s="252"/>
      <c r="K21" s="1"/>
      <c r="L21" s="1"/>
      <c r="M21" s="2"/>
      <c r="N21" s="1"/>
      <c r="O21" s="9"/>
      <c r="P21" s="252"/>
      <c r="R21" s="275"/>
      <c r="S21" s="3"/>
      <c r="V21" s="1">
        <v>19</v>
      </c>
    </row>
    <row r="22" spans="1:22">
      <c r="A22" s="1">
        <v>20</v>
      </c>
      <c r="B22" s="1" t="s">
        <v>36</v>
      </c>
      <c r="C22" s="1" t="s">
        <v>17122</v>
      </c>
      <c r="D22" s="197" t="s">
        <v>17123</v>
      </c>
      <c r="E22" s="197" t="s">
        <v>17124</v>
      </c>
      <c r="F22" s="276" t="s">
        <v>16846</v>
      </c>
      <c r="G22" s="284" t="s">
        <v>16710</v>
      </c>
      <c r="H22" s="238" t="s">
        <v>48</v>
      </c>
      <c r="I22" s="280" t="s">
        <v>122</v>
      </c>
      <c r="J22" s="252"/>
      <c r="K22" s="1"/>
      <c r="L22" s="2"/>
      <c r="M22" s="1"/>
      <c r="N22" s="1"/>
      <c r="O22" s="1"/>
      <c r="P22" s="252"/>
      <c r="R22" s="275"/>
      <c r="S22" s="3"/>
      <c r="V22" s="1">
        <v>20</v>
      </c>
    </row>
    <row r="23" spans="1:22">
      <c r="A23" s="1">
        <v>21</v>
      </c>
      <c r="B23" s="1" t="s">
        <v>36</v>
      </c>
      <c r="C23" s="1" t="s">
        <v>17122</v>
      </c>
      <c r="D23" s="197" t="s">
        <v>17123</v>
      </c>
      <c r="E23" s="197" t="s">
        <v>17124</v>
      </c>
      <c r="F23" s="277" t="s">
        <v>16935</v>
      </c>
      <c r="G23" s="284" t="s">
        <v>16710</v>
      </c>
      <c r="H23" s="238" t="s">
        <v>16872</v>
      </c>
      <c r="I23" s="271" t="s">
        <v>17054</v>
      </c>
      <c r="J23" s="252"/>
      <c r="K23" s="1"/>
      <c r="L23" s="1"/>
      <c r="M23" s="2"/>
      <c r="N23" s="1"/>
      <c r="O23" s="1"/>
      <c r="P23" s="252"/>
      <c r="R23" s="275"/>
      <c r="S23" s="3"/>
      <c r="V23" s="1">
        <v>21</v>
      </c>
    </row>
    <row r="24" spans="1:22">
      <c r="A24" s="1">
        <v>22</v>
      </c>
      <c r="B24" s="1" t="s">
        <v>36</v>
      </c>
      <c r="C24" s="1" t="s">
        <v>17122</v>
      </c>
      <c r="D24" s="197" t="s">
        <v>17123</v>
      </c>
      <c r="E24" s="197" t="s">
        <v>17124</v>
      </c>
      <c r="F24" s="276" t="s">
        <v>16846</v>
      </c>
      <c r="G24" s="284" t="s">
        <v>16710</v>
      </c>
      <c r="H24" s="238" t="s">
        <v>16872</v>
      </c>
      <c r="I24" s="280" t="s">
        <v>122</v>
      </c>
      <c r="J24" s="252"/>
      <c r="K24" s="1"/>
      <c r="L24" s="2"/>
      <c r="M24" s="1"/>
      <c r="N24" s="1"/>
      <c r="O24" s="1"/>
      <c r="P24" s="252"/>
      <c r="R24" s="275"/>
      <c r="S24" s="3"/>
      <c r="V24" s="1">
        <v>22</v>
      </c>
    </row>
    <row r="25" spans="1:22">
      <c r="A25" s="1">
        <v>23</v>
      </c>
      <c r="B25" s="1" t="s">
        <v>36</v>
      </c>
      <c r="C25" s="1" t="s">
        <v>17122</v>
      </c>
      <c r="D25" s="197" t="s">
        <v>17123</v>
      </c>
      <c r="E25" s="197" t="s">
        <v>17124</v>
      </c>
      <c r="F25" s="277" t="s">
        <v>16787</v>
      </c>
      <c r="G25" s="284" t="s">
        <v>16710</v>
      </c>
      <c r="H25" s="238" t="s">
        <v>16872</v>
      </c>
      <c r="I25" s="271" t="s">
        <v>17049</v>
      </c>
      <c r="J25" s="252"/>
      <c r="K25" s="1"/>
      <c r="L25" s="1"/>
      <c r="M25" s="2"/>
      <c r="N25" s="1"/>
      <c r="O25" s="1"/>
      <c r="P25" s="252"/>
      <c r="R25" s="275"/>
      <c r="S25" s="3"/>
      <c r="V25" s="1">
        <v>23</v>
      </c>
    </row>
    <row r="26" spans="1:22">
      <c r="A26" s="1">
        <v>24</v>
      </c>
      <c r="B26" s="1" t="s">
        <v>36</v>
      </c>
      <c r="C26" s="1" t="s">
        <v>17122</v>
      </c>
      <c r="D26" s="197" t="s">
        <v>17123</v>
      </c>
      <c r="E26" s="197" t="s">
        <v>17124</v>
      </c>
      <c r="F26" s="277" t="s">
        <v>16787</v>
      </c>
      <c r="G26" s="284" t="s">
        <v>16710</v>
      </c>
      <c r="H26" s="238" t="s">
        <v>16872</v>
      </c>
      <c r="I26" s="271" t="s">
        <v>17132</v>
      </c>
      <c r="J26" s="252"/>
      <c r="K26" s="1"/>
      <c r="L26" s="1"/>
      <c r="M26" s="2"/>
      <c r="N26" s="1"/>
      <c r="O26" s="1"/>
      <c r="P26" s="252"/>
      <c r="R26" s="275"/>
      <c r="S26" s="3"/>
      <c r="V26" s="1">
        <v>24</v>
      </c>
    </row>
    <row r="27" spans="1:22">
      <c r="A27" s="1">
        <v>25</v>
      </c>
      <c r="B27" s="1" t="s">
        <v>36</v>
      </c>
      <c r="C27" s="1" t="s">
        <v>17122</v>
      </c>
      <c r="D27" s="197" t="s">
        <v>17123</v>
      </c>
      <c r="E27" s="197" t="s">
        <v>17124</v>
      </c>
      <c r="F27" s="277" t="s">
        <v>16787</v>
      </c>
      <c r="G27" s="284" t="s">
        <v>16710</v>
      </c>
      <c r="H27" s="238" t="s">
        <v>16872</v>
      </c>
      <c r="I27" s="271" t="s">
        <v>17133</v>
      </c>
      <c r="J27" s="252"/>
      <c r="K27" s="1"/>
      <c r="L27" s="1"/>
      <c r="M27" s="2"/>
      <c r="N27" s="1"/>
      <c r="O27" s="1"/>
      <c r="P27" s="252"/>
      <c r="R27" s="275"/>
      <c r="S27" s="3"/>
      <c r="V27" s="1">
        <v>25</v>
      </c>
    </row>
    <row r="28" spans="1:22">
      <c r="A28" s="1">
        <v>26</v>
      </c>
      <c r="B28" s="1" t="s">
        <v>36</v>
      </c>
      <c r="C28" s="1" t="s">
        <v>17122</v>
      </c>
      <c r="D28" s="197" t="s">
        <v>17123</v>
      </c>
      <c r="E28" s="197" t="s">
        <v>17124</v>
      </c>
      <c r="F28" s="277" t="s">
        <v>16787</v>
      </c>
      <c r="G28" s="284" t="s">
        <v>16710</v>
      </c>
      <c r="H28" s="238" t="s">
        <v>16709</v>
      </c>
      <c r="I28" s="271" t="s">
        <v>17134</v>
      </c>
      <c r="J28" s="252"/>
      <c r="K28" s="197"/>
      <c r="L28" s="197"/>
      <c r="M28" s="2"/>
      <c r="N28" s="1"/>
      <c r="O28" s="240"/>
      <c r="P28" s="252"/>
      <c r="Q28" s="197"/>
      <c r="R28" s="275"/>
      <c r="S28" s="195"/>
    </row>
    <row r="29" spans="1:22">
      <c r="A29" s="1">
        <v>27</v>
      </c>
      <c r="B29" s="1" t="s">
        <v>36</v>
      </c>
      <c r="C29" s="1" t="s">
        <v>17122</v>
      </c>
      <c r="D29" s="197" t="s">
        <v>17123</v>
      </c>
      <c r="E29" s="197" t="s">
        <v>17124</v>
      </c>
      <c r="F29" s="277" t="s">
        <v>16787</v>
      </c>
      <c r="G29" s="284" t="s">
        <v>16710</v>
      </c>
      <c r="H29" s="238" t="s">
        <v>16709</v>
      </c>
      <c r="I29" s="271" t="s">
        <v>17135</v>
      </c>
      <c r="J29" s="252"/>
      <c r="K29" s="197"/>
      <c r="L29" s="197"/>
      <c r="M29" s="2"/>
      <c r="N29" s="1"/>
      <c r="O29" s="240"/>
      <c r="P29" s="252"/>
      <c r="Q29" s="197"/>
      <c r="R29" s="275"/>
      <c r="S29" s="195"/>
      <c r="U29" s="343" t="s">
        <v>16926</v>
      </c>
      <c r="V29" s="343"/>
    </row>
    <row r="30" spans="1:22">
      <c r="A30" s="1">
        <v>28</v>
      </c>
      <c r="B30" s="1" t="s">
        <v>36</v>
      </c>
      <c r="C30" s="1" t="s">
        <v>17122</v>
      </c>
      <c r="D30" s="197" t="s">
        <v>17123</v>
      </c>
      <c r="E30" s="197" t="s">
        <v>17124</v>
      </c>
      <c r="F30" s="277" t="s">
        <v>16787</v>
      </c>
      <c r="G30" s="284" t="s">
        <v>16710</v>
      </c>
      <c r="H30" s="238" t="s">
        <v>34</v>
      </c>
      <c r="I30" s="271" t="s">
        <v>17136</v>
      </c>
      <c r="J30" s="252"/>
      <c r="K30" s="197"/>
      <c r="L30" s="197"/>
      <c r="M30" s="2"/>
      <c r="N30" s="1"/>
      <c r="O30" s="240"/>
      <c r="P30" s="252"/>
      <c r="Q30" s="197"/>
      <c r="R30" s="275"/>
      <c r="S30" s="195"/>
      <c r="U30" s="255" t="s">
        <v>17046</v>
      </c>
      <c r="V30" s="1">
        <v>1</v>
      </c>
    </row>
    <row r="31" spans="1:22">
      <c r="A31" s="1">
        <v>29</v>
      </c>
      <c r="B31" s="1" t="s">
        <v>36</v>
      </c>
      <c r="C31" s="1" t="s">
        <v>17122</v>
      </c>
      <c r="D31" s="197" t="s">
        <v>17123</v>
      </c>
      <c r="E31" s="197" t="s">
        <v>17124</v>
      </c>
      <c r="F31" s="277" t="s">
        <v>16787</v>
      </c>
      <c r="G31" s="284" t="s">
        <v>16710</v>
      </c>
      <c r="H31" s="238" t="s">
        <v>16709</v>
      </c>
      <c r="I31" s="271" t="s">
        <v>17137</v>
      </c>
      <c r="J31" s="252"/>
      <c r="K31" s="1"/>
      <c r="L31" s="1"/>
      <c r="M31" s="2"/>
      <c r="N31" s="1"/>
      <c r="O31" s="9"/>
      <c r="P31" s="252"/>
      <c r="R31" s="275"/>
      <c r="S31" s="3"/>
      <c r="U31" s="255" t="s">
        <v>224</v>
      </c>
      <c r="V31" s="1">
        <v>2</v>
      </c>
    </row>
    <row r="32" spans="1:22">
      <c r="A32" s="1">
        <v>30</v>
      </c>
      <c r="B32" s="1" t="s">
        <v>36</v>
      </c>
      <c r="C32" s="1" t="s">
        <v>17122</v>
      </c>
      <c r="D32" s="197" t="s">
        <v>17123</v>
      </c>
      <c r="E32" s="197" t="s">
        <v>17124</v>
      </c>
      <c r="F32" s="277" t="s">
        <v>16787</v>
      </c>
      <c r="G32" s="284" t="s">
        <v>16710</v>
      </c>
      <c r="H32" s="238" t="s">
        <v>16709</v>
      </c>
      <c r="I32" s="271" t="s">
        <v>17138</v>
      </c>
      <c r="J32" s="252"/>
      <c r="K32" s="1"/>
      <c r="L32" s="1"/>
      <c r="M32" s="2"/>
      <c r="N32" s="1"/>
      <c r="O32" s="9"/>
      <c r="P32" s="252"/>
      <c r="R32" s="275"/>
      <c r="S32" s="3"/>
      <c r="U32" s="255" t="s">
        <v>34</v>
      </c>
      <c r="V32" s="1">
        <v>3</v>
      </c>
    </row>
    <row r="33" spans="1:22">
      <c r="A33" s="1">
        <v>31</v>
      </c>
      <c r="B33" s="1" t="s">
        <v>36</v>
      </c>
      <c r="C33" s="1" t="s">
        <v>17122</v>
      </c>
      <c r="D33" s="197" t="s">
        <v>17123</v>
      </c>
      <c r="E33" s="197" t="s">
        <v>17124</v>
      </c>
      <c r="F33" s="277" t="s">
        <v>16787</v>
      </c>
      <c r="G33" s="284" t="s">
        <v>16710</v>
      </c>
      <c r="H33" s="238" t="s">
        <v>17032</v>
      </c>
      <c r="I33" s="271" t="s">
        <v>17139</v>
      </c>
      <c r="J33" s="252"/>
      <c r="K33" s="1"/>
      <c r="L33" s="1"/>
      <c r="M33" s="2"/>
      <c r="N33" s="1"/>
      <c r="O33" s="9"/>
      <c r="P33" s="252"/>
      <c r="R33" s="275"/>
      <c r="S33" s="3"/>
      <c r="U33" s="255" t="s">
        <v>17025</v>
      </c>
      <c r="V33" s="1">
        <v>4</v>
      </c>
    </row>
    <row r="34" spans="1:22">
      <c r="A34" s="1">
        <v>32</v>
      </c>
      <c r="B34" s="1" t="s">
        <v>36</v>
      </c>
      <c r="C34" s="1" t="s">
        <v>17122</v>
      </c>
      <c r="D34" s="197" t="s">
        <v>17123</v>
      </c>
      <c r="E34" s="197" t="s">
        <v>17124</v>
      </c>
      <c r="F34" s="277" t="s">
        <v>17029</v>
      </c>
      <c r="G34" s="284" t="s">
        <v>16710</v>
      </c>
      <c r="H34" s="238" t="s">
        <v>17046</v>
      </c>
      <c r="I34" s="271" t="s">
        <v>17060</v>
      </c>
      <c r="J34" s="252"/>
      <c r="K34" s="1"/>
      <c r="L34" s="1"/>
      <c r="M34" s="2"/>
      <c r="N34" s="1"/>
      <c r="O34" s="1"/>
      <c r="P34" s="252"/>
      <c r="R34" s="275"/>
      <c r="S34" s="3"/>
      <c r="U34" s="255" t="s">
        <v>16872</v>
      </c>
      <c r="V34" s="1">
        <v>5</v>
      </c>
    </row>
    <row r="35" spans="1:22">
      <c r="A35" s="1">
        <v>33</v>
      </c>
      <c r="B35" s="1" t="s">
        <v>36</v>
      </c>
      <c r="C35" s="1" t="s">
        <v>17122</v>
      </c>
      <c r="D35" s="197" t="s">
        <v>17123</v>
      </c>
      <c r="E35" s="197" t="s">
        <v>17124</v>
      </c>
      <c r="F35" s="277" t="s">
        <v>16787</v>
      </c>
      <c r="G35" s="284" t="s">
        <v>16710</v>
      </c>
      <c r="H35" s="238" t="s">
        <v>17032</v>
      </c>
      <c r="I35" s="271" t="s">
        <v>17140</v>
      </c>
      <c r="J35" s="252"/>
      <c r="K35" s="1"/>
      <c r="L35" s="1"/>
      <c r="M35" s="2"/>
      <c r="N35" s="1"/>
      <c r="O35" s="9"/>
      <c r="P35" s="252"/>
      <c r="R35" s="275"/>
      <c r="S35" s="3"/>
      <c r="U35" s="255" t="s">
        <v>17039</v>
      </c>
      <c r="V35" s="1">
        <v>6</v>
      </c>
    </row>
    <row r="36" spans="1:22">
      <c r="A36" s="1">
        <v>34</v>
      </c>
      <c r="B36" s="1" t="s">
        <v>36</v>
      </c>
      <c r="C36" s="1" t="s">
        <v>17122</v>
      </c>
      <c r="D36" s="197" t="s">
        <v>17123</v>
      </c>
      <c r="E36" s="197" t="s">
        <v>17124</v>
      </c>
      <c r="F36" s="277" t="s">
        <v>337</v>
      </c>
      <c r="G36" s="284" t="s">
        <v>16710</v>
      </c>
      <c r="H36" s="238" t="s">
        <v>16709</v>
      </c>
      <c r="I36" s="271" t="s">
        <v>16830</v>
      </c>
      <c r="J36" s="252"/>
      <c r="K36" s="1"/>
      <c r="L36" s="1"/>
      <c r="M36" s="2"/>
      <c r="N36" s="1"/>
      <c r="O36" s="9"/>
      <c r="P36" s="252"/>
      <c r="R36" s="275"/>
      <c r="S36" s="3"/>
      <c r="U36" s="255" t="s">
        <v>17040</v>
      </c>
      <c r="V36" s="1">
        <v>7</v>
      </c>
    </row>
    <row r="37" spans="1:22">
      <c r="A37" s="1">
        <v>35</v>
      </c>
      <c r="B37" s="1" t="s">
        <v>36</v>
      </c>
      <c r="C37" s="1" t="s">
        <v>17122</v>
      </c>
      <c r="D37" s="197" t="s">
        <v>17123</v>
      </c>
      <c r="E37" s="197" t="s">
        <v>17124</v>
      </c>
      <c r="F37" s="277" t="s">
        <v>337</v>
      </c>
      <c r="G37" s="284" t="s">
        <v>16710</v>
      </c>
      <c r="H37" s="238" t="s">
        <v>16709</v>
      </c>
      <c r="I37" s="271" t="s">
        <v>17065</v>
      </c>
      <c r="J37" s="252"/>
      <c r="K37" s="1"/>
      <c r="L37" s="1"/>
      <c r="M37" s="2"/>
      <c r="N37" s="1"/>
      <c r="O37" s="9"/>
      <c r="P37" s="252"/>
      <c r="R37" s="275"/>
      <c r="S37" s="3"/>
      <c r="U37" s="255" t="s">
        <v>17032</v>
      </c>
      <c r="V37" s="1">
        <v>8</v>
      </c>
    </row>
    <row r="38" spans="1:22">
      <c r="A38" s="1">
        <v>36</v>
      </c>
      <c r="B38" s="1" t="s">
        <v>36</v>
      </c>
      <c r="C38" s="1" t="s">
        <v>17122</v>
      </c>
      <c r="D38" s="197" t="s">
        <v>17123</v>
      </c>
      <c r="E38" s="197" t="s">
        <v>17124</v>
      </c>
      <c r="F38" s="277" t="s">
        <v>16935</v>
      </c>
      <c r="G38" s="284" t="s">
        <v>16710</v>
      </c>
      <c r="H38" s="238" t="s">
        <v>224</v>
      </c>
      <c r="I38" s="271" t="s">
        <v>17141</v>
      </c>
      <c r="J38" s="252"/>
      <c r="K38" s="1"/>
      <c r="L38" s="1"/>
      <c r="M38" s="2"/>
      <c r="N38" s="1"/>
      <c r="O38" s="1"/>
      <c r="P38" s="252"/>
      <c r="R38" s="275"/>
      <c r="S38" s="3" t="s">
        <v>17142</v>
      </c>
      <c r="U38" s="255" t="s">
        <v>17024</v>
      </c>
      <c r="V38" s="1">
        <v>9</v>
      </c>
    </row>
    <row r="39" spans="1:22">
      <c r="A39" s="1"/>
      <c r="B39" s="1" t="s">
        <v>36</v>
      </c>
      <c r="C39" s="1" t="s">
        <v>17122</v>
      </c>
      <c r="D39" s="197" t="s">
        <v>17123</v>
      </c>
      <c r="E39" s="197" t="s">
        <v>17124</v>
      </c>
      <c r="F39" s="276" t="s">
        <v>16846</v>
      </c>
      <c r="G39" s="284" t="s">
        <v>16710</v>
      </c>
      <c r="H39" s="238" t="s">
        <v>17025</v>
      </c>
      <c r="I39" s="280" t="s">
        <v>148</v>
      </c>
      <c r="J39" s="252"/>
      <c r="K39" s="1"/>
      <c r="L39" s="2"/>
      <c r="M39" s="1"/>
      <c r="N39" s="1"/>
      <c r="O39" s="1"/>
      <c r="P39" s="252"/>
      <c r="R39" s="275"/>
      <c r="S39" s="3" t="s">
        <v>17143</v>
      </c>
      <c r="U39" s="255" t="s">
        <v>16709</v>
      </c>
      <c r="V39" s="1">
        <v>10</v>
      </c>
    </row>
    <row r="40" spans="1:22">
      <c r="O40" s="199"/>
      <c r="U40" s="255" t="s">
        <v>48</v>
      </c>
      <c r="V40" s="1">
        <v>11</v>
      </c>
    </row>
    <row r="41" spans="1:22">
      <c r="O41" s="342"/>
      <c r="P41" s="342"/>
      <c r="Q41" s="342"/>
      <c r="U41" s="255" t="s">
        <v>17050</v>
      </c>
      <c r="V41" s="1">
        <v>12</v>
      </c>
    </row>
    <row r="42" spans="1:22">
      <c r="O42" s="200"/>
      <c r="Q42" s="3"/>
      <c r="U42" s="255" t="s">
        <v>17021</v>
      </c>
      <c r="V42" s="1">
        <v>13</v>
      </c>
    </row>
    <row r="43" spans="1:22">
      <c r="O43" s="201"/>
      <c r="Q43" s="3"/>
      <c r="U43" s="255" t="s">
        <v>16935</v>
      </c>
      <c r="V43" s="1">
        <v>14</v>
      </c>
    </row>
    <row r="44" spans="1:22">
      <c r="U44" s="255" t="s">
        <v>17025</v>
      </c>
      <c r="V44" s="1">
        <v>15</v>
      </c>
    </row>
    <row r="45" spans="1:22">
      <c r="O45" s="342"/>
      <c r="P45" s="342"/>
      <c r="Q45" s="342"/>
      <c r="U45" s="255" t="s">
        <v>17039</v>
      </c>
      <c r="V45" s="1">
        <v>16</v>
      </c>
    </row>
    <row r="46" spans="1:22">
      <c r="O46" s="202"/>
      <c r="Q46" s="240"/>
      <c r="V46" s="1">
        <v>17</v>
      </c>
    </row>
    <row r="47" spans="1:22">
      <c r="V47" s="1">
        <v>18</v>
      </c>
    </row>
    <row r="48" spans="1:22">
      <c r="V48" s="1">
        <v>19</v>
      </c>
    </row>
    <row r="49" spans="21:23">
      <c r="V49" s="1">
        <v>20</v>
      </c>
    </row>
    <row r="50" spans="21:23" ht="17.25" customHeight="1">
      <c r="V50" s="1">
        <v>21</v>
      </c>
    </row>
    <row r="51" spans="21:23">
      <c r="V51" s="1">
        <v>22</v>
      </c>
      <c r="W51" s="8"/>
    </row>
    <row r="52" spans="21:23">
      <c r="V52" s="1">
        <v>23</v>
      </c>
      <c r="W52" s="8"/>
    </row>
    <row r="53" spans="21:23">
      <c r="V53" s="1">
        <v>24</v>
      </c>
    </row>
    <row r="54" spans="21:23">
      <c r="V54" s="1">
        <v>25</v>
      </c>
    </row>
    <row r="56" spans="21:23">
      <c r="U56" s="343" t="s">
        <v>17059</v>
      </c>
      <c r="V56" s="343"/>
    </row>
    <row r="57" spans="21:23">
      <c r="U57" s="255" t="s">
        <v>61</v>
      </c>
      <c r="V57" s="1">
        <v>1</v>
      </c>
      <c r="W57" s="8"/>
    </row>
    <row r="58" spans="21:23">
      <c r="U58" s="255" t="s">
        <v>25</v>
      </c>
      <c r="V58" s="1">
        <v>2</v>
      </c>
    </row>
    <row r="59" spans="21:23">
      <c r="U59" s="255" t="s">
        <v>31</v>
      </c>
      <c r="V59" s="1">
        <v>3</v>
      </c>
    </row>
    <row r="60" spans="21:23">
      <c r="U60" s="255" t="s">
        <v>66</v>
      </c>
      <c r="V60" s="1">
        <v>4</v>
      </c>
    </row>
    <row r="61" spans="21:23">
      <c r="U61" s="255" t="s">
        <v>62</v>
      </c>
      <c r="V61" s="1">
        <v>5</v>
      </c>
    </row>
    <row r="62" spans="21:23">
      <c r="U62" s="255" t="s">
        <v>17063</v>
      </c>
      <c r="V62" s="1">
        <v>6</v>
      </c>
    </row>
    <row r="63" spans="21:23">
      <c r="U63" s="255" t="s">
        <v>86</v>
      </c>
      <c r="V63" s="1">
        <v>7</v>
      </c>
    </row>
    <row r="64" spans="21:23">
      <c r="U64" s="255" t="s">
        <v>43</v>
      </c>
      <c r="V64" s="1">
        <v>8</v>
      </c>
    </row>
    <row r="65" spans="21:22">
      <c r="U65" s="255" t="s">
        <v>124</v>
      </c>
      <c r="V65" s="1">
        <v>9</v>
      </c>
    </row>
    <row r="66" spans="21:22">
      <c r="U66" s="255" t="s">
        <v>114</v>
      </c>
      <c r="V66" s="1">
        <v>10</v>
      </c>
    </row>
    <row r="67" spans="21:22">
      <c r="U67" s="255" t="s">
        <v>42</v>
      </c>
      <c r="V67" s="1">
        <v>11</v>
      </c>
    </row>
    <row r="68" spans="21:22">
      <c r="U68" s="255" t="s">
        <v>17067</v>
      </c>
      <c r="V68" s="1">
        <v>12</v>
      </c>
    </row>
    <row r="69" spans="21:22">
      <c r="U69" s="255" t="s">
        <v>17068</v>
      </c>
      <c r="V69" s="1">
        <v>13</v>
      </c>
    </row>
    <row r="70" spans="21:22">
      <c r="U70" s="255" t="s">
        <v>17070</v>
      </c>
      <c r="V70" s="1">
        <v>15</v>
      </c>
    </row>
    <row r="71" spans="21:22">
      <c r="U71" s="255" t="s">
        <v>17072</v>
      </c>
      <c r="V71" s="1">
        <v>16</v>
      </c>
    </row>
    <row r="72" spans="21:22">
      <c r="U72" s="255" t="s">
        <v>17074</v>
      </c>
      <c r="V72" s="1">
        <v>17</v>
      </c>
    </row>
    <row r="73" spans="21:22">
      <c r="U73" s="255" t="s">
        <v>16725</v>
      </c>
      <c r="V73" s="1">
        <v>18</v>
      </c>
    </row>
    <row r="74" spans="21:22">
      <c r="U74" s="255" t="s">
        <v>16722</v>
      </c>
      <c r="V74" s="1">
        <v>19</v>
      </c>
    </row>
    <row r="75" spans="21:22">
      <c r="U75" s="255" t="s">
        <v>17076</v>
      </c>
      <c r="V75" s="1">
        <v>20</v>
      </c>
    </row>
    <row r="76" spans="21:22">
      <c r="V76" s="1">
        <v>21</v>
      </c>
    </row>
    <row r="77" spans="21:22">
      <c r="V77" s="1">
        <v>22</v>
      </c>
    </row>
    <row r="78" spans="21:22">
      <c r="V78" s="1">
        <v>23</v>
      </c>
    </row>
    <row r="79" spans="21:22">
      <c r="V79" s="1">
        <v>24</v>
      </c>
    </row>
    <row r="80" spans="21:22">
      <c r="V80" s="1">
        <v>25</v>
      </c>
    </row>
  </sheetData>
  <mergeCells count="5">
    <mergeCell ref="O41:Q41"/>
    <mergeCell ref="O45:Q45"/>
    <mergeCell ref="U2:V2"/>
    <mergeCell ref="U29:V29"/>
    <mergeCell ref="U56:V56"/>
  </mergeCells>
  <dataValidations count="6">
    <dataValidation type="list" allowBlank="1" showInputMessage="1" showErrorMessage="1" sqref="F2:F39" xr:uid="{41A4BE9A-FCB0-418F-B3FE-37146F0CE4A0}">
      <formula1>$U$3:$U$27</formula1>
    </dataValidation>
    <dataValidation type="list" allowBlank="1" showInputMessage="1" showErrorMessage="1" sqref="B2:B39" xr:uid="{D42603CE-A9F1-4256-818B-D0123DC6F33D}">
      <formula1>"Logistics, Customer Support"</formula1>
    </dataValidation>
    <dataValidation type="list" allowBlank="1" showInputMessage="1" showErrorMessage="1" sqref="J2:J39" xr:uid="{D0BD287F-ADBE-48D7-B1EF-A0C4A6BB16BE}">
      <formula1>"Pending Update, On schedule, Behind Schedule, Completed, N/A"</formula1>
    </dataValidation>
    <dataValidation type="list" allowBlank="1" showInputMessage="1" showErrorMessage="1" sqref="G2:G39" xr:uid="{C1866CDA-3507-403E-BE93-1CF964C24E52}">
      <formula1>"ME, EE"</formula1>
    </dataValidation>
    <dataValidation type="list" allowBlank="1" showInputMessage="1" showErrorMessage="1" sqref="H2:H39" xr:uid="{73A5F051-82D1-421C-AB21-E5A17877752B}">
      <formula1>$U$30:$U$54</formula1>
    </dataValidation>
    <dataValidation type="list" allowBlank="1" showInputMessage="1" showErrorMessage="1" sqref="P2:R39" xr:uid="{99AE7C1A-881A-4B85-9A01-24B186D6F769}">
      <formula1>$U$57:$U$80</formula1>
    </dataValidation>
  </dataValidations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5EBA9-1857-4AB8-9F14-456B4A09A7C6}">
  <sheetPr>
    <tabColor rgb="FF92D050"/>
  </sheetPr>
  <dimension ref="A1:V106"/>
  <sheetViews>
    <sheetView zoomScaleNormal="100" workbookViewId="0">
      <selection activeCell="O17" sqref="O17"/>
    </sheetView>
  </sheetViews>
  <sheetFormatPr defaultRowHeight="14.25"/>
  <cols>
    <col min="1" max="1" width="4.85546875" customWidth="1"/>
    <col min="2" max="4" width="18.5703125" hidden="1" customWidth="1"/>
    <col min="5" max="5" width="14.140625" hidden="1" customWidth="1"/>
    <col min="6" max="6" width="19" style="193" bestFit="1" customWidth="1"/>
    <col min="7" max="7" width="10.7109375" style="266" bestFit="1" customWidth="1"/>
    <col min="8" max="8" width="19.140625" style="189" bestFit="1" customWidth="1"/>
    <col min="9" max="9" width="32.85546875" style="280" customWidth="1"/>
    <col min="10" max="10" width="15" style="193" bestFit="1" customWidth="1"/>
    <col min="11" max="11" width="13" hidden="1" customWidth="1"/>
    <col min="12" max="12" width="15.5703125" hidden="1" customWidth="1"/>
    <col min="13" max="13" width="15.7109375" hidden="1" customWidth="1"/>
    <col min="14" max="14" width="16" hidden="1" customWidth="1"/>
    <col min="15" max="15" width="18.7109375" style="194" bestFit="1" customWidth="1"/>
    <col min="16" max="16" width="19.85546875" style="193" bestFit="1" customWidth="1"/>
    <col min="17" max="17" width="19" style="1" bestFit="1" customWidth="1"/>
    <col min="18" max="18" width="23.140625" style="194" customWidth="1"/>
    <col min="19" max="19" width="39.140625" customWidth="1"/>
    <col min="20" max="20" width="1.85546875" customWidth="1"/>
    <col min="21" max="21" width="26.7109375" bestFit="1" customWidth="1"/>
    <col min="22" max="22" width="3.85546875" style="1" bestFit="1" customWidth="1"/>
    <col min="23" max="23" width="9.42578125" bestFit="1" customWidth="1"/>
  </cols>
  <sheetData>
    <row r="1" spans="1:22" s="187" customFormat="1" ht="18.75" customHeight="1" thickBot="1">
      <c r="A1" s="300" t="s">
        <v>17009</v>
      </c>
      <c r="B1" s="301" t="s">
        <v>316</v>
      </c>
      <c r="C1" s="301" t="s">
        <v>317</v>
      </c>
      <c r="D1" s="301" t="s">
        <v>17010</v>
      </c>
      <c r="E1" s="301" t="s">
        <v>319</v>
      </c>
      <c r="F1" s="302" t="s">
        <v>17011</v>
      </c>
      <c r="G1" s="303" t="s">
        <v>17012</v>
      </c>
      <c r="H1" s="304" t="s">
        <v>321</v>
      </c>
      <c r="I1" s="305" t="s">
        <v>322</v>
      </c>
      <c r="J1" s="306" t="s">
        <v>323</v>
      </c>
      <c r="K1" s="300" t="s">
        <v>17013</v>
      </c>
      <c r="L1" s="300" t="s">
        <v>17014</v>
      </c>
      <c r="M1" s="300" t="s">
        <v>17015</v>
      </c>
      <c r="N1" s="300" t="s">
        <v>17016</v>
      </c>
      <c r="O1" s="307" t="s">
        <v>17017</v>
      </c>
      <c r="P1" s="308" t="s">
        <v>326</v>
      </c>
      <c r="Q1" s="309" t="s">
        <v>327</v>
      </c>
      <c r="R1" s="310" t="s">
        <v>328</v>
      </c>
      <c r="S1" s="311" t="s">
        <v>329</v>
      </c>
      <c r="V1" s="236"/>
    </row>
    <row r="2" spans="1:22" ht="14.65" thickBot="1">
      <c r="A2" s="197">
        <v>10</v>
      </c>
      <c r="B2" s="197" t="s">
        <v>36</v>
      </c>
      <c r="C2" s="197" t="s">
        <v>17018</v>
      </c>
      <c r="D2" s="197" t="s">
        <v>17010</v>
      </c>
      <c r="E2" s="197" t="s">
        <v>17019</v>
      </c>
      <c r="F2" s="277" t="s">
        <v>17029</v>
      </c>
      <c r="G2" s="286" t="s">
        <v>16710</v>
      </c>
      <c r="H2" s="238" t="s">
        <v>17046</v>
      </c>
      <c r="I2" s="271" t="s">
        <v>23</v>
      </c>
      <c r="J2" s="287" t="s">
        <v>24</v>
      </c>
      <c r="K2" s="197"/>
      <c r="L2" s="197"/>
      <c r="M2" s="288"/>
      <c r="N2" s="197"/>
      <c r="O2" s="289"/>
      <c r="P2" s="287" t="s">
        <v>43</v>
      </c>
      <c r="Q2" s="197"/>
      <c r="R2" s="291"/>
      <c r="S2" s="195"/>
      <c r="T2" s="1"/>
      <c r="U2" s="340" t="s">
        <v>17023</v>
      </c>
      <c r="V2" s="341"/>
    </row>
    <row r="3" spans="1:22">
      <c r="A3" s="197">
        <v>12</v>
      </c>
      <c r="B3" s="197" t="s">
        <v>36</v>
      </c>
      <c r="C3" s="197" t="s">
        <v>17018</v>
      </c>
      <c r="D3" s="197" t="s">
        <v>17010</v>
      </c>
      <c r="E3" s="197" t="s">
        <v>17019</v>
      </c>
      <c r="F3" s="277" t="s">
        <v>17029</v>
      </c>
      <c r="G3" s="286" t="s">
        <v>16710</v>
      </c>
      <c r="H3" s="238" t="s">
        <v>17046</v>
      </c>
      <c r="I3" s="271" t="s">
        <v>16877</v>
      </c>
      <c r="J3" s="287" t="s">
        <v>188</v>
      </c>
      <c r="K3" s="197"/>
      <c r="L3" s="197"/>
      <c r="M3" s="288"/>
      <c r="N3" s="197"/>
      <c r="O3" s="289"/>
      <c r="P3" s="287" t="s">
        <v>43</v>
      </c>
      <c r="Q3" s="197"/>
      <c r="R3" s="291"/>
      <c r="S3" s="195"/>
      <c r="T3" s="1"/>
      <c r="U3" s="264" t="s">
        <v>17020</v>
      </c>
      <c r="V3" s="128">
        <v>1</v>
      </c>
    </row>
    <row r="4" spans="1:22">
      <c r="A4" s="197">
        <v>13</v>
      </c>
      <c r="B4" s="197" t="s">
        <v>36</v>
      </c>
      <c r="C4" s="197" t="s">
        <v>17018</v>
      </c>
      <c r="D4" s="197" t="s">
        <v>17010</v>
      </c>
      <c r="E4" s="197" t="s">
        <v>17019</v>
      </c>
      <c r="F4" s="277" t="s">
        <v>17029</v>
      </c>
      <c r="G4" s="286" t="s">
        <v>16710</v>
      </c>
      <c r="H4" s="238" t="s">
        <v>17046</v>
      </c>
      <c r="I4" s="271" t="s">
        <v>17060</v>
      </c>
      <c r="J4" s="287" t="s">
        <v>188</v>
      </c>
      <c r="K4" s="197"/>
      <c r="L4" s="197"/>
      <c r="M4" s="288"/>
      <c r="N4" s="197"/>
      <c r="O4" s="289"/>
      <c r="P4" s="287" t="s">
        <v>43</v>
      </c>
      <c r="Q4" s="197"/>
      <c r="R4" s="291"/>
      <c r="S4" s="195"/>
      <c r="T4" s="1"/>
      <c r="U4" s="264" t="s">
        <v>16849</v>
      </c>
      <c r="V4" s="128">
        <v>2</v>
      </c>
    </row>
    <row r="5" spans="1:22">
      <c r="A5" s="197">
        <v>31</v>
      </c>
      <c r="B5" s="197" t="s">
        <v>36</v>
      </c>
      <c r="C5" s="197" t="s">
        <v>17018</v>
      </c>
      <c r="D5" s="197" t="s">
        <v>17010</v>
      </c>
      <c r="E5" s="197" t="s">
        <v>17019</v>
      </c>
      <c r="F5" s="277" t="s">
        <v>16935</v>
      </c>
      <c r="G5" s="286" t="s">
        <v>16710</v>
      </c>
      <c r="H5" s="238" t="s">
        <v>224</v>
      </c>
      <c r="I5" s="271" t="s">
        <v>17144</v>
      </c>
      <c r="J5" s="287" t="s">
        <v>188</v>
      </c>
      <c r="K5" s="197"/>
      <c r="L5" s="197"/>
      <c r="M5" s="288"/>
      <c r="N5" s="197"/>
      <c r="O5" s="289"/>
      <c r="P5" s="287" t="s">
        <v>43</v>
      </c>
      <c r="Q5" s="197"/>
      <c r="R5" s="291"/>
      <c r="S5" s="195"/>
      <c r="T5" s="1"/>
      <c r="U5" s="264" t="s">
        <v>16787</v>
      </c>
      <c r="V5" s="128">
        <v>3</v>
      </c>
    </row>
    <row r="6" spans="1:22">
      <c r="A6" s="197">
        <v>1</v>
      </c>
      <c r="B6" s="197" t="s">
        <v>36</v>
      </c>
      <c r="C6" s="197" t="s">
        <v>17018</v>
      </c>
      <c r="D6" s="197" t="s">
        <v>17010</v>
      </c>
      <c r="E6" s="197" t="s">
        <v>17019</v>
      </c>
      <c r="F6" s="277" t="s">
        <v>16787</v>
      </c>
      <c r="G6" s="286" t="s">
        <v>16710</v>
      </c>
      <c r="H6" s="238" t="s">
        <v>34</v>
      </c>
      <c r="I6" s="271" t="s">
        <v>16989</v>
      </c>
      <c r="J6" s="287" t="s">
        <v>24</v>
      </c>
      <c r="K6" s="197"/>
      <c r="L6" s="197"/>
      <c r="M6" s="288"/>
      <c r="N6" s="197"/>
      <c r="O6" s="289"/>
      <c r="P6" s="287" t="s">
        <v>43</v>
      </c>
      <c r="Q6" s="197"/>
      <c r="R6" s="291"/>
      <c r="S6" s="195"/>
      <c r="T6" s="1"/>
      <c r="U6" s="264" t="s">
        <v>17029</v>
      </c>
      <c r="V6" s="128">
        <v>4</v>
      </c>
    </row>
    <row r="7" spans="1:22">
      <c r="A7" s="197">
        <v>21</v>
      </c>
      <c r="B7" s="197" t="s">
        <v>36</v>
      </c>
      <c r="C7" s="197" t="s">
        <v>17018</v>
      </c>
      <c r="D7" s="197" t="s">
        <v>17010</v>
      </c>
      <c r="E7" s="197" t="s">
        <v>17019</v>
      </c>
      <c r="F7" s="278" t="s">
        <v>135</v>
      </c>
      <c r="G7" s="286" t="s">
        <v>16710</v>
      </c>
      <c r="H7" s="238" t="s">
        <v>34</v>
      </c>
      <c r="I7" s="271" t="s">
        <v>17145</v>
      </c>
      <c r="J7" s="287" t="s">
        <v>112</v>
      </c>
      <c r="K7" s="197"/>
      <c r="L7" s="197"/>
      <c r="M7" s="288"/>
      <c r="N7" s="197"/>
      <c r="O7" s="289"/>
      <c r="P7" s="287" t="s">
        <v>43</v>
      </c>
      <c r="Q7" s="197"/>
      <c r="R7" s="291"/>
      <c r="S7" s="195" t="s">
        <v>17146</v>
      </c>
      <c r="T7" s="1"/>
      <c r="U7" s="264" t="s">
        <v>17031</v>
      </c>
      <c r="V7" s="128">
        <v>5</v>
      </c>
    </row>
    <row r="8" spans="1:22">
      <c r="A8" s="197">
        <v>35</v>
      </c>
      <c r="B8" s="197"/>
      <c r="C8" s="197"/>
      <c r="D8" s="197"/>
      <c r="E8" s="197"/>
      <c r="F8" s="277" t="s">
        <v>16787</v>
      </c>
      <c r="G8" s="286" t="s">
        <v>16710</v>
      </c>
      <c r="H8" s="238" t="s">
        <v>34</v>
      </c>
      <c r="I8" s="271" t="s">
        <v>17147</v>
      </c>
      <c r="J8" s="287" t="s">
        <v>112</v>
      </c>
      <c r="K8" s="197"/>
      <c r="L8" s="197"/>
      <c r="M8" s="288"/>
      <c r="N8" s="197"/>
      <c r="O8" s="289"/>
      <c r="P8" s="287" t="s">
        <v>43</v>
      </c>
      <c r="Q8" s="197"/>
      <c r="R8" s="291"/>
      <c r="S8" s="195"/>
      <c r="T8" s="1"/>
      <c r="U8" s="264" t="s">
        <v>17001</v>
      </c>
      <c r="V8" s="128">
        <v>6</v>
      </c>
    </row>
    <row r="9" spans="1:22">
      <c r="A9" s="197">
        <v>8</v>
      </c>
      <c r="B9" s="197" t="s">
        <v>36</v>
      </c>
      <c r="C9" s="197" t="s">
        <v>17018</v>
      </c>
      <c r="D9" s="197" t="s">
        <v>17010</v>
      </c>
      <c r="E9" s="197" t="s">
        <v>17019</v>
      </c>
      <c r="F9" s="277" t="s">
        <v>17029</v>
      </c>
      <c r="G9" s="286" t="s">
        <v>16710</v>
      </c>
      <c r="H9" s="238" t="s">
        <v>17025</v>
      </c>
      <c r="I9" s="271" t="s">
        <v>17061</v>
      </c>
      <c r="J9" s="287" t="s">
        <v>188</v>
      </c>
      <c r="K9" s="197"/>
      <c r="L9" s="197"/>
      <c r="M9" s="288"/>
      <c r="N9" s="197"/>
      <c r="O9" s="289"/>
      <c r="P9" s="287" t="s">
        <v>43</v>
      </c>
      <c r="Q9" s="197"/>
      <c r="R9" s="291"/>
      <c r="S9" s="195" t="s">
        <v>17148</v>
      </c>
      <c r="T9" s="1"/>
      <c r="U9" s="264" t="s">
        <v>16938</v>
      </c>
      <c r="V9" s="128">
        <v>7</v>
      </c>
    </row>
    <row r="10" spans="1:22">
      <c r="A10" s="197">
        <v>4</v>
      </c>
      <c r="B10" s="197" t="s">
        <v>36</v>
      </c>
      <c r="C10" s="197" t="s">
        <v>17018</v>
      </c>
      <c r="D10" s="197" t="s">
        <v>17010</v>
      </c>
      <c r="E10" s="197" t="s">
        <v>17019</v>
      </c>
      <c r="F10" s="277" t="s">
        <v>16787</v>
      </c>
      <c r="G10" s="286" t="s">
        <v>16710</v>
      </c>
      <c r="H10" s="238" t="s">
        <v>17032</v>
      </c>
      <c r="I10" s="271" t="s">
        <v>17048</v>
      </c>
      <c r="J10" s="287" t="s">
        <v>188</v>
      </c>
      <c r="K10" s="197"/>
      <c r="L10" s="197"/>
      <c r="M10" s="288"/>
      <c r="N10" s="197"/>
      <c r="O10" s="289"/>
      <c r="P10" s="287" t="s">
        <v>43</v>
      </c>
      <c r="Q10" s="197"/>
      <c r="R10" s="291"/>
      <c r="S10" s="195" t="s">
        <v>17149</v>
      </c>
      <c r="T10" s="1"/>
      <c r="U10" s="264" t="s">
        <v>337</v>
      </c>
      <c r="V10" s="128">
        <v>8</v>
      </c>
    </row>
    <row r="11" spans="1:22">
      <c r="A11" s="197">
        <v>5</v>
      </c>
      <c r="B11" s="197" t="s">
        <v>36</v>
      </c>
      <c r="C11" s="197" t="s">
        <v>17018</v>
      </c>
      <c r="D11" s="197" t="s">
        <v>17010</v>
      </c>
      <c r="E11" s="197" t="s">
        <v>17019</v>
      </c>
      <c r="F11" s="277" t="s">
        <v>16787</v>
      </c>
      <c r="G11" s="286" t="s">
        <v>16710</v>
      </c>
      <c r="H11" s="238" t="s">
        <v>16872</v>
      </c>
      <c r="I11" s="271" t="s">
        <v>17049</v>
      </c>
      <c r="J11" s="287" t="s">
        <v>112</v>
      </c>
      <c r="K11" s="197"/>
      <c r="L11" s="197"/>
      <c r="M11" s="288"/>
      <c r="N11" s="197"/>
      <c r="O11" s="289"/>
      <c r="P11" s="287" t="s">
        <v>43</v>
      </c>
      <c r="Q11" s="197"/>
      <c r="R11" s="291"/>
      <c r="S11" s="195"/>
      <c r="T11" s="1"/>
      <c r="U11" s="264" t="s">
        <v>308</v>
      </c>
      <c r="V11" s="128">
        <v>9</v>
      </c>
    </row>
    <row r="12" spans="1:22">
      <c r="A12" s="197">
        <v>25</v>
      </c>
      <c r="B12" s="197" t="s">
        <v>36</v>
      </c>
      <c r="C12" s="197" t="s">
        <v>17018</v>
      </c>
      <c r="D12" s="197" t="s">
        <v>17010</v>
      </c>
      <c r="E12" s="197" t="s">
        <v>17019</v>
      </c>
      <c r="F12" s="278" t="s">
        <v>135</v>
      </c>
      <c r="G12" s="286" t="s">
        <v>16710</v>
      </c>
      <c r="H12" s="238" t="s">
        <v>16872</v>
      </c>
      <c r="I12" s="271" t="s">
        <v>17150</v>
      </c>
      <c r="J12" s="287" t="s">
        <v>112</v>
      </c>
      <c r="K12" s="197"/>
      <c r="L12" s="197"/>
      <c r="M12" s="288"/>
      <c r="N12" s="197"/>
      <c r="O12" s="289"/>
      <c r="P12" s="287" t="s">
        <v>43</v>
      </c>
      <c r="Q12" s="197"/>
      <c r="R12" s="291"/>
      <c r="S12" s="195"/>
      <c r="T12" s="1"/>
      <c r="U12" s="264" t="s">
        <v>128</v>
      </c>
      <c r="V12" s="128">
        <v>10</v>
      </c>
    </row>
    <row r="13" spans="1:22">
      <c r="A13" s="197">
        <v>26</v>
      </c>
      <c r="B13" s="197" t="s">
        <v>36</v>
      </c>
      <c r="C13" s="197" t="s">
        <v>17018</v>
      </c>
      <c r="D13" s="197" t="s">
        <v>17010</v>
      </c>
      <c r="E13" s="197" t="s">
        <v>17019</v>
      </c>
      <c r="F13" s="277" t="s">
        <v>16935</v>
      </c>
      <c r="G13" s="286" t="s">
        <v>16710</v>
      </c>
      <c r="H13" s="238" t="s">
        <v>16872</v>
      </c>
      <c r="I13" s="271" t="s">
        <v>17054</v>
      </c>
      <c r="J13" s="287" t="s">
        <v>24</v>
      </c>
      <c r="K13" s="197"/>
      <c r="L13" s="197"/>
      <c r="M13" s="288"/>
      <c r="N13" s="197"/>
      <c r="O13" s="289"/>
      <c r="P13" s="287" t="s">
        <v>43</v>
      </c>
      <c r="Q13" s="197"/>
      <c r="R13" s="291"/>
      <c r="S13" s="195"/>
      <c r="T13" s="1"/>
      <c r="U13" s="264" t="s">
        <v>35</v>
      </c>
      <c r="V13" s="128">
        <v>11</v>
      </c>
    </row>
    <row r="14" spans="1:22">
      <c r="A14" s="197">
        <v>32</v>
      </c>
      <c r="B14" s="197" t="s">
        <v>36</v>
      </c>
      <c r="C14" s="197" t="s">
        <v>17018</v>
      </c>
      <c r="D14" s="197" t="s">
        <v>17010</v>
      </c>
      <c r="E14" s="197" t="s">
        <v>17019</v>
      </c>
      <c r="F14" s="277" t="s">
        <v>16846</v>
      </c>
      <c r="G14" s="286" t="s">
        <v>16710</v>
      </c>
      <c r="H14" s="238" t="s">
        <v>16872</v>
      </c>
      <c r="I14" s="271" t="s">
        <v>122</v>
      </c>
      <c r="J14" s="287" t="s">
        <v>188</v>
      </c>
      <c r="K14" s="197"/>
      <c r="L14" s="197"/>
      <c r="M14" s="288"/>
      <c r="N14" s="197"/>
      <c r="O14" s="289"/>
      <c r="P14" s="287" t="s">
        <v>43</v>
      </c>
      <c r="Q14" s="197"/>
      <c r="R14" s="291"/>
      <c r="S14" s="195"/>
      <c r="T14" s="1"/>
      <c r="U14" s="264" t="s">
        <v>16935</v>
      </c>
      <c r="V14" s="128">
        <v>12</v>
      </c>
    </row>
    <row r="15" spans="1:22">
      <c r="A15" s="197">
        <v>38</v>
      </c>
      <c r="B15" s="197"/>
      <c r="C15" s="197"/>
      <c r="D15" s="197"/>
      <c r="E15" s="197"/>
      <c r="F15" s="277" t="s">
        <v>16787</v>
      </c>
      <c r="G15" s="286" t="s">
        <v>16710</v>
      </c>
      <c r="H15" s="238" t="s">
        <v>16872</v>
      </c>
      <c r="I15" s="271" t="s">
        <v>17147</v>
      </c>
      <c r="J15" s="287" t="s">
        <v>112</v>
      </c>
      <c r="K15" s="197"/>
      <c r="L15" s="197"/>
      <c r="M15" s="288"/>
      <c r="N15" s="197"/>
      <c r="O15" s="289"/>
      <c r="P15" s="287" t="s">
        <v>43</v>
      </c>
      <c r="Q15" s="197"/>
      <c r="R15" s="291"/>
      <c r="S15" s="195"/>
      <c r="T15" s="1"/>
      <c r="U15" s="264" t="s">
        <v>16846</v>
      </c>
      <c r="V15" s="128">
        <v>13</v>
      </c>
    </row>
    <row r="16" spans="1:22">
      <c r="A16" s="197">
        <v>3</v>
      </c>
      <c r="B16" s="197" t="s">
        <v>36</v>
      </c>
      <c r="C16" s="197" t="s">
        <v>17018</v>
      </c>
      <c r="D16" s="197" t="s">
        <v>17010</v>
      </c>
      <c r="E16" s="197" t="s">
        <v>17019</v>
      </c>
      <c r="F16" s="277" t="s">
        <v>16787</v>
      </c>
      <c r="G16" s="286" t="s">
        <v>16710</v>
      </c>
      <c r="H16" s="238" t="s">
        <v>48</v>
      </c>
      <c r="I16" s="271" t="s">
        <v>17035</v>
      </c>
      <c r="J16" s="287" t="s">
        <v>24</v>
      </c>
      <c r="K16" s="197"/>
      <c r="L16" s="197"/>
      <c r="M16" s="288"/>
      <c r="N16" s="197"/>
      <c r="O16" s="289"/>
      <c r="P16" s="287" t="s">
        <v>43</v>
      </c>
      <c r="Q16" s="197"/>
      <c r="R16" s="291"/>
      <c r="S16" s="195"/>
      <c r="T16" s="1"/>
      <c r="U16" s="264" t="s">
        <v>17037</v>
      </c>
      <c r="V16" s="128">
        <v>14</v>
      </c>
    </row>
    <row r="17" spans="1:22">
      <c r="A17" s="197">
        <v>4</v>
      </c>
      <c r="B17" s="197" t="s">
        <v>36</v>
      </c>
      <c r="C17" s="197" t="s">
        <v>17018</v>
      </c>
      <c r="D17" s="197" t="s">
        <v>17010</v>
      </c>
      <c r="E17" s="197" t="s">
        <v>17019</v>
      </c>
      <c r="F17" s="277" t="s">
        <v>16787</v>
      </c>
      <c r="G17" s="286" t="s">
        <v>16710</v>
      </c>
      <c r="H17" s="238" t="s">
        <v>48</v>
      </c>
      <c r="I17" s="271" t="s">
        <v>17036</v>
      </c>
      <c r="J17" s="287" t="s">
        <v>24</v>
      </c>
      <c r="K17" s="197"/>
      <c r="L17" s="197"/>
      <c r="M17" s="288"/>
      <c r="N17" s="197"/>
      <c r="O17" s="289"/>
      <c r="P17" s="287" t="s">
        <v>43</v>
      </c>
      <c r="Q17" s="197"/>
      <c r="R17" s="291"/>
      <c r="S17" s="195"/>
      <c r="T17" s="1"/>
      <c r="U17" s="264" t="s">
        <v>17038</v>
      </c>
      <c r="V17" s="128">
        <v>15</v>
      </c>
    </row>
    <row r="18" spans="1:22">
      <c r="A18" s="197">
        <v>23</v>
      </c>
      <c r="B18" s="197" t="s">
        <v>36</v>
      </c>
      <c r="C18" s="197" t="s">
        <v>17018</v>
      </c>
      <c r="D18" s="197" t="s">
        <v>17010</v>
      </c>
      <c r="E18" s="197" t="s">
        <v>17019</v>
      </c>
      <c r="F18" s="278" t="s">
        <v>135</v>
      </c>
      <c r="G18" s="286" t="s">
        <v>16710</v>
      </c>
      <c r="H18" s="238" t="s">
        <v>48</v>
      </c>
      <c r="I18" s="271" t="s">
        <v>16825</v>
      </c>
      <c r="J18" s="287" t="s">
        <v>112</v>
      </c>
      <c r="K18" s="197"/>
      <c r="L18" s="197"/>
      <c r="M18" s="288"/>
      <c r="N18" s="197"/>
      <c r="O18" s="289"/>
      <c r="P18" s="287" t="s">
        <v>43</v>
      </c>
      <c r="Q18" s="197"/>
      <c r="R18" s="291"/>
      <c r="S18" s="195"/>
      <c r="T18" s="1"/>
      <c r="U18" s="264" t="s">
        <v>17039</v>
      </c>
      <c r="V18" s="128">
        <v>16</v>
      </c>
    </row>
    <row r="19" spans="1:22">
      <c r="A19" s="197">
        <v>24</v>
      </c>
      <c r="B19" s="197" t="s">
        <v>36</v>
      </c>
      <c r="C19" s="197" t="s">
        <v>17018</v>
      </c>
      <c r="D19" s="197" t="s">
        <v>17010</v>
      </c>
      <c r="E19" s="197" t="s">
        <v>17019</v>
      </c>
      <c r="F19" s="278" t="s">
        <v>135</v>
      </c>
      <c r="G19" s="286" t="s">
        <v>16710</v>
      </c>
      <c r="H19" s="238" t="s">
        <v>48</v>
      </c>
      <c r="I19" s="271" t="s">
        <v>17151</v>
      </c>
      <c r="J19" s="287" t="s">
        <v>112</v>
      </c>
      <c r="K19" s="197"/>
      <c r="L19" s="197"/>
      <c r="M19" s="288"/>
      <c r="N19" s="197"/>
      <c r="O19" s="289"/>
      <c r="P19" s="287" t="s">
        <v>43</v>
      </c>
      <c r="Q19" s="197"/>
      <c r="R19" s="291"/>
      <c r="S19" s="195"/>
      <c r="T19" s="1"/>
      <c r="U19" s="104" t="s">
        <v>135</v>
      </c>
      <c r="V19" s="128">
        <v>17</v>
      </c>
    </row>
    <row r="20" spans="1:22">
      <c r="A20" s="197">
        <v>33</v>
      </c>
      <c r="B20" s="197" t="s">
        <v>36</v>
      </c>
      <c r="C20" s="197" t="s">
        <v>17018</v>
      </c>
      <c r="D20" s="197" t="s">
        <v>17010</v>
      </c>
      <c r="E20" s="197" t="s">
        <v>17019</v>
      </c>
      <c r="F20" s="277" t="s">
        <v>16846</v>
      </c>
      <c r="G20" s="286" t="s">
        <v>16710</v>
      </c>
      <c r="H20" s="238" t="s">
        <v>48</v>
      </c>
      <c r="I20" s="271" t="s">
        <v>122</v>
      </c>
      <c r="J20" s="287" t="s">
        <v>112</v>
      </c>
      <c r="K20" s="197"/>
      <c r="L20" s="197"/>
      <c r="M20" s="288"/>
      <c r="N20" s="197"/>
      <c r="O20" s="289"/>
      <c r="P20" s="287" t="s">
        <v>43</v>
      </c>
      <c r="Q20" s="197"/>
      <c r="R20" s="291"/>
      <c r="S20" s="195"/>
      <c r="T20" s="1"/>
      <c r="U20" s="104"/>
      <c r="V20" s="128">
        <v>18</v>
      </c>
    </row>
    <row r="21" spans="1:22">
      <c r="A21" s="197">
        <v>37</v>
      </c>
      <c r="B21" s="197"/>
      <c r="C21" s="197"/>
      <c r="D21" s="197"/>
      <c r="E21" s="197"/>
      <c r="F21" s="277" t="s">
        <v>16787</v>
      </c>
      <c r="G21" s="286" t="s">
        <v>16710</v>
      </c>
      <c r="H21" s="238" t="s">
        <v>48</v>
      </c>
      <c r="I21" s="271" t="s">
        <v>17152</v>
      </c>
      <c r="J21" s="287" t="s">
        <v>112</v>
      </c>
      <c r="K21" s="197"/>
      <c r="L21" s="197"/>
      <c r="M21" s="288"/>
      <c r="N21" s="197"/>
      <c r="O21" s="289"/>
      <c r="P21" s="287" t="s">
        <v>43</v>
      </c>
      <c r="Q21" s="197"/>
      <c r="R21" s="291"/>
      <c r="S21" s="195"/>
      <c r="T21" s="1"/>
      <c r="U21" s="104"/>
      <c r="V21" s="128">
        <v>19</v>
      </c>
    </row>
    <row r="22" spans="1:22">
      <c r="A22" s="197">
        <v>15</v>
      </c>
      <c r="B22" s="197" t="s">
        <v>36</v>
      </c>
      <c r="C22" s="197" t="s">
        <v>17018</v>
      </c>
      <c r="D22" s="197" t="s">
        <v>17010</v>
      </c>
      <c r="E22" s="197" t="s">
        <v>17019</v>
      </c>
      <c r="F22" s="277" t="s">
        <v>337</v>
      </c>
      <c r="G22" s="286" t="s">
        <v>16710</v>
      </c>
      <c r="H22" s="238" t="s">
        <v>16709</v>
      </c>
      <c r="I22" s="271" t="s">
        <v>17062</v>
      </c>
      <c r="J22" s="287" t="s">
        <v>188</v>
      </c>
      <c r="K22" s="197"/>
      <c r="L22" s="197"/>
      <c r="M22" s="288"/>
      <c r="N22" s="197"/>
      <c r="O22" s="289"/>
      <c r="P22" s="287" t="s">
        <v>43</v>
      </c>
      <c r="Q22" s="197"/>
      <c r="R22" s="291"/>
      <c r="S22" s="195" t="s">
        <v>17149</v>
      </c>
      <c r="T22" s="1"/>
      <c r="U22" s="104"/>
      <c r="V22" s="128">
        <v>20</v>
      </c>
    </row>
    <row r="23" spans="1:22">
      <c r="A23" s="197">
        <v>19</v>
      </c>
      <c r="B23" s="197" t="s">
        <v>36</v>
      </c>
      <c r="C23" s="197" t="s">
        <v>17018</v>
      </c>
      <c r="D23" s="197" t="s">
        <v>17010</v>
      </c>
      <c r="E23" s="197" t="s">
        <v>17019</v>
      </c>
      <c r="F23" s="277" t="s">
        <v>337</v>
      </c>
      <c r="G23" s="286" t="s">
        <v>16710</v>
      </c>
      <c r="H23" s="238" t="s">
        <v>16709</v>
      </c>
      <c r="I23" s="271" t="s">
        <v>177</v>
      </c>
      <c r="J23" s="287" t="s">
        <v>112</v>
      </c>
      <c r="K23" s="197"/>
      <c r="L23" s="197"/>
      <c r="M23" s="288"/>
      <c r="N23" s="197"/>
      <c r="O23" s="289"/>
      <c r="P23" s="287" t="s">
        <v>43</v>
      </c>
      <c r="Q23" s="197"/>
      <c r="R23" s="291"/>
      <c r="S23" s="195"/>
      <c r="T23" s="1"/>
      <c r="U23" s="104"/>
      <c r="V23" s="128">
        <v>21</v>
      </c>
    </row>
    <row r="24" spans="1:22">
      <c r="A24" s="197">
        <v>20</v>
      </c>
      <c r="B24" s="197" t="s">
        <v>36</v>
      </c>
      <c r="C24" s="197" t="s">
        <v>17018</v>
      </c>
      <c r="D24" s="197" t="s">
        <v>17010</v>
      </c>
      <c r="E24" s="197" t="s">
        <v>17019</v>
      </c>
      <c r="F24" s="277" t="s">
        <v>337</v>
      </c>
      <c r="G24" s="286" t="s">
        <v>16710</v>
      </c>
      <c r="H24" s="238" t="s">
        <v>16709</v>
      </c>
      <c r="I24" s="271" t="s">
        <v>17066</v>
      </c>
      <c r="J24" s="287" t="s">
        <v>188</v>
      </c>
      <c r="K24" s="197"/>
      <c r="L24" s="197"/>
      <c r="M24" s="288"/>
      <c r="N24" s="197"/>
      <c r="O24" s="289"/>
      <c r="P24" s="287" t="s">
        <v>43</v>
      </c>
      <c r="Q24" s="197"/>
      <c r="R24" s="291"/>
      <c r="S24" s="195"/>
      <c r="T24" s="1"/>
      <c r="U24" s="104"/>
      <c r="V24" s="128">
        <v>22</v>
      </c>
    </row>
    <row r="25" spans="1:22">
      <c r="A25" s="197">
        <v>2</v>
      </c>
      <c r="B25" s="197" t="s">
        <v>36</v>
      </c>
      <c r="C25" s="197" t="s">
        <v>17018</v>
      </c>
      <c r="D25" s="197" t="s">
        <v>17010</v>
      </c>
      <c r="E25" s="197" t="s">
        <v>17019</v>
      </c>
      <c r="F25" s="277" t="s">
        <v>16787</v>
      </c>
      <c r="G25" s="286" t="s">
        <v>16710</v>
      </c>
      <c r="H25" s="238" t="s">
        <v>17021</v>
      </c>
      <c r="I25" s="271" t="s">
        <v>16989</v>
      </c>
      <c r="J25" s="287" t="s">
        <v>24</v>
      </c>
      <c r="K25" s="197"/>
      <c r="L25" s="197"/>
      <c r="M25" s="288"/>
      <c r="N25" s="197"/>
      <c r="O25" s="289"/>
      <c r="P25" s="287" t="s">
        <v>43</v>
      </c>
      <c r="Q25" s="197"/>
      <c r="R25" s="291"/>
      <c r="S25" s="195"/>
      <c r="T25" s="1"/>
      <c r="U25" s="104"/>
      <c r="V25" s="128">
        <v>23</v>
      </c>
    </row>
    <row r="26" spans="1:22">
      <c r="A26" s="197">
        <v>22</v>
      </c>
      <c r="B26" s="197" t="s">
        <v>36</v>
      </c>
      <c r="C26" s="197" t="s">
        <v>17018</v>
      </c>
      <c r="D26" s="197" t="s">
        <v>17010</v>
      </c>
      <c r="E26" s="197" t="s">
        <v>17019</v>
      </c>
      <c r="F26" s="278" t="s">
        <v>135</v>
      </c>
      <c r="G26" s="286" t="s">
        <v>16710</v>
      </c>
      <c r="H26" s="238" t="s">
        <v>17021</v>
      </c>
      <c r="I26" s="271" t="s">
        <v>17145</v>
      </c>
      <c r="J26" s="287" t="s">
        <v>112</v>
      </c>
      <c r="K26" s="197"/>
      <c r="L26" s="197"/>
      <c r="M26" s="288"/>
      <c r="N26" s="197"/>
      <c r="O26" s="289"/>
      <c r="P26" s="287" t="s">
        <v>43</v>
      </c>
      <c r="Q26" s="197"/>
      <c r="R26" s="291"/>
      <c r="S26" s="195"/>
      <c r="T26" s="1"/>
      <c r="U26" s="104"/>
      <c r="V26" s="128">
        <v>24</v>
      </c>
    </row>
    <row r="27" spans="1:22" ht="14.65" thickBot="1">
      <c r="A27" s="197">
        <v>27</v>
      </c>
      <c r="B27" s="197" t="s">
        <v>36</v>
      </c>
      <c r="C27" s="197" t="s">
        <v>17018</v>
      </c>
      <c r="D27" s="197" t="s">
        <v>17010</v>
      </c>
      <c r="E27" s="197" t="s">
        <v>17019</v>
      </c>
      <c r="F27" s="277" t="s">
        <v>16935</v>
      </c>
      <c r="G27" s="286" t="s">
        <v>16710</v>
      </c>
      <c r="H27" s="238" t="s">
        <v>17021</v>
      </c>
      <c r="I27" s="271" t="s">
        <v>17051</v>
      </c>
      <c r="J27" s="287" t="s">
        <v>112</v>
      </c>
      <c r="K27" s="197"/>
      <c r="L27" s="197"/>
      <c r="M27" s="288"/>
      <c r="N27" s="197"/>
      <c r="O27" s="289"/>
      <c r="P27" s="287" t="s">
        <v>43</v>
      </c>
      <c r="Q27" s="197"/>
      <c r="R27" s="291"/>
      <c r="S27" s="195"/>
      <c r="T27" s="1"/>
      <c r="U27" s="102"/>
      <c r="V27" s="129">
        <v>25</v>
      </c>
    </row>
    <row r="28" spans="1:22" ht="14.65" thickBot="1">
      <c r="A28" s="197">
        <v>28</v>
      </c>
      <c r="B28" s="197" t="s">
        <v>36</v>
      </c>
      <c r="C28" s="197" t="s">
        <v>17018</v>
      </c>
      <c r="D28" s="197" t="s">
        <v>17010</v>
      </c>
      <c r="E28" s="197" t="s">
        <v>17019</v>
      </c>
      <c r="F28" s="277" t="s">
        <v>16935</v>
      </c>
      <c r="G28" s="286" t="s">
        <v>16710</v>
      </c>
      <c r="H28" s="238" t="s">
        <v>17021</v>
      </c>
      <c r="I28" s="271" t="s">
        <v>17052</v>
      </c>
      <c r="J28" s="287" t="s">
        <v>112</v>
      </c>
      <c r="K28" s="197"/>
      <c r="L28" s="197"/>
      <c r="M28" s="288"/>
      <c r="N28" s="197"/>
      <c r="O28" s="289"/>
      <c r="P28" s="287" t="s">
        <v>43</v>
      </c>
      <c r="Q28" s="197"/>
      <c r="R28" s="291"/>
      <c r="S28" s="195"/>
      <c r="T28" s="1"/>
    </row>
    <row r="29" spans="1:22" ht="14.65" thickBot="1">
      <c r="A29" s="197">
        <v>29</v>
      </c>
      <c r="B29" s="197" t="s">
        <v>36</v>
      </c>
      <c r="C29" s="197" t="s">
        <v>17018</v>
      </c>
      <c r="D29" s="197" t="s">
        <v>17010</v>
      </c>
      <c r="E29" s="197" t="s">
        <v>17019</v>
      </c>
      <c r="F29" s="277" t="s">
        <v>16935</v>
      </c>
      <c r="G29" s="286" t="s">
        <v>16710</v>
      </c>
      <c r="H29" s="238" t="s">
        <v>17021</v>
      </c>
      <c r="I29" s="271" t="s">
        <v>17053</v>
      </c>
      <c r="J29" s="287" t="s">
        <v>24</v>
      </c>
      <c r="K29" s="197"/>
      <c r="L29" s="197"/>
      <c r="M29" s="288"/>
      <c r="N29" s="197"/>
      <c r="O29" s="289"/>
      <c r="P29" s="287" t="s">
        <v>43</v>
      </c>
      <c r="Q29" s="197"/>
      <c r="R29" s="291"/>
      <c r="S29" s="195"/>
      <c r="T29" s="1"/>
      <c r="U29" s="340" t="s">
        <v>16926</v>
      </c>
      <c r="V29" s="341"/>
    </row>
    <row r="30" spans="1:22">
      <c r="A30" s="197">
        <v>30</v>
      </c>
      <c r="B30" s="197" t="s">
        <v>36</v>
      </c>
      <c r="C30" s="197" t="s">
        <v>17018</v>
      </c>
      <c r="D30" s="197" t="s">
        <v>17010</v>
      </c>
      <c r="E30" s="197" t="s">
        <v>17019</v>
      </c>
      <c r="F30" s="277" t="s">
        <v>16935</v>
      </c>
      <c r="G30" s="286" t="s">
        <v>16710</v>
      </c>
      <c r="H30" s="238" t="s">
        <v>17021</v>
      </c>
      <c r="I30" s="271" t="s">
        <v>17054</v>
      </c>
      <c r="J30" s="287" t="s">
        <v>24</v>
      </c>
      <c r="K30" s="197"/>
      <c r="L30" s="197"/>
      <c r="M30" s="288"/>
      <c r="N30" s="197"/>
      <c r="O30" s="289"/>
      <c r="P30" s="287" t="s">
        <v>43</v>
      </c>
      <c r="Q30" s="197"/>
      <c r="R30" s="291"/>
      <c r="S30" s="195"/>
      <c r="T30" s="1"/>
      <c r="U30" s="235" t="s">
        <v>17046</v>
      </c>
      <c r="V30" s="128">
        <v>1</v>
      </c>
    </row>
    <row r="31" spans="1:22">
      <c r="A31" s="197">
        <v>34</v>
      </c>
      <c r="B31" s="197" t="s">
        <v>36</v>
      </c>
      <c r="C31" s="197" t="s">
        <v>17018</v>
      </c>
      <c r="D31" s="197" t="s">
        <v>17010</v>
      </c>
      <c r="E31" s="197" t="s">
        <v>17019</v>
      </c>
      <c r="F31" s="277" t="s">
        <v>16846</v>
      </c>
      <c r="G31" s="286" t="s">
        <v>16710</v>
      </c>
      <c r="H31" s="238" t="s">
        <v>17021</v>
      </c>
      <c r="I31" s="271" t="s">
        <v>122</v>
      </c>
      <c r="J31" s="287" t="s">
        <v>112</v>
      </c>
      <c r="K31" s="197"/>
      <c r="L31" s="197"/>
      <c r="M31" s="288"/>
      <c r="N31" s="197"/>
      <c r="O31" s="289"/>
      <c r="P31" s="287" t="s">
        <v>43</v>
      </c>
      <c r="Q31" s="197"/>
      <c r="R31" s="291"/>
      <c r="S31" s="195"/>
      <c r="T31" s="1"/>
      <c r="U31" s="235" t="s">
        <v>224</v>
      </c>
      <c r="V31" s="128">
        <v>2</v>
      </c>
    </row>
    <row r="32" spans="1:22">
      <c r="A32" s="197">
        <v>36</v>
      </c>
      <c r="B32" s="197"/>
      <c r="C32" s="197"/>
      <c r="D32" s="197"/>
      <c r="E32" s="197"/>
      <c r="F32" s="277" t="s">
        <v>16787</v>
      </c>
      <c r="G32" s="286" t="s">
        <v>16710</v>
      </c>
      <c r="H32" s="238" t="s">
        <v>17021</v>
      </c>
      <c r="I32" s="271" t="s">
        <v>17152</v>
      </c>
      <c r="J32" s="287" t="s">
        <v>112</v>
      </c>
      <c r="K32" s="197"/>
      <c r="L32" s="197"/>
      <c r="M32" s="288"/>
      <c r="N32" s="197"/>
      <c r="O32" s="289"/>
      <c r="P32" s="287" t="s">
        <v>43</v>
      </c>
      <c r="Q32" s="197"/>
      <c r="R32" s="291"/>
      <c r="S32" s="195"/>
      <c r="T32" s="1"/>
      <c r="U32" s="235" t="s">
        <v>34</v>
      </c>
      <c r="V32" s="128">
        <v>3</v>
      </c>
    </row>
    <row r="33" spans="1:22">
      <c r="A33" s="1"/>
      <c r="B33" s="197"/>
      <c r="C33" s="197"/>
      <c r="D33" s="1"/>
      <c r="E33" s="1"/>
      <c r="F33" s="276"/>
      <c r="H33" s="238"/>
      <c r="J33" s="252"/>
      <c r="K33" s="1"/>
      <c r="L33" s="1"/>
      <c r="M33" s="2"/>
      <c r="N33" s="1"/>
      <c r="O33" s="290"/>
      <c r="P33" s="252"/>
      <c r="R33" s="275"/>
      <c r="S33" s="3"/>
      <c r="T33" s="1"/>
      <c r="U33" s="235" t="s">
        <v>17025</v>
      </c>
      <c r="V33" s="128">
        <v>4</v>
      </c>
    </row>
    <row r="34" spans="1:22">
      <c r="T34" s="1"/>
      <c r="U34" s="235" t="s">
        <v>16872</v>
      </c>
      <c r="V34" s="128">
        <v>5</v>
      </c>
    </row>
    <row r="35" spans="1:22">
      <c r="T35" s="1"/>
      <c r="U35" s="235" t="s">
        <v>17039</v>
      </c>
      <c r="V35" s="128">
        <v>6</v>
      </c>
    </row>
    <row r="36" spans="1:22">
      <c r="T36" s="1"/>
      <c r="U36" s="235" t="s">
        <v>17040</v>
      </c>
      <c r="V36" s="128">
        <v>7</v>
      </c>
    </row>
    <row r="37" spans="1:22">
      <c r="T37" s="1"/>
      <c r="U37" s="235" t="s">
        <v>17032</v>
      </c>
      <c r="V37" s="128">
        <v>8</v>
      </c>
    </row>
    <row r="38" spans="1:22">
      <c r="T38" s="1"/>
      <c r="U38" s="235" t="s">
        <v>17024</v>
      </c>
      <c r="V38" s="128">
        <v>9</v>
      </c>
    </row>
    <row r="39" spans="1:22">
      <c r="T39" s="1"/>
      <c r="U39" s="235" t="s">
        <v>16709</v>
      </c>
      <c r="V39" s="128">
        <v>10</v>
      </c>
    </row>
    <row r="40" spans="1:22">
      <c r="T40" s="1"/>
      <c r="U40" s="235" t="s">
        <v>48</v>
      </c>
      <c r="V40" s="128">
        <v>11</v>
      </c>
    </row>
    <row r="41" spans="1:22">
      <c r="T41" s="1"/>
      <c r="U41" s="235" t="s">
        <v>17050</v>
      </c>
      <c r="V41" s="128">
        <v>12</v>
      </c>
    </row>
    <row r="42" spans="1:22" ht="17.25" customHeight="1">
      <c r="T42" s="1"/>
      <c r="U42" s="235" t="s">
        <v>17021</v>
      </c>
      <c r="V42" s="128">
        <v>13</v>
      </c>
    </row>
    <row r="43" spans="1:22">
      <c r="T43" s="1"/>
      <c r="U43" s="235" t="s">
        <v>16935</v>
      </c>
      <c r="V43" s="128">
        <v>14</v>
      </c>
    </row>
    <row r="44" spans="1:22">
      <c r="T44" s="1"/>
      <c r="U44" s="235" t="s">
        <v>17025</v>
      </c>
      <c r="V44" s="128">
        <v>15</v>
      </c>
    </row>
    <row r="45" spans="1:22">
      <c r="T45" s="1"/>
      <c r="U45" s="235" t="s">
        <v>17039</v>
      </c>
      <c r="V45" s="128">
        <v>16</v>
      </c>
    </row>
    <row r="46" spans="1:22">
      <c r="T46" s="1"/>
      <c r="U46" s="104"/>
      <c r="V46" s="128">
        <v>17</v>
      </c>
    </row>
    <row r="47" spans="1:22">
      <c r="T47" s="1"/>
      <c r="U47" s="104"/>
      <c r="V47" s="128">
        <v>18</v>
      </c>
    </row>
    <row r="48" spans="1:22">
      <c r="T48" s="1"/>
      <c r="U48" s="104"/>
      <c r="V48" s="128">
        <v>19</v>
      </c>
    </row>
    <row r="49" spans="20:22">
      <c r="T49" s="1"/>
      <c r="U49" s="104"/>
      <c r="V49" s="128">
        <v>20</v>
      </c>
    </row>
    <row r="50" spans="20:22">
      <c r="T50" s="1"/>
      <c r="U50" s="104"/>
      <c r="V50" s="128">
        <v>21</v>
      </c>
    </row>
    <row r="51" spans="20:22">
      <c r="T51" s="1"/>
      <c r="U51" s="104"/>
      <c r="V51" s="128">
        <v>22</v>
      </c>
    </row>
    <row r="52" spans="20:22">
      <c r="T52" s="1"/>
      <c r="U52" s="104"/>
      <c r="V52" s="128">
        <v>23</v>
      </c>
    </row>
    <row r="53" spans="20:22">
      <c r="T53" s="1"/>
      <c r="U53" s="104"/>
      <c r="V53" s="128">
        <v>24</v>
      </c>
    </row>
    <row r="54" spans="20:22" ht="14.65" thickBot="1">
      <c r="T54" s="1"/>
      <c r="U54" s="102"/>
      <c r="V54" s="129">
        <v>25</v>
      </c>
    </row>
    <row r="55" spans="20:22" ht="14.65" thickBot="1">
      <c r="T55" s="1"/>
    </row>
    <row r="56" spans="20:22" ht="14.65" thickBot="1">
      <c r="T56" s="1"/>
      <c r="U56" s="340" t="s">
        <v>17059</v>
      </c>
      <c r="V56" s="341"/>
    </row>
    <row r="57" spans="20:22">
      <c r="T57" s="1"/>
      <c r="U57" s="235" t="s">
        <v>61</v>
      </c>
      <c r="V57" s="128">
        <v>1</v>
      </c>
    </row>
    <row r="58" spans="20:22">
      <c r="T58" s="1"/>
      <c r="U58" s="235" t="s">
        <v>25</v>
      </c>
      <c r="V58" s="128">
        <v>2</v>
      </c>
    </row>
    <row r="59" spans="20:22">
      <c r="T59" s="1"/>
      <c r="U59" s="235" t="s">
        <v>31</v>
      </c>
      <c r="V59" s="128">
        <v>3</v>
      </c>
    </row>
    <row r="60" spans="20:22">
      <c r="T60" s="1"/>
      <c r="U60" s="235" t="s">
        <v>66</v>
      </c>
      <c r="V60" s="128">
        <v>4</v>
      </c>
    </row>
    <row r="61" spans="20:22">
      <c r="T61" s="1"/>
      <c r="U61" s="235" t="s">
        <v>62</v>
      </c>
      <c r="V61" s="128">
        <v>5</v>
      </c>
    </row>
    <row r="62" spans="20:22">
      <c r="T62" s="1"/>
      <c r="U62" s="235" t="s">
        <v>17063</v>
      </c>
      <c r="V62" s="128">
        <v>6</v>
      </c>
    </row>
    <row r="63" spans="20:22">
      <c r="T63" s="1"/>
      <c r="U63" s="235" t="s">
        <v>86</v>
      </c>
      <c r="V63" s="128">
        <v>7</v>
      </c>
    </row>
    <row r="64" spans="20:22">
      <c r="T64" s="1"/>
      <c r="U64" s="235" t="s">
        <v>43</v>
      </c>
      <c r="V64" s="128">
        <v>8</v>
      </c>
    </row>
    <row r="65" spans="20:22">
      <c r="T65" s="1"/>
      <c r="U65" s="235" t="s">
        <v>124</v>
      </c>
      <c r="V65" s="128">
        <v>9</v>
      </c>
    </row>
    <row r="66" spans="20:22">
      <c r="T66" s="1"/>
      <c r="U66" s="235" t="s">
        <v>114</v>
      </c>
      <c r="V66" s="128">
        <v>10</v>
      </c>
    </row>
    <row r="67" spans="20:22">
      <c r="T67" s="1"/>
      <c r="U67" s="235" t="s">
        <v>42</v>
      </c>
      <c r="V67" s="128">
        <v>11</v>
      </c>
    </row>
    <row r="68" spans="20:22">
      <c r="T68" s="1"/>
      <c r="U68" s="235" t="s">
        <v>17067</v>
      </c>
      <c r="V68" s="128">
        <v>12</v>
      </c>
    </row>
    <row r="69" spans="20:22">
      <c r="T69" s="1"/>
      <c r="U69" s="235" t="s">
        <v>17068</v>
      </c>
      <c r="V69" s="128">
        <v>13</v>
      </c>
    </row>
    <row r="70" spans="20:22">
      <c r="T70" s="1"/>
      <c r="U70" s="235" t="s">
        <v>17070</v>
      </c>
      <c r="V70" s="128">
        <v>15</v>
      </c>
    </row>
    <row r="71" spans="20:22">
      <c r="T71" s="1"/>
      <c r="U71" s="235" t="s">
        <v>17072</v>
      </c>
      <c r="V71" s="128">
        <v>16</v>
      </c>
    </row>
    <row r="72" spans="20:22">
      <c r="T72" s="1"/>
      <c r="U72" s="235" t="s">
        <v>17074</v>
      </c>
      <c r="V72" s="128">
        <v>17</v>
      </c>
    </row>
    <row r="73" spans="20:22">
      <c r="T73" s="1"/>
      <c r="U73" s="235" t="s">
        <v>16725</v>
      </c>
      <c r="V73" s="128">
        <v>18</v>
      </c>
    </row>
    <row r="74" spans="20:22">
      <c r="T74" s="1"/>
      <c r="U74" s="235" t="s">
        <v>16722</v>
      </c>
      <c r="V74" s="128">
        <v>19</v>
      </c>
    </row>
    <row r="75" spans="20:22">
      <c r="T75" s="1"/>
      <c r="U75" s="235" t="s">
        <v>17076</v>
      </c>
      <c r="V75" s="128">
        <v>20</v>
      </c>
    </row>
    <row r="76" spans="20:22">
      <c r="T76" s="1"/>
      <c r="U76" s="104"/>
      <c r="V76" s="128">
        <v>21</v>
      </c>
    </row>
    <row r="77" spans="20:22">
      <c r="T77" s="1"/>
      <c r="U77" s="104"/>
      <c r="V77" s="128">
        <v>22</v>
      </c>
    </row>
    <row r="78" spans="20:22">
      <c r="T78" s="1"/>
      <c r="U78" s="104"/>
      <c r="V78" s="128">
        <v>23</v>
      </c>
    </row>
    <row r="79" spans="20:22">
      <c r="T79" s="1"/>
      <c r="U79" s="104"/>
      <c r="V79" s="128">
        <v>24</v>
      </c>
    </row>
    <row r="80" spans="20:22" ht="14.65" thickBot="1">
      <c r="T80" s="1"/>
      <c r="U80" s="102"/>
      <c r="V80" s="129">
        <v>25</v>
      </c>
    </row>
    <row r="81" spans="20:20">
      <c r="T81" s="1"/>
    </row>
    <row r="82" spans="20:20">
      <c r="T82" s="1"/>
    </row>
    <row r="83" spans="20:20">
      <c r="T83" s="1"/>
    </row>
    <row r="84" spans="20:20">
      <c r="T84" s="1"/>
    </row>
    <row r="85" spans="20:20">
      <c r="T85" s="1"/>
    </row>
    <row r="86" spans="20:20">
      <c r="T86" s="1"/>
    </row>
    <row r="87" spans="20:20">
      <c r="T87" s="1"/>
    </row>
    <row r="88" spans="20:20">
      <c r="T88" s="1"/>
    </row>
    <row r="89" spans="20:20">
      <c r="T89" s="1"/>
    </row>
    <row r="90" spans="20:20">
      <c r="T90" s="1"/>
    </row>
    <row r="91" spans="20:20">
      <c r="T91" s="1"/>
    </row>
    <row r="92" spans="20:20">
      <c r="T92" s="1"/>
    </row>
    <row r="93" spans="20:20">
      <c r="T93" s="1"/>
    </row>
    <row r="94" spans="20:20">
      <c r="T94" s="1"/>
    </row>
    <row r="95" spans="20:20">
      <c r="T95" s="1"/>
    </row>
    <row r="96" spans="20:20">
      <c r="T96" s="1"/>
    </row>
    <row r="97" spans="20:20">
      <c r="T97" s="1"/>
    </row>
    <row r="98" spans="20:20">
      <c r="T98" s="1"/>
    </row>
    <row r="99" spans="20:20">
      <c r="T99" s="1"/>
    </row>
    <row r="100" spans="20:20">
      <c r="T100" s="1"/>
    </row>
    <row r="101" spans="20:20">
      <c r="T101" s="1"/>
    </row>
    <row r="102" spans="20:20">
      <c r="T102" s="1"/>
    </row>
    <row r="103" spans="20:20">
      <c r="T103" s="1"/>
    </row>
    <row r="104" spans="20:20">
      <c r="T104" s="1"/>
    </row>
    <row r="105" spans="20:20">
      <c r="T105" s="1"/>
    </row>
    <row r="106" spans="20:20">
      <c r="T106" s="1"/>
    </row>
  </sheetData>
  <mergeCells count="3">
    <mergeCell ref="U2:V2"/>
    <mergeCell ref="U29:V29"/>
    <mergeCell ref="U56:V56"/>
  </mergeCells>
  <phoneticPr fontId="1" type="noConversion"/>
  <dataValidations count="7">
    <dataValidation type="list" allowBlank="1" showInputMessage="1" showErrorMessage="1" sqref="G33 F2:F33" xr:uid="{C1536AAA-CDB7-44C1-9D13-FBC1E3A1E10F}">
      <formula1>$U$3:$U$24</formula1>
    </dataValidation>
    <dataValidation type="list" allowBlank="1" showInputMessage="1" showErrorMessage="1" sqref="K33 J2:J33" xr:uid="{9BEF4909-E75F-4400-8C8E-90BC4A8BE66F}">
      <formula1>"Pending Update, On schedule, Behind Schedule, Completed, N/A"</formula1>
    </dataValidation>
    <dataValidation type="list" allowBlank="1" showInputMessage="1" showErrorMessage="1" sqref="H33" xr:uid="{DAD8175B-1ED4-4C8D-913E-3B97C4142C01}">
      <formula1>$U$30:$U$43</formula1>
    </dataValidation>
    <dataValidation type="list" allowBlank="1" showInputMessage="1" showErrorMessage="1" sqref="H2:H32" xr:uid="{60781587-EAFD-44B2-A73C-70ABF93EF789}">
      <formula1>$U$30:$U$52</formula1>
    </dataValidation>
    <dataValidation type="list" allowBlank="1" showInputMessage="1" showErrorMessage="1" sqref="G2:G32" xr:uid="{9C43D86D-AFEE-4933-A654-8122D9FB391C}">
      <formula1>"ME, EE"</formula1>
    </dataValidation>
    <dataValidation type="list" allowBlank="1" showInputMessage="1" showErrorMessage="1" sqref="B2:B32" xr:uid="{4BE16BDA-C24A-4C43-9FEA-B9A948A3B8FD}">
      <formula1>"Logistics, Customer Support"</formula1>
    </dataValidation>
    <dataValidation type="list" allowBlank="1" showInputMessage="1" showErrorMessage="1" sqref="P2:R33" xr:uid="{F73D7CA2-74DE-4C1A-B3D9-2F46F1235A8F}">
      <formula1>$U$57:$U$72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65FD7-36CA-41DD-A53D-B522FD00C1B8}">
  <sheetPr>
    <tabColor rgb="FF92D050"/>
  </sheetPr>
  <dimension ref="A1:V107"/>
  <sheetViews>
    <sheetView zoomScaleNormal="100" workbookViewId="0">
      <selection activeCell="H5" sqref="H5"/>
    </sheetView>
  </sheetViews>
  <sheetFormatPr defaultRowHeight="14.25"/>
  <cols>
    <col min="1" max="1" width="5.85546875" customWidth="1"/>
    <col min="2" max="2" width="11.7109375" style="193" customWidth="1"/>
    <col min="3" max="3" width="10" customWidth="1"/>
    <col min="4" max="4" width="9.28515625" customWidth="1"/>
    <col min="5" max="5" width="8.140625" style="194" customWidth="1"/>
    <col min="6" max="6" width="19" style="193" bestFit="1" customWidth="1"/>
    <col min="7" max="7" width="8" style="266" customWidth="1"/>
    <col min="8" max="8" width="21.42578125" style="189" bestFit="1" customWidth="1"/>
    <col min="9" max="9" width="32.7109375" style="280" bestFit="1" customWidth="1"/>
    <col min="10" max="10" width="15.7109375" style="193" bestFit="1" customWidth="1"/>
    <col min="11" max="11" width="14.28515625" hidden="1" customWidth="1"/>
    <col min="12" max="12" width="15.5703125" hidden="1" customWidth="1"/>
    <col min="13" max="13" width="15.7109375" hidden="1" customWidth="1"/>
    <col min="14" max="14" width="16" hidden="1" customWidth="1"/>
    <col min="15" max="15" width="18.7109375" style="194" bestFit="1" customWidth="1"/>
    <col min="16" max="16" width="19.85546875" style="193" customWidth="1"/>
    <col min="17" max="17" width="26.140625" style="1" customWidth="1"/>
    <col min="18" max="18" width="25.28515625" style="194" customWidth="1"/>
    <col min="19" max="19" width="21.140625" bestFit="1" customWidth="1"/>
    <col min="20" max="20" width="1.85546875" customWidth="1"/>
    <col min="21" max="21" width="26.7109375" bestFit="1" customWidth="1"/>
    <col min="22" max="22" width="3.85546875" style="1" bestFit="1" customWidth="1"/>
    <col min="23" max="23" width="9.42578125" bestFit="1" customWidth="1"/>
  </cols>
  <sheetData>
    <row r="1" spans="1:22" s="187" customFormat="1" ht="18.75" customHeight="1" thickBot="1">
      <c r="A1" s="262" t="s">
        <v>17009</v>
      </c>
      <c r="B1" s="313" t="s">
        <v>316</v>
      </c>
      <c r="C1" s="257" t="s">
        <v>317</v>
      </c>
      <c r="D1" s="257" t="s">
        <v>17010</v>
      </c>
      <c r="E1" s="314" t="s">
        <v>319</v>
      </c>
      <c r="F1" s="292" t="s">
        <v>17011</v>
      </c>
      <c r="G1" s="293" t="s">
        <v>17012</v>
      </c>
      <c r="H1" s="260" t="s">
        <v>321</v>
      </c>
      <c r="I1" s="294" t="s">
        <v>322</v>
      </c>
      <c r="J1" s="295" t="s">
        <v>323</v>
      </c>
      <c r="K1" s="296" t="s">
        <v>17013</v>
      </c>
      <c r="L1" s="296" t="s">
        <v>17014</v>
      </c>
      <c r="M1" s="296" t="s">
        <v>17015</v>
      </c>
      <c r="N1" s="296" t="s">
        <v>17016</v>
      </c>
      <c r="O1" s="297" t="s">
        <v>17017</v>
      </c>
      <c r="P1" s="272" t="s">
        <v>326</v>
      </c>
      <c r="Q1" s="273" t="s">
        <v>327</v>
      </c>
      <c r="R1" s="274" t="s">
        <v>328</v>
      </c>
      <c r="S1" s="263" t="s">
        <v>329</v>
      </c>
      <c r="V1" s="236"/>
    </row>
    <row r="2" spans="1:22" ht="14.65" thickBot="1">
      <c r="A2" s="197">
        <v>3</v>
      </c>
      <c r="B2" s="287" t="s">
        <v>16</v>
      </c>
      <c r="C2" s="197" t="s">
        <v>17</v>
      </c>
      <c r="D2" s="197" t="s">
        <v>210</v>
      </c>
      <c r="E2" s="291" t="s">
        <v>20</v>
      </c>
      <c r="F2" s="277" t="s">
        <v>16787</v>
      </c>
      <c r="G2" s="286" t="s">
        <v>16710</v>
      </c>
      <c r="H2" s="238" t="s">
        <v>34</v>
      </c>
      <c r="I2" s="271" t="s">
        <v>143</v>
      </c>
      <c r="J2" s="287" t="s">
        <v>112</v>
      </c>
      <c r="K2" s="197"/>
      <c r="L2" s="197"/>
      <c r="M2" s="288"/>
      <c r="N2" s="197"/>
      <c r="O2" s="289">
        <v>46168</v>
      </c>
      <c r="P2" s="287" t="s">
        <v>114</v>
      </c>
      <c r="Q2" s="197" t="s">
        <v>86</v>
      </c>
      <c r="R2" s="291"/>
      <c r="S2" s="195"/>
      <c r="T2" s="1"/>
      <c r="U2" s="340" t="s">
        <v>17023</v>
      </c>
      <c r="V2" s="341"/>
    </row>
    <row r="3" spans="1:22">
      <c r="A3" s="197">
        <v>4</v>
      </c>
      <c r="B3" s="287" t="s">
        <v>16</v>
      </c>
      <c r="C3" s="197" t="s">
        <v>17</v>
      </c>
      <c r="D3" s="197" t="s">
        <v>210</v>
      </c>
      <c r="E3" s="291" t="s">
        <v>20</v>
      </c>
      <c r="F3" s="277" t="s">
        <v>16787</v>
      </c>
      <c r="G3" s="286" t="s">
        <v>16710</v>
      </c>
      <c r="H3" s="238" t="s">
        <v>34</v>
      </c>
      <c r="I3" s="271" t="s">
        <v>98</v>
      </c>
      <c r="J3" s="287" t="s">
        <v>112</v>
      </c>
      <c r="K3" s="197"/>
      <c r="L3" s="197"/>
      <c r="M3" s="288"/>
      <c r="N3" s="197"/>
      <c r="O3" s="289">
        <v>46168</v>
      </c>
      <c r="P3" s="287" t="s">
        <v>114</v>
      </c>
      <c r="Q3" s="197" t="s">
        <v>86</v>
      </c>
      <c r="R3" s="291"/>
      <c r="S3" s="195"/>
      <c r="T3" s="1"/>
      <c r="U3" s="235" t="s">
        <v>17020</v>
      </c>
      <c r="V3" s="128">
        <v>1</v>
      </c>
    </row>
    <row r="4" spans="1:22">
      <c r="A4" s="197">
        <v>5</v>
      </c>
      <c r="B4" s="287" t="s">
        <v>16</v>
      </c>
      <c r="C4" s="197" t="s">
        <v>17</v>
      </c>
      <c r="D4" s="197" t="s">
        <v>210</v>
      </c>
      <c r="E4" s="291" t="s">
        <v>20</v>
      </c>
      <c r="F4" s="277" t="s">
        <v>16787</v>
      </c>
      <c r="G4" s="286" t="s">
        <v>16710</v>
      </c>
      <c r="H4" s="238" t="s">
        <v>34</v>
      </c>
      <c r="I4" s="271" t="s">
        <v>99</v>
      </c>
      <c r="J4" s="287" t="s">
        <v>112</v>
      </c>
      <c r="K4" s="197"/>
      <c r="L4" s="197"/>
      <c r="M4" s="288"/>
      <c r="N4" s="197"/>
      <c r="O4" s="289">
        <v>46168</v>
      </c>
      <c r="P4" s="287" t="s">
        <v>114</v>
      </c>
      <c r="Q4" s="197" t="s">
        <v>86</v>
      </c>
      <c r="R4" s="291"/>
      <c r="S4" s="195"/>
      <c r="T4" s="1"/>
      <c r="U4" s="235" t="s">
        <v>16849</v>
      </c>
      <c r="V4" s="128">
        <v>2</v>
      </c>
    </row>
    <row r="5" spans="1:22">
      <c r="A5" s="197">
        <v>6</v>
      </c>
      <c r="B5" s="287" t="s">
        <v>16</v>
      </c>
      <c r="C5" s="197" t="s">
        <v>17</v>
      </c>
      <c r="D5" s="197" t="s">
        <v>210</v>
      </c>
      <c r="E5" s="291" t="s">
        <v>20</v>
      </c>
      <c r="F5" s="277" t="s">
        <v>16787</v>
      </c>
      <c r="G5" s="286" t="s">
        <v>16710</v>
      </c>
      <c r="H5" s="238" t="s">
        <v>34</v>
      </c>
      <c r="I5" s="271" t="s">
        <v>100</v>
      </c>
      <c r="J5" s="287" t="s">
        <v>112</v>
      </c>
      <c r="K5" s="197"/>
      <c r="L5" s="197"/>
      <c r="M5" s="288"/>
      <c r="N5" s="197"/>
      <c r="O5" s="289">
        <v>46168</v>
      </c>
      <c r="P5" s="287" t="s">
        <v>114</v>
      </c>
      <c r="Q5" s="197" t="s">
        <v>86</v>
      </c>
      <c r="R5" s="291"/>
      <c r="S5" s="195"/>
      <c r="T5" s="1"/>
      <c r="U5" s="235" t="s">
        <v>16787</v>
      </c>
      <c r="V5" s="128">
        <v>3</v>
      </c>
    </row>
    <row r="6" spans="1:22" hidden="1">
      <c r="A6" s="197">
        <v>1</v>
      </c>
      <c r="B6" s="287" t="s">
        <v>16</v>
      </c>
      <c r="C6" s="197" t="s">
        <v>17</v>
      </c>
      <c r="D6" s="197" t="s">
        <v>210</v>
      </c>
      <c r="E6" s="291" t="s">
        <v>20</v>
      </c>
      <c r="F6" s="277" t="s">
        <v>17029</v>
      </c>
      <c r="G6" s="286" t="s">
        <v>16710</v>
      </c>
      <c r="H6" s="238" t="s">
        <v>17046</v>
      </c>
      <c r="I6" s="271" t="s">
        <v>23</v>
      </c>
      <c r="J6" s="287" t="s">
        <v>24</v>
      </c>
      <c r="K6" s="197"/>
      <c r="L6" s="197"/>
      <c r="M6" s="288"/>
      <c r="N6" s="197"/>
      <c r="O6" s="289">
        <v>46197</v>
      </c>
      <c r="P6" s="287" t="s">
        <v>114</v>
      </c>
      <c r="Q6" s="197" t="s">
        <v>114</v>
      </c>
      <c r="R6" s="291" t="s">
        <v>114</v>
      </c>
      <c r="S6" s="195"/>
      <c r="T6" s="1"/>
      <c r="U6" s="235" t="s">
        <v>17029</v>
      </c>
      <c r="V6" s="128">
        <v>4</v>
      </c>
    </row>
    <row r="7" spans="1:22" hidden="1">
      <c r="A7" s="197">
        <v>40</v>
      </c>
      <c r="B7" s="287" t="s">
        <v>16</v>
      </c>
      <c r="C7" s="197" t="s">
        <v>17</v>
      </c>
      <c r="D7" s="197" t="s">
        <v>210</v>
      </c>
      <c r="E7" s="291" t="s">
        <v>20</v>
      </c>
      <c r="F7" s="277" t="s">
        <v>103</v>
      </c>
      <c r="G7" s="286" t="s">
        <v>16710</v>
      </c>
      <c r="H7" s="238" t="s">
        <v>17021</v>
      </c>
      <c r="I7" s="271" t="s">
        <v>103</v>
      </c>
      <c r="J7" s="287" t="s">
        <v>24</v>
      </c>
      <c r="K7" s="197"/>
      <c r="L7" s="197"/>
      <c r="M7" s="288"/>
      <c r="N7" s="197"/>
      <c r="O7" s="289">
        <v>46197</v>
      </c>
      <c r="P7" s="287" t="s">
        <v>114</v>
      </c>
      <c r="Q7" s="197" t="s">
        <v>114</v>
      </c>
      <c r="R7" s="291" t="s">
        <v>114</v>
      </c>
      <c r="S7" s="195"/>
      <c r="T7" s="1"/>
      <c r="U7" s="235" t="s">
        <v>17031</v>
      </c>
      <c r="V7" s="128">
        <v>5</v>
      </c>
    </row>
    <row r="8" spans="1:22" hidden="1">
      <c r="A8" s="197">
        <v>41</v>
      </c>
      <c r="B8" s="287" t="s">
        <v>16</v>
      </c>
      <c r="C8" s="197" t="s">
        <v>17</v>
      </c>
      <c r="D8" s="197" t="s">
        <v>210</v>
      </c>
      <c r="E8" s="291" t="s">
        <v>20</v>
      </c>
      <c r="F8" s="277" t="s">
        <v>17031</v>
      </c>
      <c r="G8" s="286" t="s">
        <v>16710</v>
      </c>
      <c r="H8" s="238" t="s">
        <v>17021</v>
      </c>
      <c r="I8" s="271" t="s">
        <v>17056</v>
      </c>
      <c r="J8" s="287" t="s">
        <v>24</v>
      </c>
      <c r="K8" s="197"/>
      <c r="L8" s="197"/>
      <c r="M8" s="288"/>
      <c r="N8" s="197"/>
      <c r="O8" s="289">
        <v>46197</v>
      </c>
      <c r="P8" s="287" t="s">
        <v>114</v>
      </c>
      <c r="Q8" s="197" t="s">
        <v>114</v>
      </c>
      <c r="R8" s="291" t="s">
        <v>114</v>
      </c>
      <c r="S8" s="195"/>
      <c r="T8" s="1"/>
      <c r="U8" s="235" t="s">
        <v>17001</v>
      </c>
      <c r="V8" s="128">
        <v>6</v>
      </c>
    </row>
    <row r="9" spans="1:22" hidden="1">
      <c r="A9" s="197">
        <v>42</v>
      </c>
      <c r="B9" s="287" t="s">
        <v>16</v>
      </c>
      <c r="C9" s="197" t="s">
        <v>17</v>
      </c>
      <c r="D9" s="197" t="s">
        <v>210</v>
      </c>
      <c r="E9" s="291" t="s">
        <v>20</v>
      </c>
      <c r="F9" s="277" t="s">
        <v>308</v>
      </c>
      <c r="G9" s="286" t="s">
        <v>16710</v>
      </c>
      <c r="H9" s="238" t="s">
        <v>17021</v>
      </c>
      <c r="I9" s="271" t="s">
        <v>308</v>
      </c>
      <c r="J9" s="287" t="s">
        <v>24</v>
      </c>
      <c r="K9" s="197"/>
      <c r="L9" s="197"/>
      <c r="M9" s="288"/>
      <c r="N9" s="197"/>
      <c r="O9" s="289">
        <v>46197</v>
      </c>
      <c r="P9" s="287" t="s">
        <v>114</v>
      </c>
      <c r="Q9" s="197" t="s">
        <v>114</v>
      </c>
      <c r="R9" s="291" t="s">
        <v>114</v>
      </c>
      <c r="S9" s="195"/>
      <c r="T9" s="1"/>
      <c r="U9" s="235" t="s">
        <v>16938</v>
      </c>
      <c r="V9" s="128">
        <v>7</v>
      </c>
    </row>
    <row r="10" spans="1:22" hidden="1">
      <c r="A10" s="197">
        <v>14</v>
      </c>
      <c r="B10" s="287" t="s">
        <v>16</v>
      </c>
      <c r="C10" s="197" t="s">
        <v>17</v>
      </c>
      <c r="D10" s="197" t="s">
        <v>210</v>
      </c>
      <c r="E10" s="291" t="s">
        <v>20</v>
      </c>
      <c r="F10" s="277" t="s">
        <v>17020</v>
      </c>
      <c r="G10" s="286" t="s">
        <v>16710</v>
      </c>
      <c r="H10" s="238" t="s">
        <v>17025</v>
      </c>
      <c r="I10" s="271" t="s">
        <v>17026</v>
      </c>
      <c r="J10" s="287" t="s">
        <v>24</v>
      </c>
      <c r="K10" s="197"/>
      <c r="L10" s="197"/>
      <c r="M10" s="288"/>
      <c r="N10" s="197"/>
      <c r="O10" s="289">
        <v>46127</v>
      </c>
      <c r="P10" s="287" t="s">
        <v>114</v>
      </c>
      <c r="Q10" s="197" t="s">
        <v>114</v>
      </c>
      <c r="R10" s="291" t="s">
        <v>114</v>
      </c>
      <c r="S10" s="195"/>
      <c r="T10" s="1"/>
      <c r="U10" s="235" t="s">
        <v>337</v>
      </c>
      <c r="V10" s="128">
        <v>8</v>
      </c>
    </row>
    <row r="11" spans="1:22" hidden="1">
      <c r="A11" s="197">
        <v>43</v>
      </c>
      <c r="B11" s="287" t="s">
        <v>16</v>
      </c>
      <c r="C11" s="197" t="s">
        <v>17</v>
      </c>
      <c r="D11" s="197" t="s">
        <v>210</v>
      </c>
      <c r="E11" s="291" t="s">
        <v>20</v>
      </c>
      <c r="F11" s="277" t="s">
        <v>17020</v>
      </c>
      <c r="G11" s="286" t="s">
        <v>16710</v>
      </c>
      <c r="H11" s="238" t="s">
        <v>17021</v>
      </c>
      <c r="I11" s="271" t="s">
        <v>17022</v>
      </c>
      <c r="J11" s="287" t="s">
        <v>24</v>
      </c>
      <c r="K11" s="197"/>
      <c r="L11" s="197"/>
      <c r="M11" s="288"/>
      <c r="N11" s="197"/>
      <c r="O11" s="289">
        <v>46127</v>
      </c>
      <c r="P11" s="287" t="s">
        <v>114</v>
      </c>
      <c r="Q11" s="197" t="s">
        <v>114</v>
      </c>
      <c r="R11" s="291" t="s">
        <v>114</v>
      </c>
      <c r="S11" s="195"/>
      <c r="T11" s="1"/>
      <c r="U11" s="235" t="s">
        <v>308</v>
      </c>
      <c r="V11" s="128">
        <v>9</v>
      </c>
    </row>
    <row r="12" spans="1:22" hidden="1">
      <c r="A12" s="197">
        <v>44</v>
      </c>
      <c r="B12" s="287" t="s">
        <v>16</v>
      </c>
      <c r="C12" s="197" t="s">
        <v>17</v>
      </c>
      <c r="D12" s="197" t="s">
        <v>210</v>
      </c>
      <c r="E12" s="291" t="s">
        <v>20</v>
      </c>
      <c r="F12" s="277" t="s">
        <v>17020</v>
      </c>
      <c r="G12" s="286" t="s">
        <v>16710</v>
      </c>
      <c r="H12" s="238" t="s">
        <v>17021</v>
      </c>
      <c r="I12" s="271" t="s">
        <v>113</v>
      </c>
      <c r="J12" s="287" t="s">
        <v>24</v>
      </c>
      <c r="K12" s="197"/>
      <c r="L12" s="197"/>
      <c r="M12" s="288"/>
      <c r="N12" s="197"/>
      <c r="O12" s="289">
        <v>46197</v>
      </c>
      <c r="P12" s="287" t="s">
        <v>114</v>
      </c>
      <c r="Q12" s="197" t="s">
        <v>114</v>
      </c>
      <c r="R12" s="291" t="s">
        <v>114</v>
      </c>
      <c r="S12" s="195"/>
      <c r="T12" s="1"/>
      <c r="U12" s="235" t="s">
        <v>128</v>
      </c>
      <c r="V12" s="128">
        <v>10</v>
      </c>
    </row>
    <row r="13" spans="1:22" hidden="1">
      <c r="A13" s="197">
        <v>45</v>
      </c>
      <c r="B13" s="287" t="s">
        <v>16</v>
      </c>
      <c r="C13" s="197" t="s">
        <v>17</v>
      </c>
      <c r="D13" s="197" t="s">
        <v>210</v>
      </c>
      <c r="E13" s="291" t="s">
        <v>20</v>
      </c>
      <c r="F13" s="277" t="s">
        <v>17020</v>
      </c>
      <c r="G13" s="286" t="s">
        <v>16710</v>
      </c>
      <c r="H13" s="238" t="s">
        <v>17021</v>
      </c>
      <c r="I13" s="271" t="s">
        <v>17028</v>
      </c>
      <c r="J13" s="287" t="s">
        <v>24</v>
      </c>
      <c r="K13" s="197"/>
      <c r="L13" s="197"/>
      <c r="M13" s="288"/>
      <c r="N13" s="197"/>
      <c r="O13" s="289">
        <v>46197</v>
      </c>
      <c r="P13" s="287" t="s">
        <v>114</v>
      </c>
      <c r="Q13" s="197" t="s">
        <v>114</v>
      </c>
      <c r="R13" s="291" t="s">
        <v>114</v>
      </c>
      <c r="S13" s="195"/>
      <c r="T13" s="1"/>
      <c r="U13" s="235" t="s">
        <v>35</v>
      </c>
      <c r="V13" s="128">
        <v>11</v>
      </c>
    </row>
    <row r="14" spans="1:22" hidden="1">
      <c r="A14" s="197">
        <v>8</v>
      </c>
      <c r="B14" s="287" t="s">
        <v>16</v>
      </c>
      <c r="C14" s="197" t="s">
        <v>17</v>
      </c>
      <c r="D14" s="197" t="s">
        <v>210</v>
      </c>
      <c r="E14" s="291" t="s">
        <v>20</v>
      </c>
      <c r="F14" s="277" t="s">
        <v>35</v>
      </c>
      <c r="G14" s="286" t="s">
        <v>16710</v>
      </c>
      <c r="H14" s="238" t="s">
        <v>34</v>
      </c>
      <c r="I14" s="271" t="s">
        <v>35</v>
      </c>
      <c r="J14" s="287" t="s">
        <v>24</v>
      </c>
      <c r="K14" s="197"/>
      <c r="L14" s="197"/>
      <c r="M14" s="288"/>
      <c r="N14" s="197"/>
      <c r="O14" s="289">
        <v>46230</v>
      </c>
      <c r="P14" s="287" t="s">
        <v>114</v>
      </c>
      <c r="Q14" s="197" t="s">
        <v>114</v>
      </c>
      <c r="R14" s="291" t="s">
        <v>114</v>
      </c>
      <c r="S14" s="195"/>
      <c r="T14" s="1"/>
      <c r="U14" s="235" t="s">
        <v>16935</v>
      </c>
      <c r="V14" s="128">
        <v>12</v>
      </c>
    </row>
    <row r="15" spans="1:22" hidden="1">
      <c r="A15" s="197">
        <v>47</v>
      </c>
      <c r="B15" s="287" t="s">
        <v>16</v>
      </c>
      <c r="C15" s="197" t="s">
        <v>17</v>
      </c>
      <c r="D15" s="197" t="s">
        <v>210</v>
      </c>
      <c r="E15" s="291" t="s">
        <v>20</v>
      </c>
      <c r="F15" s="277" t="s">
        <v>35</v>
      </c>
      <c r="G15" s="286" t="s">
        <v>16710</v>
      </c>
      <c r="H15" s="238" t="s">
        <v>17021</v>
      </c>
      <c r="I15" s="271" t="s">
        <v>35</v>
      </c>
      <c r="J15" s="287" t="s">
        <v>24</v>
      </c>
      <c r="K15" s="197"/>
      <c r="L15" s="197"/>
      <c r="M15" s="288"/>
      <c r="N15" s="197"/>
      <c r="O15" s="289">
        <v>46197</v>
      </c>
      <c r="P15" s="287" t="s">
        <v>114</v>
      </c>
      <c r="Q15" s="197" t="s">
        <v>114</v>
      </c>
      <c r="R15" s="291" t="s">
        <v>114</v>
      </c>
      <c r="S15" s="195"/>
      <c r="T15" s="1"/>
      <c r="U15" s="235" t="s">
        <v>16846</v>
      </c>
      <c r="V15" s="128">
        <v>13</v>
      </c>
    </row>
    <row r="16" spans="1:22" hidden="1">
      <c r="A16" s="197">
        <v>48</v>
      </c>
      <c r="B16" s="287" t="s">
        <v>16</v>
      </c>
      <c r="C16" s="197" t="s">
        <v>17</v>
      </c>
      <c r="D16" s="197" t="s">
        <v>210</v>
      </c>
      <c r="E16" s="291" t="s">
        <v>20</v>
      </c>
      <c r="F16" s="277" t="s">
        <v>16935</v>
      </c>
      <c r="G16" s="286" t="s">
        <v>16710</v>
      </c>
      <c r="H16" s="238" t="s">
        <v>17021</v>
      </c>
      <c r="I16" s="271" t="s">
        <v>17053</v>
      </c>
      <c r="J16" s="287" t="s">
        <v>24</v>
      </c>
      <c r="K16" s="197"/>
      <c r="L16" s="197"/>
      <c r="M16" s="288"/>
      <c r="N16" s="197"/>
      <c r="O16" s="289">
        <v>46197</v>
      </c>
      <c r="P16" s="287" t="s">
        <v>114</v>
      </c>
      <c r="Q16" s="197" t="s">
        <v>114</v>
      </c>
      <c r="R16" s="291" t="s">
        <v>114</v>
      </c>
      <c r="S16" s="195"/>
      <c r="T16" s="1"/>
      <c r="U16" s="235" t="s">
        <v>17037</v>
      </c>
      <c r="V16" s="128">
        <v>14</v>
      </c>
    </row>
    <row r="17" spans="1:22" hidden="1">
      <c r="A17" s="197">
        <v>49</v>
      </c>
      <c r="B17" s="287" t="s">
        <v>16</v>
      </c>
      <c r="C17" s="197" t="s">
        <v>17</v>
      </c>
      <c r="D17" s="197" t="s">
        <v>210</v>
      </c>
      <c r="E17" s="291" t="s">
        <v>20</v>
      </c>
      <c r="F17" s="277" t="s">
        <v>16935</v>
      </c>
      <c r="G17" s="286" t="s">
        <v>16710</v>
      </c>
      <c r="H17" s="238" t="s">
        <v>17021</v>
      </c>
      <c r="I17" s="271" t="s">
        <v>17054</v>
      </c>
      <c r="J17" s="287" t="s">
        <v>24</v>
      </c>
      <c r="K17" s="197"/>
      <c r="L17" s="197"/>
      <c r="M17" s="288"/>
      <c r="N17" s="197"/>
      <c r="O17" s="289">
        <v>46197</v>
      </c>
      <c r="P17" s="287" t="s">
        <v>114</v>
      </c>
      <c r="Q17" s="197" t="s">
        <v>114</v>
      </c>
      <c r="R17" s="291" t="s">
        <v>114</v>
      </c>
      <c r="S17" s="195"/>
      <c r="T17" s="1"/>
      <c r="U17" s="235" t="s">
        <v>17038</v>
      </c>
      <c r="V17" s="128">
        <v>15</v>
      </c>
    </row>
    <row r="18" spans="1:22" hidden="1">
      <c r="A18" s="197">
        <v>50</v>
      </c>
      <c r="B18" s="287" t="s">
        <v>16</v>
      </c>
      <c r="C18" s="197" t="s">
        <v>17</v>
      </c>
      <c r="D18" s="197" t="s">
        <v>210</v>
      </c>
      <c r="E18" s="291" t="s">
        <v>20</v>
      </c>
      <c r="F18" s="277" t="s">
        <v>16935</v>
      </c>
      <c r="G18" s="286" t="s">
        <v>16710</v>
      </c>
      <c r="H18" s="238" t="s">
        <v>17021</v>
      </c>
      <c r="I18" s="271" t="s">
        <v>17052</v>
      </c>
      <c r="J18" s="287" t="s">
        <v>24</v>
      </c>
      <c r="K18" s="197"/>
      <c r="L18" s="197"/>
      <c r="M18" s="288"/>
      <c r="N18" s="197"/>
      <c r="O18" s="289">
        <v>46197</v>
      </c>
      <c r="P18" s="287" t="s">
        <v>114</v>
      </c>
      <c r="Q18" s="197" t="s">
        <v>114</v>
      </c>
      <c r="R18" s="291" t="s">
        <v>114</v>
      </c>
      <c r="S18" s="195"/>
      <c r="T18" s="1"/>
      <c r="U18" s="235" t="s">
        <v>17039</v>
      </c>
      <c r="V18" s="128">
        <v>16</v>
      </c>
    </row>
    <row r="19" spans="1:22" hidden="1">
      <c r="A19" s="197">
        <v>51</v>
      </c>
      <c r="B19" s="287" t="s">
        <v>16</v>
      </c>
      <c r="C19" s="197" t="s">
        <v>17</v>
      </c>
      <c r="D19" s="197" t="s">
        <v>210</v>
      </c>
      <c r="E19" s="291" t="s">
        <v>20</v>
      </c>
      <c r="F19" s="277" t="s">
        <v>16935</v>
      </c>
      <c r="G19" s="286" t="s">
        <v>16710</v>
      </c>
      <c r="H19" s="238" t="s">
        <v>17021</v>
      </c>
      <c r="I19" s="271" t="s">
        <v>17153</v>
      </c>
      <c r="J19" s="287" t="s">
        <v>24</v>
      </c>
      <c r="K19" s="197"/>
      <c r="L19" s="197"/>
      <c r="M19" s="288"/>
      <c r="N19" s="197"/>
      <c r="O19" s="289">
        <v>46115</v>
      </c>
      <c r="P19" s="287" t="s">
        <v>114</v>
      </c>
      <c r="Q19" s="197" t="s">
        <v>114</v>
      </c>
      <c r="R19" s="291" t="s">
        <v>114</v>
      </c>
      <c r="S19" s="195"/>
      <c r="T19" s="1"/>
      <c r="U19" s="104" t="s">
        <v>103</v>
      </c>
      <c r="V19" s="128">
        <v>17</v>
      </c>
    </row>
    <row r="20" spans="1:22">
      <c r="A20" s="197">
        <v>16</v>
      </c>
      <c r="B20" s="287" t="s">
        <v>16</v>
      </c>
      <c r="C20" s="197" t="s">
        <v>17</v>
      </c>
      <c r="D20" s="197" t="s">
        <v>210</v>
      </c>
      <c r="E20" s="291" t="s">
        <v>20</v>
      </c>
      <c r="F20" s="277" t="s">
        <v>16787</v>
      </c>
      <c r="G20" s="286" t="s">
        <v>16710</v>
      </c>
      <c r="H20" s="238" t="s">
        <v>16872</v>
      </c>
      <c r="I20" s="271" t="s">
        <v>162</v>
      </c>
      <c r="J20" s="287" t="s">
        <v>112</v>
      </c>
      <c r="K20" s="197"/>
      <c r="L20" s="197"/>
      <c r="M20" s="288"/>
      <c r="N20" s="197"/>
      <c r="O20" s="289">
        <v>46258</v>
      </c>
      <c r="P20" s="287" t="s">
        <v>114</v>
      </c>
      <c r="Q20" s="197" t="s">
        <v>124</v>
      </c>
      <c r="R20" s="291" t="s">
        <v>43</v>
      </c>
      <c r="S20" s="195"/>
      <c r="T20" s="1"/>
      <c r="U20" s="104"/>
      <c r="V20" s="128">
        <v>18</v>
      </c>
    </row>
    <row r="21" spans="1:22">
      <c r="A21" s="197">
        <v>17</v>
      </c>
      <c r="B21" s="287" t="s">
        <v>16</v>
      </c>
      <c r="C21" s="197" t="s">
        <v>17</v>
      </c>
      <c r="D21" s="197" t="s">
        <v>210</v>
      </c>
      <c r="E21" s="291" t="s">
        <v>20</v>
      </c>
      <c r="F21" s="277" t="s">
        <v>16787</v>
      </c>
      <c r="G21" s="286" t="s">
        <v>16710</v>
      </c>
      <c r="H21" s="238" t="s">
        <v>16872</v>
      </c>
      <c r="I21" s="271" t="s">
        <v>163</v>
      </c>
      <c r="J21" s="287" t="s">
        <v>112</v>
      </c>
      <c r="K21" s="197"/>
      <c r="L21" s="197"/>
      <c r="M21" s="288"/>
      <c r="N21" s="197"/>
      <c r="O21" s="289">
        <v>46258</v>
      </c>
      <c r="P21" s="287" t="s">
        <v>114</v>
      </c>
      <c r="Q21" s="197" t="s">
        <v>124</v>
      </c>
      <c r="R21" s="291" t="s">
        <v>43</v>
      </c>
      <c r="S21" s="195"/>
      <c r="T21" s="1"/>
      <c r="U21" s="104"/>
      <c r="V21" s="128">
        <v>19</v>
      </c>
    </row>
    <row r="22" spans="1:22">
      <c r="A22" s="197">
        <v>18</v>
      </c>
      <c r="B22" s="287" t="s">
        <v>16</v>
      </c>
      <c r="C22" s="197" t="s">
        <v>17</v>
      </c>
      <c r="D22" s="197" t="s">
        <v>210</v>
      </c>
      <c r="E22" s="291" t="s">
        <v>20</v>
      </c>
      <c r="F22" s="277" t="s">
        <v>16787</v>
      </c>
      <c r="G22" s="286" t="s">
        <v>16710</v>
      </c>
      <c r="H22" s="238" t="s">
        <v>16872</v>
      </c>
      <c r="I22" s="271" t="s">
        <v>166</v>
      </c>
      <c r="J22" s="287" t="s">
        <v>112</v>
      </c>
      <c r="K22" s="197"/>
      <c r="L22" s="197"/>
      <c r="M22" s="288"/>
      <c r="N22" s="197"/>
      <c r="O22" s="289">
        <v>46258</v>
      </c>
      <c r="P22" s="287" t="s">
        <v>114</v>
      </c>
      <c r="Q22" s="197" t="s">
        <v>124</v>
      </c>
      <c r="R22" s="291" t="s">
        <v>43</v>
      </c>
      <c r="S22" s="195"/>
      <c r="T22" s="1"/>
      <c r="U22" s="104"/>
      <c r="V22" s="128">
        <v>20</v>
      </c>
    </row>
    <row r="23" spans="1:22">
      <c r="A23" s="197">
        <v>19</v>
      </c>
      <c r="B23" s="287" t="s">
        <v>16</v>
      </c>
      <c r="C23" s="197" t="s">
        <v>17</v>
      </c>
      <c r="D23" s="197" t="s">
        <v>210</v>
      </c>
      <c r="E23" s="291" t="s">
        <v>20</v>
      </c>
      <c r="F23" s="277" t="s">
        <v>103</v>
      </c>
      <c r="G23" s="286" t="s">
        <v>16710</v>
      </c>
      <c r="H23" s="238" t="s">
        <v>16872</v>
      </c>
      <c r="I23" s="280" t="s">
        <v>103</v>
      </c>
      <c r="J23" s="287" t="s">
        <v>112</v>
      </c>
      <c r="K23" s="197"/>
      <c r="L23" s="197"/>
      <c r="M23" s="288"/>
      <c r="N23" s="197"/>
      <c r="O23" s="289">
        <v>46258</v>
      </c>
      <c r="P23" s="287" t="s">
        <v>114</v>
      </c>
      <c r="Q23" s="197" t="s">
        <v>124</v>
      </c>
      <c r="R23" s="291" t="s">
        <v>43</v>
      </c>
      <c r="S23" s="195"/>
      <c r="T23" s="1"/>
      <c r="U23" s="104"/>
      <c r="V23" s="128">
        <v>21</v>
      </c>
    </row>
    <row r="24" spans="1:22">
      <c r="A24" s="197">
        <v>20</v>
      </c>
      <c r="B24" s="287" t="s">
        <v>16</v>
      </c>
      <c r="C24" s="197" t="s">
        <v>17</v>
      </c>
      <c r="D24" s="197" t="s">
        <v>210</v>
      </c>
      <c r="E24" s="291" t="s">
        <v>20</v>
      </c>
      <c r="F24" s="277" t="s">
        <v>308</v>
      </c>
      <c r="G24" s="286" t="s">
        <v>16710</v>
      </c>
      <c r="H24" s="238" t="s">
        <v>16872</v>
      </c>
      <c r="I24" s="271" t="s">
        <v>17044</v>
      </c>
      <c r="J24" s="287" t="s">
        <v>112</v>
      </c>
      <c r="K24" s="197"/>
      <c r="L24" s="197"/>
      <c r="M24" s="288"/>
      <c r="N24" s="197"/>
      <c r="O24" s="289">
        <v>46258</v>
      </c>
      <c r="P24" s="287" t="s">
        <v>114</v>
      </c>
      <c r="Q24" s="197" t="s">
        <v>124</v>
      </c>
      <c r="R24" s="291" t="s">
        <v>43</v>
      </c>
      <c r="S24" s="195"/>
      <c r="T24" s="1"/>
      <c r="U24" s="104"/>
      <c r="V24" s="128">
        <v>22</v>
      </c>
    </row>
    <row r="25" spans="1:22">
      <c r="A25" s="197">
        <v>21</v>
      </c>
      <c r="B25" s="287" t="s">
        <v>16</v>
      </c>
      <c r="C25" s="197" t="s">
        <v>17</v>
      </c>
      <c r="D25" s="197" t="s">
        <v>210</v>
      </c>
      <c r="E25" s="291" t="s">
        <v>20</v>
      </c>
      <c r="F25" s="277" t="s">
        <v>17020</v>
      </c>
      <c r="G25" s="286" t="s">
        <v>16710</v>
      </c>
      <c r="H25" s="238" t="s">
        <v>16872</v>
      </c>
      <c r="I25" s="271" t="s">
        <v>168</v>
      </c>
      <c r="J25" s="287" t="s">
        <v>112</v>
      </c>
      <c r="K25" s="197"/>
      <c r="L25" s="197"/>
      <c r="M25" s="288"/>
      <c r="N25" s="197"/>
      <c r="O25" s="289">
        <v>46258</v>
      </c>
      <c r="P25" s="287" t="s">
        <v>114</v>
      </c>
      <c r="Q25" s="197" t="s">
        <v>124</v>
      </c>
      <c r="R25" s="291" t="s">
        <v>43</v>
      </c>
      <c r="S25" s="195"/>
      <c r="T25" s="1"/>
      <c r="U25" s="104"/>
      <c r="V25" s="128">
        <v>23</v>
      </c>
    </row>
    <row r="26" spans="1:22">
      <c r="A26" s="197">
        <v>22</v>
      </c>
      <c r="B26" s="287" t="s">
        <v>16</v>
      </c>
      <c r="C26" s="197" t="s">
        <v>17</v>
      </c>
      <c r="D26" s="197" t="s">
        <v>210</v>
      </c>
      <c r="E26" s="291" t="s">
        <v>20</v>
      </c>
      <c r="F26" s="277" t="s">
        <v>17020</v>
      </c>
      <c r="G26" s="286" t="s">
        <v>16710</v>
      </c>
      <c r="H26" s="238" t="s">
        <v>16872</v>
      </c>
      <c r="I26" s="271" t="s">
        <v>169</v>
      </c>
      <c r="J26" s="287" t="s">
        <v>112</v>
      </c>
      <c r="K26" s="197"/>
      <c r="L26" s="197"/>
      <c r="M26" s="288"/>
      <c r="N26" s="197"/>
      <c r="O26" s="289">
        <v>46258</v>
      </c>
      <c r="P26" s="287" t="s">
        <v>114</v>
      </c>
      <c r="Q26" s="197" t="s">
        <v>124</v>
      </c>
      <c r="R26" s="291" t="s">
        <v>43</v>
      </c>
      <c r="S26" s="195"/>
      <c r="T26" s="1"/>
      <c r="U26" s="104"/>
      <c r="V26" s="128">
        <v>24</v>
      </c>
    </row>
    <row r="27" spans="1:22" ht="14.65" thickBot="1">
      <c r="A27" s="197">
        <v>23</v>
      </c>
      <c r="B27" s="287" t="s">
        <v>16</v>
      </c>
      <c r="C27" s="197" t="s">
        <v>17</v>
      </c>
      <c r="D27" s="197" t="s">
        <v>210</v>
      </c>
      <c r="E27" s="291" t="s">
        <v>20</v>
      </c>
      <c r="F27" s="277" t="s">
        <v>35</v>
      </c>
      <c r="G27" s="286" t="s">
        <v>16710</v>
      </c>
      <c r="H27" s="238" t="s">
        <v>16872</v>
      </c>
      <c r="I27" s="271" t="s">
        <v>17034</v>
      </c>
      <c r="J27" s="287" t="s">
        <v>112</v>
      </c>
      <c r="K27" s="197"/>
      <c r="L27" s="197"/>
      <c r="M27" s="288"/>
      <c r="N27" s="197"/>
      <c r="O27" s="289">
        <v>46258</v>
      </c>
      <c r="P27" s="287" t="s">
        <v>114</v>
      </c>
      <c r="Q27" s="197" t="s">
        <v>124</v>
      </c>
      <c r="R27" s="291" t="s">
        <v>43</v>
      </c>
      <c r="S27" s="195"/>
      <c r="T27" s="1"/>
      <c r="U27" s="102"/>
      <c r="V27" s="129">
        <v>25</v>
      </c>
    </row>
    <row r="28" spans="1:22" ht="14.65" thickBot="1">
      <c r="A28" s="197">
        <v>2</v>
      </c>
      <c r="B28" s="287" t="s">
        <v>16</v>
      </c>
      <c r="C28" s="197" t="s">
        <v>17</v>
      </c>
      <c r="D28" s="197" t="s">
        <v>210</v>
      </c>
      <c r="E28" s="291" t="s">
        <v>20</v>
      </c>
      <c r="F28" s="277" t="s">
        <v>16935</v>
      </c>
      <c r="G28" s="286" t="s">
        <v>16710</v>
      </c>
      <c r="H28" s="238" t="s">
        <v>224</v>
      </c>
      <c r="I28" s="271" t="s">
        <v>17154</v>
      </c>
      <c r="J28" s="287" t="s">
        <v>112</v>
      </c>
      <c r="K28" s="197"/>
      <c r="L28" s="197"/>
      <c r="M28" s="288"/>
      <c r="N28" s="197"/>
      <c r="O28" s="289">
        <v>46349</v>
      </c>
      <c r="P28" s="287" t="s">
        <v>114</v>
      </c>
      <c r="Q28" s="197" t="s">
        <v>124</v>
      </c>
      <c r="R28" s="291"/>
      <c r="S28" s="195"/>
      <c r="T28" s="1"/>
    </row>
    <row r="29" spans="1:22" ht="14.65" thickBot="1">
      <c r="A29" s="197">
        <v>24</v>
      </c>
      <c r="B29" s="287" t="s">
        <v>16</v>
      </c>
      <c r="C29" s="197" t="s">
        <v>17</v>
      </c>
      <c r="D29" s="197" t="s">
        <v>210</v>
      </c>
      <c r="E29" s="291" t="s">
        <v>20</v>
      </c>
      <c r="F29" s="277" t="s">
        <v>16935</v>
      </c>
      <c r="G29" s="286" t="s">
        <v>16710</v>
      </c>
      <c r="H29" s="238" t="s">
        <v>16872</v>
      </c>
      <c r="I29" s="271" t="s">
        <v>17054</v>
      </c>
      <c r="J29" s="287" t="s">
        <v>112</v>
      </c>
      <c r="K29" s="197"/>
      <c r="L29" s="197"/>
      <c r="M29" s="288"/>
      <c r="N29" s="197"/>
      <c r="O29" s="289">
        <v>46258</v>
      </c>
      <c r="P29" s="287" t="s">
        <v>114</v>
      </c>
      <c r="Q29" s="197" t="s">
        <v>124</v>
      </c>
      <c r="R29" s="291" t="s">
        <v>43</v>
      </c>
      <c r="S29" s="195"/>
      <c r="T29" s="1"/>
      <c r="U29" s="340" t="s">
        <v>16926</v>
      </c>
      <c r="V29" s="341"/>
    </row>
    <row r="30" spans="1:22">
      <c r="A30" s="197">
        <v>25</v>
      </c>
      <c r="B30" s="287" t="s">
        <v>16</v>
      </c>
      <c r="C30" s="197" t="s">
        <v>17</v>
      </c>
      <c r="D30" s="197" t="s">
        <v>210</v>
      </c>
      <c r="E30" s="291" t="s">
        <v>20</v>
      </c>
      <c r="F30" s="277" t="s">
        <v>16846</v>
      </c>
      <c r="G30" s="286" t="s">
        <v>16710</v>
      </c>
      <c r="H30" s="238" t="s">
        <v>16872</v>
      </c>
      <c r="I30" s="280" t="s">
        <v>167</v>
      </c>
      <c r="J30" s="287" t="s">
        <v>112</v>
      </c>
      <c r="K30" s="197"/>
      <c r="L30" s="197"/>
      <c r="M30" s="288"/>
      <c r="N30" s="197"/>
      <c r="O30" s="289">
        <v>46258</v>
      </c>
      <c r="P30" s="287" t="s">
        <v>114</v>
      </c>
      <c r="Q30" s="197" t="s">
        <v>124</v>
      </c>
      <c r="R30" s="291" t="s">
        <v>43</v>
      </c>
      <c r="S30" s="195"/>
      <c r="T30" s="1"/>
      <c r="U30" s="235" t="s">
        <v>17046</v>
      </c>
      <c r="V30" s="128">
        <v>1</v>
      </c>
    </row>
    <row r="31" spans="1:22">
      <c r="A31" s="197">
        <v>26</v>
      </c>
      <c r="B31" s="287" t="s">
        <v>16</v>
      </c>
      <c r="C31" s="197" t="s">
        <v>17</v>
      </c>
      <c r="D31" s="197" t="s">
        <v>210</v>
      </c>
      <c r="E31" s="291" t="s">
        <v>20</v>
      </c>
      <c r="F31" s="277" t="s">
        <v>16846</v>
      </c>
      <c r="G31" s="286" t="s">
        <v>16710</v>
      </c>
      <c r="H31" s="238" t="s">
        <v>16872</v>
      </c>
      <c r="I31" s="271" t="s">
        <v>122</v>
      </c>
      <c r="J31" s="287" t="s">
        <v>112</v>
      </c>
      <c r="K31" s="197"/>
      <c r="L31" s="197"/>
      <c r="M31" s="288"/>
      <c r="N31" s="197"/>
      <c r="O31" s="289">
        <v>46258</v>
      </c>
      <c r="P31" s="287" t="s">
        <v>114</v>
      </c>
      <c r="Q31" s="197" t="s">
        <v>124</v>
      </c>
      <c r="R31" s="291" t="s">
        <v>43</v>
      </c>
      <c r="S31" s="195"/>
      <c r="T31" s="1"/>
      <c r="U31" s="235" t="s">
        <v>224</v>
      </c>
      <c r="V31" s="128">
        <v>2</v>
      </c>
    </row>
    <row r="32" spans="1:22">
      <c r="A32" s="197">
        <v>11</v>
      </c>
      <c r="B32" s="287" t="s">
        <v>16</v>
      </c>
      <c r="C32" s="197" t="s">
        <v>17</v>
      </c>
      <c r="D32" s="197" t="s">
        <v>210</v>
      </c>
      <c r="E32" s="291" t="s">
        <v>20</v>
      </c>
      <c r="F32" s="277" t="s">
        <v>17029</v>
      </c>
      <c r="G32" s="286" t="s">
        <v>16710</v>
      </c>
      <c r="H32" s="238" t="s">
        <v>17025</v>
      </c>
      <c r="I32" s="271" t="s">
        <v>17061</v>
      </c>
      <c r="J32" s="287" t="s">
        <v>112</v>
      </c>
      <c r="K32" s="197"/>
      <c r="L32" s="197"/>
      <c r="M32" s="288"/>
      <c r="N32" s="197"/>
      <c r="O32" s="289">
        <v>46115</v>
      </c>
      <c r="P32" s="287" t="s">
        <v>114</v>
      </c>
      <c r="Q32" s="197" t="s">
        <v>66</v>
      </c>
      <c r="R32" s="291" t="s">
        <v>66</v>
      </c>
      <c r="S32" s="195"/>
      <c r="T32" s="1"/>
      <c r="U32" s="235" t="s">
        <v>34</v>
      </c>
      <c r="V32" s="128">
        <v>3</v>
      </c>
    </row>
    <row r="33" spans="1:22">
      <c r="A33" s="197">
        <v>7</v>
      </c>
      <c r="B33" s="287" t="s">
        <v>16</v>
      </c>
      <c r="C33" s="197" t="s">
        <v>17</v>
      </c>
      <c r="D33" s="197" t="s">
        <v>210</v>
      </c>
      <c r="E33" s="291" t="s">
        <v>20</v>
      </c>
      <c r="F33" s="277" t="s">
        <v>16787</v>
      </c>
      <c r="G33" s="286" t="s">
        <v>16710</v>
      </c>
      <c r="H33" s="238" t="s">
        <v>34</v>
      </c>
      <c r="I33" s="271" t="s">
        <v>17108</v>
      </c>
      <c r="J33" s="287" t="s">
        <v>112</v>
      </c>
      <c r="K33" s="197"/>
      <c r="L33" s="197"/>
      <c r="M33" s="288"/>
      <c r="N33" s="197"/>
      <c r="O33" s="289">
        <v>46230</v>
      </c>
      <c r="P33" s="287" t="s">
        <v>114</v>
      </c>
      <c r="Q33" s="197" t="s">
        <v>114</v>
      </c>
      <c r="R33" s="291" t="s">
        <v>114</v>
      </c>
      <c r="S33" s="195"/>
      <c r="T33" s="1"/>
      <c r="U33" s="235" t="s">
        <v>17025</v>
      </c>
      <c r="V33" s="128">
        <v>4</v>
      </c>
    </row>
    <row r="34" spans="1:22">
      <c r="A34" s="197">
        <v>12</v>
      </c>
      <c r="B34" s="287" t="s">
        <v>16</v>
      </c>
      <c r="C34" s="197" t="s">
        <v>17</v>
      </c>
      <c r="D34" s="197" t="s">
        <v>210</v>
      </c>
      <c r="E34" s="291" t="s">
        <v>20</v>
      </c>
      <c r="F34" s="277" t="s">
        <v>17029</v>
      </c>
      <c r="G34" s="286" t="s">
        <v>16710</v>
      </c>
      <c r="H34" s="238" t="s">
        <v>17025</v>
      </c>
      <c r="I34" s="271" t="s">
        <v>177</v>
      </c>
      <c r="J34" s="287" t="s">
        <v>112</v>
      </c>
      <c r="K34" s="197"/>
      <c r="L34" s="197"/>
      <c r="M34" s="288"/>
      <c r="N34" s="197"/>
      <c r="O34" s="289">
        <v>46266</v>
      </c>
      <c r="P34" s="287" t="s">
        <v>114</v>
      </c>
      <c r="Q34" s="197" t="s">
        <v>114</v>
      </c>
      <c r="R34" s="291" t="s">
        <v>114</v>
      </c>
      <c r="S34" s="195"/>
      <c r="T34" s="1"/>
      <c r="U34" s="235" t="s">
        <v>16872</v>
      </c>
      <c r="V34" s="128">
        <v>5</v>
      </c>
    </row>
    <row r="35" spans="1:22">
      <c r="A35" s="197">
        <v>13</v>
      </c>
      <c r="B35" s="287" t="s">
        <v>16</v>
      </c>
      <c r="C35" s="197" t="s">
        <v>17</v>
      </c>
      <c r="D35" s="197" t="s">
        <v>210</v>
      </c>
      <c r="E35" s="291" t="s">
        <v>20</v>
      </c>
      <c r="F35" s="277" t="s">
        <v>17029</v>
      </c>
      <c r="G35" s="286" t="s">
        <v>16710</v>
      </c>
      <c r="H35" s="238" t="s">
        <v>17025</v>
      </c>
      <c r="I35" s="271" t="s">
        <v>16869</v>
      </c>
      <c r="J35" s="287" t="s">
        <v>112</v>
      </c>
      <c r="K35" s="197"/>
      <c r="L35" s="197"/>
      <c r="M35" s="288"/>
      <c r="N35" s="197"/>
      <c r="O35" s="289">
        <v>46115</v>
      </c>
      <c r="P35" s="287" t="s">
        <v>114</v>
      </c>
      <c r="Q35" s="197" t="s">
        <v>114</v>
      </c>
      <c r="R35" s="291" t="s">
        <v>114</v>
      </c>
      <c r="S35" s="195"/>
      <c r="T35" s="1"/>
      <c r="U35" s="235" t="s">
        <v>17039</v>
      </c>
      <c r="V35" s="128">
        <v>6</v>
      </c>
    </row>
    <row r="36" spans="1:22">
      <c r="A36" s="197">
        <v>27</v>
      </c>
      <c r="B36" s="287" t="s">
        <v>16</v>
      </c>
      <c r="C36" s="197" t="s">
        <v>17</v>
      </c>
      <c r="D36" s="197" t="s">
        <v>210</v>
      </c>
      <c r="E36" s="291" t="s">
        <v>20</v>
      </c>
      <c r="F36" s="277" t="s">
        <v>17029</v>
      </c>
      <c r="G36" s="286" t="s">
        <v>16710</v>
      </c>
      <c r="H36" s="238" t="s">
        <v>48</v>
      </c>
      <c r="I36" s="271" t="s">
        <v>223</v>
      </c>
      <c r="J36" s="287" t="s">
        <v>112</v>
      </c>
      <c r="K36" s="197"/>
      <c r="L36" s="197"/>
      <c r="M36" s="288"/>
      <c r="N36" s="197"/>
      <c r="O36" s="289">
        <v>46266</v>
      </c>
      <c r="P36" s="287" t="s">
        <v>114</v>
      </c>
      <c r="Q36" s="197" t="s">
        <v>114</v>
      </c>
      <c r="R36" s="291" t="s">
        <v>114</v>
      </c>
      <c r="S36" s="195"/>
      <c r="T36" s="1"/>
      <c r="U36" s="235" t="s">
        <v>17040</v>
      </c>
      <c r="V36" s="128">
        <v>7</v>
      </c>
    </row>
    <row r="37" spans="1:22">
      <c r="A37" s="197">
        <v>28</v>
      </c>
      <c r="B37" s="287" t="s">
        <v>16</v>
      </c>
      <c r="C37" s="197" t="s">
        <v>17</v>
      </c>
      <c r="D37" s="197" t="s">
        <v>210</v>
      </c>
      <c r="E37" s="291" t="s">
        <v>20</v>
      </c>
      <c r="F37" s="277" t="s">
        <v>17031</v>
      </c>
      <c r="G37" s="286" t="s">
        <v>16710</v>
      </c>
      <c r="H37" s="238" t="s">
        <v>48</v>
      </c>
      <c r="I37" s="271" t="s">
        <v>17057</v>
      </c>
      <c r="J37" s="287" t="s">
        <v>112</v>
      </c>
      <c r="K37" s="197"/>
      <c r="L37" s="197"/>
      <c r="M37" s="288"/>
      <c r="N37" s="197"/>
      <c r="O37" s="289">
        <v>46115</v>
      </c>
      <c r="P37" s="287" t="s">
        <v>114</v>
      </c>
      <c r="Q37" s="197" t="s">
        <v>114</v>
      </c>
      <c r="R37" s="291" t="s">
        <v>114</v>
      </c>
      <c r="S37" s="195"/>
      <c r="T37" s="1"/>
      <c r="U37" s="235" t="s">
        <v>17032</v>
      </c>
      <c r="V37" s="128">
        <v>8</v>
      </c>
    </row>
    <row r="38" spans="1:22">
      <c r="A38" s="197">
        <v>38</v>
      </c>
      <c r="B38" s="287" t="s">
        <v>16</v>
      </c>
      <c r="C38" s="197" t="s">
        <v>17</v>
      </c>
      <c r="D38" s="197" t="s">
        <v>210</v>
      </c>
      <c r="E38" s="291" t="s">
        <v>20</v>
      </c>
      <c r="F38" s="277" t="s">
        <v>337</v>
      </c>
      <c r="G38" s="286" t="s">
        <v>16710</v>
      </c>
      <c r="H38" s="238" t="s">
        <v>16709</v>
      </c>
      <c r="I38" s="271" t="s">
        <v>17066</v>
      </c>
      <c r="J38" s="287" t="s">
        <v>112</v>
      </c>
      <c r="K38" s="197"/>
      <c r="L38" s="197"/>
      <c r="M38" s="288"/>
      <c r="N38" s="197"/>
      <c r="O38" s="289" t="s">
        <v>227</v>
      </c>
      <c r="P38" s="287" t="s">
        <v>114</v>
      </c>
      <c r="Q38" s="197" t="s">
        <v>114</v>
      </c>
      <c r="R38" s="291" t="s">
        <v>114</v>
      </c>
      <c r="S38" s="195"/>
      <c r="T38" s="1"/>
      <c r="U38" s="235" t="s">
        <v>17024</v>
      </c>
      <c r="V38" s="128">
        <v>9</v>
      </c>
    </row>
    <row r="39" spans="1:22">
      <c r="A39" s="197">
        <v>30</v>
      </c>
      <c r="B39" s="287" t="s">
        <v>16</v>
      </c>
      <c r="C39" s="197" t="s">
        <v>17</v>
      </c>
      <c r="D39" s="197" t="s">
        <v>210</v>
      </c>
      <c r="E39" s="291" t="s">
        <v>20</v>
      </c>
      <c r="F39" s="277" t="s">
        <v>308</v>
      </c>
      <c r="G39" s="286" t="s">
        <v>16710</v>
      </c>
      <c r="H39" s="238" t="s">
        <v>48</v>
      </c>
      <c r="I39" s="271" t="s">
        <v>17036</v>
      </c>
      <c r="J39" s="287" t="s">
        <v>112</v>
      </c>
      <c r="K39" s="197"/>
      <c r="L39" s="197"/>
      <c r="M39" s="288"/>
      <c r="N39" s="197"/>
      <c r="O39" s="289" t="s">
        <v>227</v>
      </c>
      <c r="P39" s="287" t="s">
        <v>114</v>
      </c>
      <c r="Q39" s="197" t="s">
        <v>114</v>
      </c>
      <c r="R39" s="291" t="s">
        <v>114</v>
      </c>
      <c r="S39" s="195"/>
      <c r="T39" s="1"/>
      <c r="U39" s="235" t="s">
        <v>16709</v>
      </c>
      <c r="V39" s="128">
        <v>10</v>
      </c>
    </row>
    <row r="40" spans="1:22">
      <c r="A40" s="197">
        <v>31</v>
      </c>
      <c r="B40" s="287" t="s">
        <v>16</v>
      </c>
      <c r="C40" s="197" t="s">
        <v>17</v>
      </c>
      <c r="D40" s="197" t="s">
        <v>210</v>
      </c>
      <c r="E40" s="291" t="s">
        <v>20</v>
      </c>
      <c r="F40" s="277" t="s">
        <v>17020</v>
      </c>
      <c r="G40" s="286" t="s">
        <v>16710</v>
      </c>
      <c r="H40" s="238" t="s">
        <v>48</v>
      </c>
      <c r="I40" s="271" t="s">
        <v>17027</v>
      </c>
      <c r="J40" s="287" t="s">
        <v>112</v>
      </c>
      <c r="K40" s="197"/>
      <c r="L40" s="197"/>
      <c r="M40" s="288"/>
      <c r="N40" s="197"/>
      <c r="O40" s="289">
        <v>46115</v>
      </c>
      <c r="P40" s="287" t="s">
        <v>114</v>
      </c>
      <c r="Q40" s="197" t="s">
        <v>114</v>
      </c>
      <c r="R40" s="291" t="s">
        <v>114</v>
      </c>
      <c r="S40" s="195"/>
      <c r="T40" s="1"/>
      <c r="U40" s="235" t="s">
        <v>48</v>
      </c>
      <c r="V40" s="128">
        <v>11</v>
      </c>
    </row>
    <row r="41" spans="1:22">
      <c r="A41" s="197">
        <v>32</v>
      </c>
      <c r="B41" s="287" t="s">
        <v>16</v>
      </c>
      <c r="C41" s="197" t="s">
        <v>17</v>
      </c>
      <c r="D41" s="197" t="s">
        <v>210</v>
      </c>
      <c r="E41" s="291" t="s">
        <v>20</v>
      </c>
      <c r="F41" s="277" t="s">
        <v>17020</v>
      </c>
      <c r="G41" s="286" t="s">
        <v>16710</v>
      </c>
      <c r="H41" s="238" t="s">
        <v>48</v>
      </c>
      <c r="I41" s="271" t="s">
        <v>17030</v>
      </c>
      <c r="J41" s="287" t="s">
        <v>112</v>
      </c>
      <c r="K41" s="197"/>
      <c r="L41" s="197"/>
      <c r="M41" s="288"/>
      <c r="N41" s="197"/>
      <c r="O41" s="289" t="s">
        <v>227</v>
      </c>
      <c r="P41" s="287" t="s">
        <v>114</v>
      </c>
      <c r="Q41" s="197" t="s">
        <v>114</v>
      </c>
      <c r="R41" s="291" t="s">
        <v>114</v>
      </c>
      <c r="S41" s="195"/>
      <c r="T41" s="1"/>
      <c r="U41" s="235" t="s">
        <v>17050</v>
      </c>
      <c r="V41" s="128">
        <v>12</v>
      </c>
    </row>
    <row r="42" spans="1:22" ht="17.25" customHeight="1">
      <c r="A42" s="197">
        <v>33</v>
      </c>
      <c r="B42" s="287" t="s">
        <v>16</v>
      </c>
      <c r="C42" s="197" t="s">
        <v>17</v>
      </c>
      <c r="D42" s="197" t="s">
        <v>210</v>
      </c>
      <c r="E42" s="291" t="s">
        <v>20</v>
      </c>
      <c r="F42" s="277" t="s">
        <v>35</v>
      </c>
      <c r="G42" s="286" t="s">
        <v>16710</v>
      </c>
      <c r="H42" s="238" t="s">
        <v>48</v>
      </c>
      <c r="I42" s="271" t="s">
        <v>17036</v>
      </c>
      <c r="J42" s="287" t="s">
        <v>112</v>
      </c>
      <c r="K42" s="197"/>
      <c r="L42" s="197"/>
      <c r="M42" s="288"/>
      <c r="N42" s="197"/>
      <c r="O42" s="289">
        <v>46238</v>
      </c>
      <c r="P42" s="287" t="s">
        <v>114</v>
      </c>
      <c r="Q42" s="197" t="s">
        <v>114</v>
      </c>
      <c r="R42" s="291" t="s">
        <v>114</v>
      </c>
      <c r="S42" s="195"/>
      <c r="T42" s="1"/>
      <c r="U42" s="235" t="s">
        <v>17021</v>
      </c>
      <c r="V42" s="128">
        <v>13</v>
      </c>
    </row>
    <row r="43" spans="1:22">
      <c r="A43" s="197">
        <v>34</v>
      </c>
      <c r="B43" s="287" t="s">
        <v>16</v>
      </c>
      <c r="C43" s="197" t="s">
        <v>17</v>
      </c>
      <c r="D43" s="197" t="s">
        <v>210</v>
      </c>
      <c r="E43" s="291" t="s">
        <v>20</v>
      </c>
      <c r="F43" s="277" t="s">
        <v>35</v>
      </c>
      <c r="G43" s="286" t="s">
        <v>16710</v>
      </c>
      <c r="H43" s="238" t="s">
        <v>48</v>
      </c>
      <c r="I43" s="271" t="s">
        <v>17035</v>
      </c>
      <c r="J43" s="287" t="s">
        <v>112</v>
      </c>
      <c r="K43" s="197"/>
      <c r="L43" s="197"/>
      <c r="M43" s="288"/>
      <c r="N43" s="197"/>
      <c r="O43" s="289">
        <v>46238</v>
      </c>
      <c r="P43" s="287" t="s">
        <v>114</v>
      </c>
      <c r="Q43" s="197" t="s">
        <v>114</v>
      </c>
      <c r="R43" s="291" t="s">
        <v>114</v>
      </c>
      <c r="S43" s="195"/>
      <c r="T43" s="1"/>
      <c r="U43" s="235" t="s">
        <v>16935</v>
      </c>
      <c r="V43" s="128">
        <v>14</v>
      </c>
    </row>
    <row r="44" spans="1:22">
      <c r="A44" s="197">
        <v>9</v>
      </c>
      <c r="B44" s="287" t="s">
        <v>16</v>
      </c>
      <c r="C44" s="197" t="s">
        <v>17</v>
      </c>
      <c r="D44" s="197" t="s">
        <v>17155</v>
      </c>
      <c r="E44" s="291" t="s">
        <v>20</v>
      </c>
      <c r="F44" s="277" t="s">
        <v>16846</v>
      </c>
      <c r="G44" s="286" t="s">
        <v>16710</v>
      </c>
      <c r="H44" s="238" t="s">
        <v>34</v>
      </c>
      <c r="I44" s="271" t="s">
        <v>16829</v>
      </c>
      <c r="J44" s="287" t="s">
        <v>112</v>
      </c>
      <c r="K44" s="197"/>
      <c r="L44" s="197"/>
      <c r="M44" s="288"/>
      <c r="N44" s="197"/>
      <c r="O44" s="289">
        <v>46230</v>
      </c>
      <c r="P44" s="287" t="s">
        <v>114</v>
      </c>
      <c r="Q44" s="197" t="s">
        <v>114</v>
      </c>
      <c r="R44" s="291" t="s">
        <v>114</v>
      </c>
      <c r="S44" s="195"/>
      <c r="T44" s="1"/>
      <c r="U44" s="235" t="s">
        <v>17025</v>
      </c>
      <c r="V44" s="128">
        <v>15</v>
      </c>
    </row>
    <row r="45" spans="1:22">
      <c r="A45" s="197">
        <v>35</v>
      </c>
      <c r="B45" s="287" t="s">
        <v>16</v>
      </c>
      <c r="C45" s="197" t="s">
        <v>17</v>
      </c>
      <c r="D45" s="197" t="s">
        <v>210</v>
      </c>
      <c r="E45" s="291" t="s">
        <v>20</v>
      </c>
      <c r="F45" s="277" t="s">
        <v>16846</v>
      </c>
      <c r="G45" s="286" t="s">
        <v>16710</v>
      </c>
      <c r="H45" s="238" t="s">
        <v>48</v>
      </c>
      <c r="I45" s="271" t="s">
        <v>16829</v>
      </c>
      <c r="J45" s="287" t="s">
        <v>112</v>
      </c>
      <c r="K45" s="197"/>
      <c r="L45" s="197"/>
      <c r="M45" s="288"/>
      <c r="N45" s="197"/>
      <c r="O45" s="289">
        <v>46238</v>
      </c>
      <c r="P45" s="287" t="s">
        <v>114</v>
      </c>
      <c r="Q45" s="197" t="s">
        <v>114</v>
      </c>
      <c r="R45" s="291" t="s">
        <v>114</v>
      </c>
      <c r="S45" s="195"/>
      <c r="T45" s="1"/>
      <c r="U45" s="235" t="s">
        <v>17039</v>
      </c>
      <c r="V45" s="128">
        <v>16</v>
      </c>
    </row>
    <row r="46" spans="1:22">
      <c r="A46" s="197">
        <v>36</v>
      </c>
      <c r="B46" s="287" t="s">
        <v>16</v>
      </c>
      <c r="C46" s="197" t="s">
        <v>17</v>
      </c>
      <c r="D46" s="197" t="s">
        <v>210</v>
      </c>
      <c r="E46" s="291" t="s">
        <v>20</v>
      </c>
      <c r="F46" s="277" t="s">
        <v>16846</v>
      </c>
      <c r="G46" s="286" t="s">
        <v>16710</v>
      </c>
      <c r="H46" s="238" t="s">
        <v>48</v>
      </c>
      <c r="I46" s="271" t="s">
        <v>116</v>
      </c>
      <c r="J46" s="287" t="s">
        <v>112</v>
      </c>
      <c r="K46" s="197"/>
      <c r="L46" s="197"/>
      <c r="M46" s="288"/>
      <c r="N46" s="197"/>
      <c r="O46" s="289">
        <v>46238</v>
      </c>
      <c r="P46" s="287" t="s">
        <v>114</v>
      </c>
      <c r="Q46" s="197" t="s">
        <v>114</v>
      </c>
      <c r="R46" s="291" t="s">
        <v>114</v>
      </c>
      <c r="S46" s="195"/>
      <c r="T46" s="1"/>
      <c r="U46" s="104"/>
      <c r="V46" s="128">
        <v>17</v>
      </c>
    </row>
    <row r="47" spans="1:22">
      <c r="A47" s="197">
        <v>37</v>
      </c>
      <c r="B47" s="287" t="s">
        <v>16</v>
      </c>
      <c r="C47" s="197" t="s">
        <v>17</v>
      </c>
      <c r="D47" s="197" t="s">
        <v>210</v>
      </c>
      <c r="E47" s="291" t="s">
        <v>20</v>
      </c>
      <c r="F47" s="277" t="s">
        <v>16846</v>
      </c>
      <c r="G47" s="286" t="s">
        <v>16710</v>
      </c>
      <c r="H47" s="238" t="s">
        <v>48</v>
      </c>
      <c r="I47" s="271" t="s">
        <v>122</v>
      </c>
      <c r="J47" s="287" t="s">
        <v>112</v>
      </c>
      <c r="K47" s="197"/>
      <c r="L47" s="197"/>
      <c r="M47" s="288"/>
      <c r="N47" s="197"/>
      <c r="O47" s="289">
        <v>46238</v>
      </c>
      <c r="P47" s="287" t="s">
        <v>114</v>
      </c>
      <c r="Q47" s="197" t="s">
        <v>114</v>
      </c>
      <c r="R47" s="291" t="s">
        <v>114</v>
      </c>
      <c r="S47" s="195"/>
      <c r="T47" s="1"/>
      <c r="U47" s="104"/>
      <c r="V47" s="128">
        <v>18</v>
      </c>
    </row>
    <row r="48" spans="1:22">
      <c r="A48" s="197">
        <v>53</v>
      </c>
      <c r="B48" s="287" t="s">
        <v>16</v>
      </c>
      <c r="C48" s="197" t="s">
        <v>17</v>
      </c>
      <c r="D48" s="197" t="s">
        <v>210</v>
      </c>
      <c r="E48" s="291" t="s">
        <v>20</v>
      </c>
      <c r="F48" s="277" t="s">
        <v>16846</v>
      </c>
      <c r="G48" s="286" t="s">
        <v>16710</v>
      </c>
      <c r="H48" s="238" t="s">
        <v>17021</v>
      </c>
      <c r="I48" s="271" t="s">
        <v>122</v>
      </c>
      <c r="J48" s="287" t="s">
        <v>112</v>
      </c>
      <c r="K48" s="197"/>
      <c r="L48" s="197"/>
      <c r="M48" s="288"/>
      <c r="N48" s="197"/>
      <c r="O48" s="289">
        <v>46197</v>
      </c>
      <c r="P48" s="287" t="s">
        <v>114</v>
      </c>
      <c r="Q48" s="197" t="s">
        <v>114</v>
      </c>
      <c r="R48" s="291" t="s">
        <v>114</v>
      </c>
      <c r="S48" s="195"/>
      <c r="T48" s="1"/>
      <c r="U48" s="104"/>
      <c r="V48" s="128">
        <v>19</v>
      </c>
    </row>
    <row r="49" spans="1:22">
      <c r="A49" s="197">
        <v>15</v>
      </c>
      <c r="B49" s="287" t="s">
        <v>16</v>
      </c>
      <c r="C49" s="197" t="s">
        <v>17</v>
      </c>
      <c r="D49" s="197" t="s">
        <v>210</v>
      </c>
      <c r="E49" s="291" t="s">
        <v>20</v>
      </c>
      <c r="F49" s="277" t="s">
        <v>16846</v>
      </c>
      <c r="G49" s="286" t="s">
        <v>16710</v>
      </c>
      <c r="H49" s="238" t="s">
        <v>17025</v>
      </c>
      <c r="I49" s="271" t="s">
        <v>148</v>
      </c>
      <c r="J49" s="287" t="s">
        <v>188</v>
      </c>
      <c r="K49" s="197"/>
      <c r="L49" s="197"/>
      <c r="M49" s="288"/>
      <c r="N49" s="197"/>
      <c r="O49" s="289" t="s">
        <v>227</v>
      </c>
      <c r="P49" s="287" t="s">
        <v>114</v>
      </c>
      <c r="Q49" s="197" t="s">
        <v>66</v>
      </c>
      <c r="R49" s="291" t="s">
        <v>66</v>
      </c>
      <c r="S49" s="195"/>
      <c r="T49" s="1"/>
      <c r="U49" s="104"/>
      <c r="V49" s="128">
        <v>20</v>
      </c>
    </row>
    <row r="50" spans="1:22">
      <c r="A50" s="197">
        <v>39</v>
      </c>
      <c r="B50" s="287" t="s">
        <v>16</v>
      </c>
      <c r="C50" s="197" t="s">
        <v>17</v>
      </c>
      <c r="D50" s="197" t="s">
        <v>210</v>
      </c>
      <c r="E50" s="291" t="s">
        <v>20</v>
      </c>
      <c r="F50" s="277" t="s">
        <v>16787</v>
      </c>
      <c r="G50" s="286" t="s">
        <v>16710</v>
      </c>
      <c r="H50" s="238" t="s">
        <v>17021</v>
      </c>
      <c r="I50" s="271" t="s">
        <v>314</v>
      </c>
      <c r="J50" s="287" t="s">
        <v>188</v>
      </c>
      <c r="K50" s="197"/>
      <c r="L50" s="197"/>
      <c r="M50" s="288"/>
      <c r="N50" s="197"/>
      <c r="O50" s="289">
        <v>46227</v>
      </c>
      <c r="P50" s="287" t="s">
        <v>114</v>
      </c>
      <c r="Q50" s="197" t="s">
        <v>114</v>
      </c>
      <c r="R50" s="291" t="s">
        <v>114</v>
      </c>
      <c r="S50" s="195"/>
      <c r="T50" s="1"/>
      <c r="U50" s="104"/>
      <c r="V50" s="128">
        <v>21</v>
      </c>
    </row>
    <row r="51" spans="1:22">
      <c r="A51" s="197">
        <v>10</v>
      </c>
      <c r="B51" s="287" t="s">
        <v>16</v>
      </c>
      <c r="C51" s="197" t="s">
        <v>17</v>
      </c>
      <c r="D51" s="197" t="s">
        <v>210</v>
      </c>
      <c r="E51" s="291" t="s">
        <v>20</v>
      </c>
      <c r="F51" s="277" t="s">
        <v>17029</v>
      </c>
      <c r="G51" s="286" t="s">
        <v>16710</v>
      </c>
      <c r="H51" s="238" t="s">
        <v>17025</v>
      </c>
      <c r="I51" s="271" t="s">
        <v>47</v>
      </c>
      <c r="J51" s="287" t="s">
        <v>188</v>
      </c>
      <c r="K51" s="197"/>
      <c r="L51" s="197"/>
      <c r="M51" s="288"/>
      <c r="N51" s="197"/>
      <c r="O51" s="289" t="s">
        <v>227</v>
      </c>
      <c r="P51" s="287" t="s">
        <v>114</v>
      </c>
      <c r="Q51" s="197" t="s">
        <v>114</v>
      </c>
      <c r="R51" s="291" t="s">
        <v>114</v>
      </c>
      <c r="S51" s="195"/>
      <c r="T51" s="1"/>
      <c r="U51" s="104"/>
      <c r="V51" s="128">
        <v>22</v>
      </c>
    </row>
    <row r="52" spans="1:22">
      <c r="A52" s="197">
        <v>29</v>
      </c>
      <c r="B52" s="287" t="s">
        <v>16</v>
      </c>
      <c r="C52" s="197" t="s">
        <v>17</v>
      </c>
      <c r="D52" s="197" t="s">
        <v>210</v>
      </c>
      <c r="E52" s="291" t="s">
        <v>20</v>
      </c>
      <c r="F52" s="277" t="s">
        <v>308</v>
      </c>
      <c r="G52" s="286" t="s">
        <v>16710</v>
      </c>
      <c r="H52" s="238" t="s">
        <v>48</v>
      </c>
      <c r="I52" s="271" t="s">
        <v>308</v>
      </c>
      <c r="J52" s="287" t="s">
        <v>188</v>
      </c>
      <c r="K52" s="197"/>
      <c r="L52" s="197"/>
      <c r="M52" s="288"/>
      <c r="N52" s="197"/>
      <c r="O52" s="289" t="s">
        <v>227</v>
      </c>
      <c r="P52" s="287" t="s">
        <v>114</v>
      </c>
      <c r="Q52" s="197" t="s">
        <v>114</v>
      </c>
      <c r="R52" s="291" t="s">
        <v>114</v>
      </c>
      <c r="S52" s="195"/>
      <c r="T52" s="1"/>
      <c r="U52" s="104"/>
      <c r="V52" s="128">
        <v>23</v>
      </c>
    </row>
    <row r="53" spans="1:22">
      <c r="A53" s="197">
        <v>46</v>
      </c>
      <c r="B53" s="287" t="s">
        <v>16</v>
      </c>
      <c r="C53" s="197" t="s">
        <v>17</v>
      </c>
      <c r="D53" s="197" t="s">
        <v>210</v>
      </c>
      <c r="E53" s="291" t="s">
        <v>20</v>
      </c>
      <c r="F53" s="277" t="s">
        <v>17020</v>
      </c>
      <c r="G53" s="286" t="s">
        <v>16710</v>
      </c>
      <c r="H53" s="238" t="s">
        <v>17021</v>
      </c>
      <c r="I53" s="271" t="s">
        <v>17030</v>
      </c>
      <c r="J53" s="287" t="s">
        <v>188</v>
      </c>
      <c r="K53" s="197"/>
      <c r="L53" s="197"/>
      <c r="M53" s="288"/>
      <c r="N53" s="197"/>
      <c r="O53" s="289">
        <v>46197</v>
      </c>
      <c r="P53" s="287" t="s">
        <v>114</v>
      </c>
      <c r="Q53" s="197" t="s">
        <v>114</v>
      </c>
      <c r="R53" s="291" t="s">
        <v>114</v>
      </c>
      <c r="S53" s="195"/>
      <c r="T53" s="1"/>
      <c r="U53" s="104"/>
      <c r="V53" s="128">
        <v>24</v>
      </c>
    </row>
    <row r="54" spans="1:22" ht="14.65" thickBot="1">
      <c r="A54" s="197">
        <v>52</v>
      </c>
      <c r="B54" s="287" t="s">
        <v>16</v>
      </c>
      <c r="C54" s="197" t="s">
        <v>17</v>
      </c>
      <c r="D54" s="197" t="s">
        <v>210</v>
      </c>
      <c r="E54" s="291" t="s">
        <v>20</v>
      </c>
      <c r="F54" s="277" t="s">
        <v>16846</v>
      </c>
      <c r="G54" s="286" t="s">
        <v>16710</v>
      </c>
      <c r="H54" s="238" t="s">
        <v>17021</v>
      </c>
      <c r="I54" s="271" t="s">
        <v>16829</v>
      </c>
      <c r="J54" s="287" t="s">
        <v>188</v>
      </c>
      <c r="K54" s="197"/>
      <c r="L54" s="197"/>
      <c r="M54" s="288"/>
      <c r="N54" s="197"/>
      <c r="O54" s="289">
        <v>46197</v>
      </c>
      <c r="P54" s="287" t="s">
        <v>114</v>
      </c>
      <c r="Q54" s="197" t="s">
        <v>114</v>
      </c>
      <c r="R54" s="291" t="s">
        <v>114</v>
      </c>
      <c r="S54" s="195"/>
      <c r="T54" s="1"/>
      <c r="U54" s="102"/>
      <c r="V54" s="129">
        <v>25</v>
      </c>
    </row>
    <row r="55" spans="1:22" ht="14.65" thickBot="1">
      <c r="T55" s="1"/>
    </row>
    <row r="56" spans="1:22" ht="14.65" thickBot="1">
      <c r="T56" s="1"/>
      <c r="U56" s="340" t="s">
        <v>17059</v>
      </c>
      <c r="V56" s="341"/>
    </row>
    <row r="57" spans="1:22">
      <c r="T57" s="1"/>
      <c r="U57" s="235" t="s">
        <v>61</v>
      </c>
      <c r="V57" s="128">
        <v>1</v>
      </c>
    </row>
    <row r="58" spans="1:22">
      <c r="T58" s="1"/>
      <c r="U58" s="235" t="s">
        <v>25</v>
      </c>
      <c r="V58" s="128">
        <v>2</v>
      </c>
    </row>
    <row r="59" spans="1:22">
      <c r="T59" s="1"/>
      <c r="U59" s="235" t="s">
        <v>31</v>
      </c>
      <c r="V59" s="128">
        <v>3</v>
      </c>
    </row>
    <row r="60" spans="1:22">
      <c r="T60" s="1"/>
      <c r="U60" s="235" t="s">
        <v>66</v>
      </c>
      <c r="V60" s="128">
        <v>4</v>
      </c>
    </row>
    <row r="61" spans="1:22">
      <c r="T61" s="1"/>
      <c r="U61" s="235" t="s">
        <v>62</v>
      </c>
      <c r="V61" s="128">
        <v>5</v>
      </c>
    </row>
    <row r="62" spans="1:22">
      <c r="T62" s="1"/>
      <c r="U62" s="235" t="s">
        <v>17063</v>
      </c>
      <c r="V62" s="128">
        <v>6</v>
      </c>
    </row>
    <row r="63" spans="1:22">
      <c r="T63" s="1"/>
      <c r="U63" s="235" t="s">
        <v>86</v>
      </c>
      <c r="V63" s="128">
        <v>7</v>
      </c>
    </row>
    <row r="64" spans="1:22">
      <c r="T64" s="1"/>
      <c r="U64" s="235" t="s">
        <v>43</v>
      </c>
      <c r="V64" s="128">
        <v>8</v>
      </c>
    </row>
    <row r="65" spans="20:22">
      <c r="T65" s="1"/>
      <c r="U65" s="235" t="s">
        <v>124</v>
      </c>
      <c r="V65" s="128">
        <v>9</v>
      </c>
    </row>
    <row r="66" spans="20:22">
      <c r="T66" s="1"/>
      <c r="U66" s="235" t="s">
        <v>114</v>
      </c>
      <c r="V66" s="128">
        <v>10</v>
      </c>
    </row>
    <row r="67" spans="20:22">
      <c r="T67" s="1"/>
      <c r="U67" s="235" t="s">
        <v>42</v>
      </c>
      <c r="V67" s="128">
        <v>11</v>
      </c>
    </row>
    <row r="68" spans="20:22">
      <c r="T68" s="1"/>
      <c r="U68" s="235" t="s">
        <v>17067</v>
      </c>
      <c r="V68" s="128">
        <v>12</v>
      </c>
    </row>
    <row r="69" spans="20:22">
      <c r="T69" s="1"/>
      <c r="U69" s="235" t="s">
        <v>17068</v>
      </c>
      <c r="V69" s="128">
        <v>13</v>
      </c>
    </row>
    <row r="70" spans="20:22">
      <c r="T70" s="1"/>
      <c r="U70" s="235" t="s">
        <v>17070</v>
      </c>
      <c r="V70" s="128">
        <v>15</v>
      </c>
    </row>
    <row r="71" spans="20:22">
      <c r="T71" s="1"/>
      <c r="U71" s="235"/>
      <c r="V71" s="128"/>
    </row>
    <row r="72" spans="20:22">
      <c r="T72" s="1"/>
      <c r="U72" s="235" t="s">
        <v>17072</v>
      </c>
      <c r="V72" s="128">
        <v>16</v>
      </c>
    </row>
    <row r="73" spans="20:22">
      <c r="T73" s="1"/>
      <c r="U73" s="235" t="s">
        <v>17074</v>
      </c>
      <c r="V73" s="128">
        <v>17</v>
      </c>
    </row>
    <row r="74" spans="20:22">
      <c r="T74" s="1"/>
      <c r="U74" s="235" t="s">
        <v>16725</v>
      </c>
      <c r="V74" s="128">
        <v>18</v>
      </c>
    </row>
    <row r="75" spans="20:22">
      <c r="T75" s="1"/>
      <c r="U75" s="235" t="s">
        <v>16722</v>
      </c>
      <c r="V75" s="128">
        <v>19</v>
      </c>
    </row>
    <row r="76" spans="20:22">
      <c r="T76" s="1"/>
      <c r="U76" s="235" t="s">
        <v>17076</v>
      </c>
      <c r="V76" s="128">
        <v>20</v>
      </c>
    </row>
    <row r="77" spans="20:22">
      <c r="T77" s="1"/>
      <c r="U77" s="104"/>
      <c r="V77" s="128">
        <v>21</v>
      </c>
    </row>
    <row r="78" spans="20:22">
      <c r="T78" s="1"/>
      <c r="U78" s="104"/>
      <c r="V78" s="128">
        <v>22</v>
      </c>
    </row>
    <row r="79" spans="20:22">
      <c r="T79" s="1"/>
      <c r="U79" s="104"/>
      <c r="V79" s="128">
        <v>23</v>
      </c>
    </row>
    <row r="80" spans="20:22">
      <c r="T80" s="1"/>
      <c r="U80" s="104"/>
      <c r="V80" s="128">
        <v>24</v>
      </c>
    </row>
    <row r="81" spans="20:22" ht="14.65" thickBot="1">
      <c r="T81" s="1"/>
      <c r="U81" s="102"/>
      <c r="V81" s="129">
        <v>25</v>
      </c>
    </row>
    <row r="82" spans="20:22">
      <c r="T82" s="1"/>
    </row>
    <row r="83" spans="20:22">
      <c r="T83" s="1"/>
    </row>
    <row r="84" spans="20:22">
      <c r="T84" s="1"/>
    </row>
    <row r="85" spans="20:22">
      <c r="T85" s="1"/>
    </row>
    <row r="86" spans="20:22">
      <c r="T86" s="1"/>
    </row>
    <row r="87" spans="20:22">
      <c r="T87" s="1"/>
    </row>
    <row r="88" spans="20:22">
      <c r="T88" s="1"/>
    </row>
    <row r="89" spans="20:22">
      <c r="T89" s="1"/>
    </row>
    <row r="90" spans="20:22">
      <c r="T90" s="1"/>
    </row>
    <row r="91" spans="20:22">
      <c r="T91" s="1"/>
    </row>
    <row r="92" spans="20:22">
      <c r="T92" s="1"/>
    </row>
    <row r="93" spans="20:22">
      <c r="T93" s="1"/>
    </row>
    <row r="94" spans="20:22">
      <c r="T94" s="1"/>
    </row>
    <row r="95" spans="20:22">
      <c r="T95" s="1"/>
    </row>
    <row r="96" spans="20:22">
      <c r="T96" s="1"/>
    </row>
    <row r="97" spans="20:20">
      <c r="T97" s="1"/>
    </row>
    <row r="98" spans="20:20">
      <c r="T98" s="1"/>
    </row>
    <row r="99" spans="20:20">
      <c r="T99" s="1"/>
    </row>
    <row r="100" spans="20:20">
      <c r="T100" s="1"/>
    </row>
    <row r="101" spans="20:20">
      <c r="T101" s="1"/>
    </row>
    <row r="102" spans="20:20">
      <c r="T102" s="1"/>
    </row>
    <row r="103" spans="20:20">
      <c r="T103" s="1"/>
    </row>
    <row r="104" spans="20:20">
      <c r="T104" s="1"/>
    </row>
    <row r="105" spans="20:20">
      <c r="T105" s="1"/>
    </row>
    <row r="106" spans="20:20">
      <c r="T106" s="1"/>
    </row>
    <row r="107" spans="20:20">
      <c r="T107" s="1"/>
    </row>
  </sheetData>
  <mergeCells count="3">
    <mergeCell ref="U2:V2"/>
    <mergeCell ref="U29:V29"/>
    <mergeCell ref="U56:V56"/>
  </mergeCells>
  <phoneticPr fontId="1" type="noConversion"/>
  <conditionalFormatting sqref="G2:G54">
    <cfRule type="cellIs" dxfId="78" priority="1" operator="equal">
      <formula>"EE"</formula>
    </cfRule>
    <cfRule type="cellIs" dxfId="77" priority="2" operator="equal">
      <formula>"ME"</formula>
    </cfRule>
  </conditionalFormatting>
  <dataValidations count="6">
    <dataValidation type="list" allowBlank="1" showInputMessage="1" showErrorMessage="1" sqref="F2:F54" xr:uid="{56001F54-6CEE-4A6D-9C8C-8EB1E4CC47D1}">
      <formula1>$U$3:$U$24</formula1>
    </dataValidation>
    <dataValidation type="list" allowBlank="1" showInputMessage="1" showErrorMessage="1" sqref="J2:J54" xr:uid="{E6C801C9-34D1-4C4A-89CC-AC26C0525AAD}">
      <formula1>"Pending Update, On schedule, Behind Schedule, Completed, N/A"</formula1>
    </dataValidation>
    <dataValidation type="list" allowBlank="1" showInputMessage="1" showErrorMessage="1" sqref="B2:B54" xr:uid="{4F00D965-BDDE-4AD2-A448-ED7FA62C1BBD}">
      <formula1>"Logistics, Customer Support"</formula1>
    </dataValidation>
    <dataValidation type="list" allowBlank="1" showInputMessage="1" showErrorMessage="1" sqref="H2:H54" xr:uid="{154E1880-7C3B-4D68-A193-A0DD0F65397D}">
      <formula1>$U$30:$U$52</formula1>
    </dataValidation>
    <dataValidation type="list" allowBlank="1" showInputMessage="1" showErrorMessage="1" sqref="G2:G54" xr:uid="{0A1288D6-494F-49F8-B09B-938BF6F6CCA2}">
      <formula1>"ME, EE"</formula1>
    </dataValidation>
    <dataValidation type="list" allowBlank="1" showInputMessage="1" showErrorMessage="1" sqref="P2:R54" xr:uid="{72F8A7CD-914C-48B7-BF62-3F123193A1DE}">
      <formula1>$U$57:$U$73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63511-B458-44A0-8B05-11273B65DEDE}">
  <sheetPr>
    <tabColor rgb="FF002060"/>
  </sheetPr>
  <dimension ref="A1:AJ147"/>
  <sheetViews>
    <sheetView topLeftCell="I1" zoomScale="95" zoomScaleNormal="40" workbookViewId="0">
      <selection activeCell="O3" sqref="O3"/>
    </sheetView>
  </sheetViews>
  <sheetFormatPr defaultRowHeight="14.25"/>
  <cols>
    <col min="2" max="2" width="16.85546875" customWidth="1"/>
    <col min="3" max="3" width="15.28515625" style="1" bestFit="1" customWidth="1"/>
    <col min="4" max="4" width="22.42578125" bestFit="1" customWidth="1"/>
    <col min="5" max="5" width="13.7109375" customWidth="1"/>
    <col min="6" max="6" width="18.5703125" customWidth="1"/>
    <col min="7" max="7" width="14.7109375" bestFit="1" customWidth="1"/>
    <col min="8" max="8" width="23.5703125" bestFit="1" customWidth="1"/>
    <col min="9" max="9" width="10.85546875" bestFit="1" customWidth="1"/>
    <col min="10" max="10" width="19" customWidth="1"/>
    <col min="11" max="11" width="25.140625" customWidth="1"/>
    <col min="13" max="13" width="17.42578125" bestFit="1" customWidth="1"/>
    <col min="14" max="14" width="17.85546875" style="3" bestFit="1" customWidth="1"/>
    <col min="15" max="15" width="19" customWidth="1"/>
    <col min="16" max="16" width="19.140625" bestFit="1" customWidth="1"/>
    <col min="17" max="17" width="53.7109375" style="189" bestFit="1" customWidth="1"/>
    <col min="18" max="18" width="18.85546875" customWidth="1"/>
    <col min="22" max="22" width="19.85546875" customWidth="1"/>
    <col min="23" max="23" width="20.7109375" customWidth="1"/>
    <col min="25" max="25" width="22.5703125" customWidth="1"/>
    <col min="26" max="26" width="25.42578125" customWidth="1"/>
    <col min="27" max="27" width="19.85546875" customWidth="1"/>
    <col min="28" max="28" width="19.5703125" customWidth="1"/>
    <col min="29" max="29" width="41.42578125" customWidth="1"/>
    <col min="30" max="30" width="22.85546875" customWidth="1"/>
    <col min="31" max="31" width="0.42578125" customWidth="1"/>
    <col min="32" max="32" width="18.7109375" customWidth="1"/>
    <col min="33" max="33" width="99.85546875" bestFit="1" customWidth="1"/>
    <col min="34" max="34" width="19.85546875" customWidth="1"/>
    <col min="35" max="35" width="26.140625" style="1" customWidth="1"/>
    <col min="36" max="36" width="25.28515625" hidden="1" customWidth="1"/>
    <col min="37" max="37" width="3.42578125" customWidth="1"/>
    <col min="38" max="38" width="24.85546875" bestFit="1" customWidth="1"/>
    <col min="39" max="39" width="3" bestFit="1" customWidth="1"/>
    <col min="40" max="40" width="3" customWidth="1"/>
    <col min="41" max="41" width="9.42578125" bestFit="1" customWidth="1"/>
  </cols>
  <sheetData>
    <row r="1" spans="1:35" s="187" customFormat="1" ht="18.75" customHeight="1">
      <c r="A1" s="186" t="s">
        <v>17009</v>
      </c>
      <c r="B1" s="242" t="s">
        <v>316</v>
      </c>
      <c r="C1" s="242" t="s">
        <v>317</v>
      </c>
      <c r="D1" s="242" t="s">
        <v>17010</v>
      </c>
      <c r="E1" s="242" t="s">
        <v>319</v>
      </c>
      <c r="F1" s="253" t="s">
        <v>17011</v>
      </c>
      <c r="G1" s="253" t="s">
        <v>17012</v>
      </c>
      <c r="H1" s="253" t="s">
        <v>321</v>
      </c>
      <c r="I1" s="254" t="s">
        <v>322</v>
      </c>
      <c r="J1" s="243" t="s">
        <v>323</v>
      </c>
      <c r="K1" s="243" t="s">
        <v>17013</v>
      </c>
      <c r="L1" s="243" t="s">
        <v>17014</v>
      </c>
      <c r="M1" s="243" t="s">
        <v>17015</v>
      </c>
      <c r="N1" s="243" t="s">
        <v>17016</v>
      </c>
      <c r="O1" s="243" t="s">
        <v>17017</v>
      </c>
      <c r="P1" s="237" t="s">
        <v>326</v>
      </c>
      <c r="Q1" s="237" t="s">
        <v>327</v>
      </c>
      <c r="R1" s="237" t="s">
        <v>328</v>
      </c>
      <c r="S1" s="186" t="s">
        <v>324</v>
      </c>
      <c r="T1" s="186" t="s">
        <v>17156</v>
      </c>
      <c r="U1" s="186" t="s">
        <v>17157</v>
      </c>
      <c r="V1" s="186" t="s">
        <v>17158</v>
      </c>
      <c r="W1" s="186" t="s">
        <v>17159</v>
      </c>
      <c r="X1" s="186" t="s">
        <v>17160</v>
      </c>
      <c r="Y1" s="244" t="s">
        <v>329</v>
      </c>
    </row>
    <row r="2" spans="1:35">
      <c r="A2" s="197">
        <v>70</v>
      </c>
      <c r="B2" s="1" t="s">
        <v>16</v>
      </c>
      <c r="C2" s="1" t="s">
        <v>17078</v>
      </c>
      <c r="D2" s="197" t="s">
        <v>17079</v>
      </c>
      <c r="E2" s="197" t="s">
        <v>20</v>
      </c>
      <c r="F2" s="3" t="s">
        <v>17038</v>
      </c>
      <c r="G2" s="1" t="s">
        <v>16732</v>
      </c>
      <c r="H2" s="238" t="s">
        <v>17161</v>
      </c>
      <c r="I2" s="195" t="s">
        <v>16727</v>
      </c>
      <c r="J2" s="1"/>
      <c r="K2" s="2"/>
      <c r="L2" s="1"/>
      <c r="M2" s="2"/>
      <c r="N2" s="1"/>
      <c r="O2" s="2">
        <f>$O$3+22</f>
        <v>46257</v>
      </c>
      <c r="P2" s="1" t="s">
        <v>16725</v>
      </c>
      <c r="Q2" s="1" t="s">
        <v>17074</v>
      </c>
      <c r="R2" s="1" t="s">
        <v>25</v>
      </c>
      <c r="S2" s="2"/>
      <c r="T2" s="1"/>
      <c r="U2" s="1"/>
      <c r="V2" s="1"/>
      <c r="W2" s="239"/>
      <c r="X2" s="1"/>
      <c r="Y2" s="3" t="s">
        <v>17104</v>
      </c>
      <c r="AA2" s="190" t="s">
        <v>17023</v>
      </c>
      <c r="AB2" s="57"/>
      <c r="AD2" t="s">
        <v>17162</v>
      </c>
      <c r="AI2"/>
    </row>
    <row r="3" spans="1:35">
      <c r="A3" s="197">
        <v>71</v>
      </c>
      <c r="B3" s="1" t="s">
        <v>16</v>
      </c>
      <c r="C3" s="1" t="s">
        <v>17078</v>
      </c>
      <c r="D3" s="197" t="s">
        <v>17079</v>
      </c>
      <c r="E3" s="197" t="s">
        <v>20</v>
      </c>
      <c r="F3" s="3" t="s">
        <v>17038</v>
      </c>
      <c r="G3" s="1" t="s">
        <v>16732</v>
      </c>
      <c r="H3" s="238" t="s">
        <v>17161</v>
      </c>
      <c r="I3" s="195" t="s">
        <v>16729</v>
      </c>
      <c r="J3" s="1"/>
      <c r="K3" s="2"/>
      <c r="L3" s="1"/>
      <c r="M3" s="2"/>
      <c r="N3" s="1"/>
      <c r="O3" s="2">
        <v>46235</v>
      </c>
      <c r="P3" s="1" t="s">
        <v>16725</v>
      </c>
      <c r="Q3" s="1" t="s">
        <v>17074</v>
      </c>
      <c r="R3" s="1" t="s">
        <v>25</v>
      </c>
      <c r="S3" s="2"/>
      <c r="T3" s="1"/>
      <c r="U3" s="1"/>
      <c r="V3" s="1"/>
      <c r="W3" s="239"/>
      <c r="X3" s="1"/>
      <c r="Y3" s="3" t="s">
        <v>17104</v>
      </c>
      <c r="AA3" t="s">
        <v>17020</v>
      </c>
      <c r="AB3">
        <v>1</v>
      </c>
      <c r="AI3"/>
    </row>
    <row r="4" spans="1:35">
      <c r="A4" s="197">
        <v>72</v>
      </c>
      <c r="B4" s="1" t="s">
        <v>16</v>
      </c>
      <c r="C4" s="1" t="s">
        <v>17078</v>
      </c>
      <c r="D4" s="197" t="s">
        <v>17079</v>
      </c>
      <c r="E4" s="197" t="s">
        <v>20</v>
      </c>
      <c r="F4" s="3" t="s">
        <v>17038</v>
      </c>
      <c r="G4" s="1" t="s">
        <v>16732</v>
      </c>
      <c r="H4" s="238" t="s">
        <v>17161</v>
      </c>
      <c r="I4" s="195" t="s">
        <v>16730</v>
      </c>
      <c r="J4" s="1"/>
      <c r="K4" s="2"/>
      <c r="L4" s="1"/>
      <c r="M4" s="2"/>
      <c r="N4" s="1"/>
      <c r="O4" s="2">
        <f>$O$3+22</f>
        <v>46257</v>
      </c>
      <c r="P4" s="1" t="s">
        <v>16725</v>
      </c>
      <c r="Q4" s="1" t="s">
        <v>16725</v>
      </c>
      <c r="R4" s="1" t="s">
        <v>25</v>
      </c>
      <c r="S4" s="2"/>
      <c r="T4" s="1"/>
      <c r="U4" s="1"/>
      <c r="V4" s="1"/>
      <c r="W4" s="239"/>
      <c r="X4" s="1"/>
      <c r="Y4" s="3" t="s">
        <v>17105</v>
      </c>
      <c r="AA4" t="s">
        <v>16849</v>
      </c>
      <c r="AB4">
        <v>2</v>
      </c>
      <c r="AI4"/>
    </row>
    <row r="5" spans="1:35">
      <c r="A5" s="197">
        <v>73</v>
      </c>
      <c r="B5" s="1" t="s">
        <v>16</v>
      </c>
      <c r="C5" s="1" t="s">
        <v>17078</v>
      </c>
      <c r="D5" s="197" t="s">
        <v>17079</v>
      </c>
      <c r="E5" s="197" t="s">
        <v>20</v>
      </c>
      <c r="F5" s="3" t="s">
        <v>17038</v>
      </c>
      <c r="G5" s="1" t="s">
        <v>16732</v>
      </c>
      <c r="H5" s="238" t="s">
        <v>17161</v>
      </c>
      <c r="I5" s="195" t="s">
        <v>16733</v>
      </c>
      <c r="J5" s="1"/>
      <c r="K5" s="2"/>
      <c r="L5" s="1"/>
      <c r="M5" s="2"/>
      <c r="N5" s="1"/>
      <c r="O5" s="2">
        <f>$O$3+22</f>
        <v>46257</v>
      </c>
      <c r="P5" s="1" t="s">
        <v>16725</v>
      </c>
      <c r="Q5" s="1" t="s">
        <v>16725</v>
      </c>
      <c r="R5" s="1" t="s">
        <v>25</v>
      </c>
      <c r="S5" s="2"/>
      <c r="T5" s="1"/>
      <c r="U5" s="1"/>
      <c r="V5" s="1"/>
      <c r="W5" s="239"/>
      <c r="X5" s="1"/>
      <c r="Y5" s="3" t="s">
        <v>17105</v>
      </c>
      <c r="AA5" t="s">
        <v>17092</v>
      </c>
      <c r="AB5">
        <v>3</v>
      </c>
      <c r="AI5"/>
    </row>
    <row r="6" spans="1:35">
      <c r="A6" s="197">
        <v>74</v>
      </c>
      <c r="B6" s="1" t="s">
        <v>16</v>
      </c>
      <c r="C6" s="1" t="s">
        <v>17078</v>
      </c>
      <c r="D6" s="197" t="s">
        <v>17079</v>
      </c>
      <c r="E6" s="197" t="s">
        <v>20</v>
      </c>
      <c r="F6" s="3" t="s">
        <v>17038</v>
      </c>
      <c r="G6" s="1" t="s">
        <v>16732</v>
      </c>
      <c r="H6" s="238" t="s">
        <v>17161</v>
      </c>
      <c r="I6" s="195" t="s">
        <v>16754</v>
      </c>
      <c r="K6" s="2"/>
      <c r="L6" s="1"/>
      <c r="M6" s="2"/>
      <c r="N6" s="1"/>
      <c r="O6" s="2">
        <f>$O$3+90</f>
        <v>46325</v>
      </c>
      <c r="P6" s="1" t="s">
        <v>16725</v>
      </c>
      <c r="Q6" s="1" t="s">
        <v>17074</v>
      </c>
      <c r="R6" s="1" t="s">
        <v>25</v>
      </c>
      <c r="T6" s="1"/>
      <c r="U6" s="1"/>
      <c r="V6" s="1"/>
      <c r="W6" s="239"/>
      <c r="X6" s="1"/>
      <c r="Y6" s="3"/>
      <c r="AA6" t="s">
        <v>17091</v>
      </c>
      <c r="AB6">
        <v>4</v>
      </c>
      <c r="AI6"/>
    </row>
    <row r="7" spans="1:35">
      <c r="A7" s="197">
        <v>75</v>
      </c>
      <c r="B7" s="1" t="s">
        <v>16</v>
      </c>
      <c r="C7" s="1" t="s">
        <v>17078</v>
      </c>
      <c r="D7" s="197" t="s">
        <v>17079</v>
      </c>
      <c r="E7" s="197" t="s">
        <v>20</v>
      </c>
      <c r="F7" s="3" t="s">
        <v>17038</v>
      </c>
      <c r="G7" s="1" t="s">
        <v>16732</v>
      </c>
      <c r="H7" s="238" t="s">
        <v>17161</v>
      </c>
      <c r="I7" s="195" t="s">
        <v>16755</v>
      </c>
      <c r="K7" s="2"/>
      <c r="L7" s="1"/>
      <c r="M7" s="2"/>
      <c r="N7" s="1"/>
      <c r="O7" s="2">
        <f>$O$3+90</f>
        <v>46325</v>
      </c>
      <c r="P7" s="1" t="s">
        <v>16725</v>
      </c>
      <c r="Q7" s="1" t="s">
        <v>17074</v>
      </c>
      <c r="R7" s="1" t="s">
        <v>25</v>
      </c>
      <c r="T7" s="1"/>
      <c r="U7" s="1"/>
      <c r="V7" s="1"/>
      <c r="W7" s="239"/>
      <c r="X7" s="1"/>
      <c r="Y7" s="3" t="s">
        <v>17106</v>
      </c>
      <c r="AA7" t="s">
        <v>17090</v>
      </c>
      <c r="AB7">
        <v>5</v>
      </c>
      <c r="AI7"/>
    </row>
    <row r="8" spans="1:35">
      <c r="A8" s="197">
        <v>136</v>
      </c>
      <c r="B8" s="1" t="s">
        <v>16</v>
      </c>
      <c r="C8" s="1" t="s">
        <v>17078</v>
      </c>
      <c r="D8" s="197" t="s">
        <v>17079</v>
      </c>
      <c r="E8" s="197" t="s">
        <v>20</v>
      </c>
      <c r="F8" s="195" t="s">
        <v>16935</v>
      </c>
      <c r="G8" s="1" t="s">
        <v>16732</v>
      </c>
      <c r="H8" s="238" t="s">
        <v>17161</v>
      </c>
      <c r="I8" s="195" t="s">
        <v>17120</v>
      </c>
      <c r="J8" s="1"/>
      <c r="K8" s="2"/>
      <c r="L8" s="1"/>
      <c r="M8" s="2"/>
      <c r="N8" s="1"/>
      <c r="O8" s="2">
        <f>$O$3+26</f>
        <v>46261</v>
      </c>
      <c r="P8" s="1" t="s">
        <v>16725</v>
      </c>
      <c r="Q8" s="1" t="s">
        <v>17074</v>
      </c>
      <c r="R8" s="1" t="s">
        <v>25</v>
      </c>
      <c r="S8" s="2"/>
      <c r="T8" s="1"/>
      <c r="U8" s="1"/>
      <c r="V8" s="1"/>
      <c r="W8" s="239"/>
      <c r="X8" s="1"/>
      <c r="Y8" s="3"/>
      <c r="AA8" t="s">
        <v>17089</v>
      </c>
      <c r="AB8">
        <v>6</v>
      </c>
      <c r="AI8"/>
    </row>
    <row r="9" spans="1:35">
      <c r="A9" s="197">
        <v>137</v>
      </c>
      <c r="B9" s="1" t="s">
        <v>16</v>
      </c>
      <c r="C9" s="1" t="s">
        <v>17078</v>
      </c>
      <c r="D9" s="197" t="s">
        <v>17079</v>
      </c>
      <c r="E9" s="197" t="s">
        <v>20</v>
      </c>
      <c r="F9" s="195" t="s">
        <v>16935</v>
      </c>
      <c r="G9" s="1" t="s">
        <v>16732</v>
      </c>
      <c r="H9" s="238" t="s">
        <v>17161</v>
      </c>
      <c r="I9" s="195" t="s">
        <v>17121</v>
      </c>
      <c r="J9" s="1"/>
      <c r="K9" s="2"/>
      <c r="L9" s="1"/>
      <c r="M9" s="2"/>
      <c r="N9" s="1"/>
      <c r="O9" s="2">
        <f>$O$3+26</f>
        <v>46261</v>
      </c>
      <c r="P9" s="1" t="s">
        <v>16725</v>
      </c>
      <c r="Q9" s="1" t="s">
        <v>17074</v>
      </c>
      <c r="R9" s="1" t="s">
        <v>25</v>
      </c>
      <c r="S9" s="2"/>
      <c r="T9" s="1"/>
      <c r="U9" s="1"/>
      <c r="V9" s="1"/>
      <c r="W9" s="239"/>
      <c r="X9" s="1"/>
      <c r="Y9" s="3"/>
      <c r="AA9" t="s">
        <v>17029</v>
      </c>
      <c r="AB9">
        <v>7</v>
      </c>
      <c r="AI9"/>
    </row>
    <row r="10" spans="1:35">
      <c r="A10" s="197">
        <v>34</v>
      </c>
      <c r="B10" s="1" t="s">
        <v>16</v>
      </c>
      <c r="C10" s="1" t="s">
        <v>17078</v>
      </c>
      <c r="D10" s="197" t="s">
        <v>17079</v>
      </c>
      <c r="E10" s="197" t="s">
        <v>20</v>
      </c>
      <c r="F10" t="s">
        <v>16938</v>
      </c>
      <c r="G10" s="1" t="s">
        <v>16732</v>
      </c>
      <c r="H10" s="238" t="s">
        <v>16709</v>
      </c>
      <c r="I10" s="195" t="s">
        <v>16761</v>
      </c>
      <c r="K10" s="2"/>
      <c r="L10" s="1"/>
      <c r="M10" s="2"/>
      <c r="N10" s="1"/>
      <c r="O10" s="2">
        <f t="shared" ref="O10:O15" si="0">$O$3+100</f>
        <v>46335</v>
      </c>
      <c r="P10" s="1" t="s">
        <v>16725</v>
      </c>
      <c r="Q10" s="1" t="s">
        <v>16725</v>
      </c>
      <c r="R10" s="1" t="s">
        <v>25</v>
      </c>
      <c r="T10" s="1"/>
      <c r="U10" s="1"/>
      <c r="V10" s="1"/>
      <c r="W10" s="239"/>
      <c r="X10" s="1"/>
      <c r="Y10" s="3" t="s">
        <v>17096</v>
      </c>
      <c r="AA10" t="s">
        <v>17031</v>
      </c>
      <c r="AB10">
        <v>8</v>
      </c>
      <c r="AI10"/>
    </row>
    <row r="11" spans="1:35">
      <c r="A11" s="197">
        <v>35</v>
      </c>
      <c r="B11" s="1" t="s">
        <v>16</v>
      </c>
      <c r="C11" s="1" t="s">
        <v>17078</v>
      </c>
      <c r="D11" s="197" t="s">
        <v>17079</v>
      </c>
      <c r="E11" s="197" t="s">
        <v>20</v>
      </c>
      <c r="F11" t="s">
        <v>16938</v>
      </c>
      <c r="G11" s="1" t="s">
        <v>16732</v>
      </c>
      <c r="H11" s="238" t="s">
        <v>16709</v>
      </c>
      <c r="I11" s="195" t="s">
        <v>16762</v>
      </c>
      <c r="K11" s="2"/>
      <c r="L11" s="1"/>
      <c r="M11" s="2"/>
      <c r="N11" s="1"/>
      <c r="O11" s="2">
        <f t="shared" si="0"/>
        <v>46335</v>
      </c>
      <c r="P11" s="1" t="s">
        <v>16725</v>
      </c>
      <c r="Q11" s="1" t="s">
        <v>16725</v>
      </c>
      <c r="R11" s="1" t="s">
        <v>25</v>
      </c>
      <c r="T11" s="1"/>
      <c r="U11" s="1"/>
      <c r="V11" s="1"/>
      <c r="W11" s="239"/>
      <c r="X11" s="1"/>
      <c r="Y11" s="3" t="s">
        <v>17096</v>
      </c>
      <c r="AA11" t="s">
        <v>17001</v>
      </c>
      <c r="AB11">
        <v>9</v>
      </c>
      <c r="AI11"/>
    </row>
    <row r="12" spans="1:35">
      <c r="A12" s="197">
        <v>36</v>
      </c>
      <c r="B12" s="1" t="s">
        <v>16</v>
      </c>
      <c r="C12" s="1" t="s">
        <v>17078</v>
      </c>
      <c r="D12" s="197" t="s">
        <v>17079</v>
      </c>
      <c r="E12" s="197" t="s">
        <v>20</v>
      </c>
      <c r="F12" t="s">
        <v>16938</v>
      </c>
      <c r="G12" s="1" t="s">
        <v>16732</v>
      </c>
      <c r="H12" s="238" t="s">
        <v>16709</v>
      </c>
      <c r="I12" s="195" t="s">
        <v>16763</v>
      </c>
      <c r="K12" s="2"/>
      <c r="L12" s="1"/>
      <c r="M12" s="2"/>
      <c r="N12" s="1"/>
      <c r="O12" s="2">
        <f t="shared" si="0"/>
        <v>46335</v>
      </c>
      <c r="P12" s="1" t="s">
        <v>16725</v>
      </c>
      <c r="Q12" s="1" t="s">
        <v>16725</v>
      </c>
      <c r="R12" s="1" t="s">
        <v>25</v>
      </c>
      <c r="T12" s="1"/>
      <c r="U12" s="1"/>
      <c r="V12" s="1"/>
      <c r="W12" s="239"/>
      <c r="X12" s="1"/>
      <c r="Y12" s="3" t="s">
        <v>17096</v>
      </c>
      <c r="AA12" t="s">
        <v>16938</v>
      </c>
      <c r="AB12">
        <v>10</v>
      </c>
      <c r="AI12"/>
    </row>
    <row r="13" spans="1:35">
      <c r="A13" s="197">
        <v>37</v>
      </c>
      <c r="B13" s="1" t="s">
        <v>16</v>
      </c>
      <c r="C13" s="1" t="s">
        <v>17078</v>
      </c>
      <c r="D13" s="197" t="s">
        <v>17079</v>
      </c>
      <c r="E13" s="197" t="s">
        <v>20</v>
      </c>
      <c r="F13" t="s">
        <v>16938</v>
      </c>
      <c r="G13" s="1" t="s">
        <v>16732</v>
      </c>
      <c r="H13" s="238" t="s">
        <v>16709</v>
      </c>
      <c r="I13" s="195" t="s">
        <v>16764</v>
      </c>
      <c r="K13" s="2"/>
      <c r="L13" s="1"/>
      <c r="M13" s="2"/>
      <c r="N13" s="1"/>
      <c r="O13" s="2">
        <f t="shared" si="0"/>
        <v>46335</v>
      </c>
      <c r="P13" s="1" t="s">
        <v>16725</v>
      </c>
      <c r="Q13" s="1" t="s">
        <v>16725</v>
      </c>
      <c r="R13" s="1" t="s">
        <v>25</v>
      </c>
      <c r="T13" s="1"/>
      <c r="U13" s="1"/>
      <c r="V13" s="1"/>
      <c r="W13" s="239"/>
      <c r="X13" s="1"/>
      <c r="Y13" s="3" t="s">
        <v>17096</v>
      </c>
      <c r="AA13" t="s">
        <v>337</v>
      </c>
      <c r="AB13">
        <v>11</v>
      </c>
      <c r="AI13"/>
    </row>
    <row r="14" spans="1:35">
      <c r="A14" s="197">
        <v>38</v>
      </c>
      <c r="B14" s="1" t="s">
        <v>16</v>
      </c>
      <c r="C14" s="1" t="s">
        <v>17078</v>
      </c>
      <c r="D14" s="197" t="s">
        <v>17079</v>
      </c>
      <c r="E14" s="197" t="s">
        <v>20</v>
      </c>
      <c r="F14" t="s">
        <v>16938</v>
      </c>
      <c r="G14" s="1" t="s">
        <v>16732</v>
      </c>
      <c r="H14" s="238" t="s">
        <v>16709</v>
      </c>
      <c r="I14" s="195" t="s">
        <v>16765</v>
      </c>
      <c r="K14" s="2"/>
      <c r="L14" s="1"/>
      <c r="M14" s="2"/>
      <c r="N14" s="1"/>
      <c r="O14" s="2">
        <f t="shared" si="0"/>
        <v>46335</v>
      </c>
      <c r="P14" s="1" t="s">
        <v>16725</v>
      </c>
      <c r="Q14" s="1" t="s">
        <v>16725</v>
      </c>
      <c r="R14" s="1" t="s">
        <v>25</v>
      </c>
      <c r="T14" s="1"/>
      <c r="U14" s="1"/>
      <c r="V14" s="1"/>
      <c r="W14" s="239"/>
      <c r="X14" s="1"/>
      <c r="Y14" s="3" t="s">
        <v>17096</v>
      </c>
      <c r="AA14" t="s">
        <v>308</v>
      </c>
      <c r="AB14">
        <v>12</v>
      </c>
      <c r="AI14"/>
    </row>
    <row r="15" spans="1:35">
      <c r="A15" s="197">
        <v>39</v>
      </c>
      <c r="B15" s="1" t="s">
        <v>16</v>
      </c>
      <c r="C15" s="1" t="s">
        <v>17078</v>
      </c>
      <c r="D15" s="197" t="s">
        <v>17079</v>
      </c>
      <c r="E15" s="197" t="s">
        <v>20</v>
      </c>
      <c r="F15" t="s">
        <v>16938</v>
      </c>
      <c r="G15" s="1" t="s">
        <v>16732</v>
      </c>
      <c r="H15" s="238" t="s">
        <v>16709</v>
      </c>
      <c r="I15" s="195" t="s">
        <v>16766</v>
      </c>
      <c r="K15" s="2"/>
      <c r="L15" s="1"/>
      <c r="M15" s="2"/>
      <c r="N15" s="1"/>
      <c r="O15" s="2">
        <f t="shared" si="0"/>
        <v>46335</v>
      </c>
      <c r="P15" s="1" t="s">
        <v>16725</v>
      </c>
      <c r="Q15" s="1" t="s">
        <v>16725</v>
      </c>
      <c r="R15" s="1" t="s">
        <v>25</v>
      </c>
      <c r="T15" s="1"/>
      <c r="U15" s="1"/>
      <c r="V15" s="1"/>
      <c r="W15" s="239"/>
      <c r="X15" s="1"/>
      <c r="Y15" s="3" t="s">
        <v>17096</v>
      </c>
      <c r="AA15" t="s">
        <v>128</v>
      </c>
      <c r="AB15">
        <v>13</v>
      </c>
      <c r="AI15"/>
    </row>
    <row r="16" spans="1:35">
      <c r="A16" s="197">
        <v>68</v>
      </c>
      <c r="B16" s="1" t="s">
        <v>16</v>
      </c>
      <c r="C16" s="1" t="s">
        <v>17078</v>
      </c>
      <c r="D16" s="197" t="s">
        <v>17079</v>
      </c>
      <c r="E16" s="197" t="s">
        <v>20</v>
      </c>
      <c r="F16" s="195" t="s">
        <v>17037</v>
      </c>
      <c r="G16" s="1" t="s">
        <v>16732</v>
      </c>
      <c r="H16" s="238" t="s">
        <v>16709</v>
      </c>
      <c r="I16" s="195" t="s">
        <v>17102</v>
      </c>
      <c r="J16" s="1"/>
      <c r="K16" s="2"/>
      <c r="L16" s="1"/>
      <c r="M16" s="2"/>
      <c r="N16" s="1"/>
      <c r="O16" s="2">
        <f>$O$3+23</f>
        <v>46258</v>
      </c>
      <c r="P16" s="1" t="s">
        <v>16725</v>
      </c>
      <c r="Q16" s="1" t="s">
        <v>17074</v>
      </c>
      <c r="R16" s="1" t="s">
        <v>25</v>
      </c>
      <c r="S16" s="2"/>
      <c r="T16" s="1"/>
      <c r="U16" s="1"/>
      <c r="V16" s="1"/>
      <c r="W16" s="239"/>
      <c r="X16" s="1"/>
      <c r="Y16" s="3"/>
      <c r="AA16" t="s">
        <v>35</v>
      </c>
      <c r="AB16">
        <v>14</v>
      </c>
      <c r="AI16"/>
    </row>
    <row r="17" spans="1:35">
      <c r="A17" s="197">
        <v>12</v>
      </c>
      <c r="B17" s="1" t="s">
        <v>16</v>
      </c>
      <c r="C17" s="1" t="s">
        <v>17078</v>
      </c>
      <c r="D17" s="197" t="s">
        <v>17079</v>
      </c>
      <c r="E17" s="197" t="s">
        <v>20</v>
      </c>
      <c r="F17" s="195" t="s">
        <v>17020</v>
      </c>
      <c r="G17" s="1" t="s">
        <v>16732</v>
      </c>
      <c r="H17" s="238" t="s">
        <v>48</v>
      </c>
      <c r="I17" s="195" t="s">
        <v>17086</v>
      </c>
      <c r="J17" s="1"/>
      <c r="K17" s="2"/>
      <c r="L17" s="1"/>
      <c r="M17" s="2"/>
      <c r="N17" s="1"/>
      <c r="O17" s="2">
        <v>46240</v>
      </c>
      <c r="P17" s="1" t="s">
        <v>16725</v>
      </c>
      <c r="Q17" s="1" t="s">
        <v>17074</v>
      </c>
      <c r="R17" s="1" t="s">
        <v>25</v>
      </c>
      <c r="S17" s="2"/>
      <c r="T17" s="1"/>
      <c r="U17" s="1"/>
      <c r="V17" s="1"/>
      <c r="W17" s="239"/>
      <c r="X17" s="1"/>
      <c r="Y17" s="3" t="s">
        <v>17087</v>
      </c>
      <c r="AA17" t="s">
        <v>16935</v>
      </c>
      <c r="AB17">
        <v>15</v>
      </c>
      <c r="AI17"/>
    </row>
    <row r="18" spans="1:35">
      <c r="A18" s="197">
        <v>69</v>
      </c>
      <c r="B18" s="1" t="s">
        <v>16</v>
      </c>
      <c r="C18" s="1" t="s">
        <v>17078</v>
      </c>
      <c r="D18" s="197" t="s">
        <v>17079</v>
      </c>
      <c r="E18" s="197" t="s">
        <v>20</v>
      </c>
      <c r="F18" s="195" t="s">
        <v>17037</v>
      </c>
      <c r="G18" s="1" t="s">
        <v>16732</v>
      </c>
      <c r="H18" s="238" t="s">
        <v>48</v>
      </c>
      <c r="I18" s="195" t="s">
        <v>17103</v>
      </c>
      <c r="J18" s="1"/>
      <c r="K18" s="2"/>
      <c r="L18" s="1"/>
      <c r="M18" s="2"/>
      <c r="N18" s="1"/>
      <c r="O18" s="2">
        <f>$O$3+23</f>
        <v>46258</v>
      </c>
      <c r="P18" s="1" t="s">
        <v>16725</v>
      </c>
      <c r="Q18" s="1" t="s">
        <v>17074</v>
      </c>
      <c r="R18" s="1" t="s">
        <v>25</v>
      </c>
      <c r="S18" s="2"/>
      <c r="T18" s="1"/>
      <c r="U18" s="1"/>
      <c r="V18" s="1"/>
      <c r="W18" s="239"/>
      <c r="X18" s="1"/>
      <c r="Y18" s="3"/>
      <c r="AA18" t="s">
        <v>16846</v>
      </c>
      <c r="AB18">
        <v>16</v>
      </c>
      <c r="AI18"/>
    </row>
    <row r="19" spans="1:35">
      <c r="A19" s="197">
        <v>86</v>
      </c>
      <c r="B19" s="1" t="s">
        <v>16</v>
      </c>
      <c r="C19" s="1" t="s">
        <v>17078</v>
      </c>
      <c r="D19" s="197" t="s">
        <v>17079</v>
      </c>
      <c r="E19" s="197" t="s">
        <v>20</v>
      </c>
      <c r="F19" s="195" t="s">
        <v>17089</v>
      </c>
      <c r="G19" s="1" t="s">
        <v>16732</v>
      </c>
      <c r="H19" s="238" t="s">
        <v>48</v>
      </c>
      <c r="I19" s="195" t="s">
        <v>17110</v>
      </c>
      <c r="J19" s="1"/>
      <c r="K19" s="2"/>
      <c r="L19" s="1"/>
      <c r="M19" s="2"/>
      <c r="N19" s="1"/>
      <c r="O19" s="2">
        <f>$O$3+40</f>
        <v>46275</v>
      </c>
      <c r="P19" s="1" t="s">
        <v>16725</v>
      </c>
      <c r="Q19" s="1" t="s">
        <v>17074</v>
      </c>
      <c r="R19" s="1" t="s">
        <v>25</v>
      </c>
      <c r="S19" s="2"/>
      <c r="T19" s="1"/>
      <c r="U19" s="1"/>
      <c r="V19" s="1"/>
      <c r="W19" s="239"/>
      <c r="X19" s="1"/>
      <c r="Y19" s="3"/>
      <c r="AA19" t="s">
        <v>17037</v>
      </c>
      <c r="AB19">
        <v>17</v>
      </c>
      <c r="AI19"/>
    </row>
    <row r="20" spans="1:35">
      <c r="A20" s="197">
        <v>95</v>
      </c>
      <c r="B20" s="1" t="s">
        <v>16</v>
      </c>
      <c r="C20" s="1" t="s">
        <v>17078</v>
      </c>
      <c r="D20" s="197" t="s">
        <v>17079</v>
      </c>
      <c r="E20" s="197" t="s">
        <v>20</v>
      </c>
      <c r="F20" s="195" t="s">
        <v>17090</v>
      </c>
      <c r="G20" s="1" t="s">
        <v>16732</v>
      </c>
      <c r="H20" s="238" t="s">
        <v>48</v>
      </c>
      <c r="I20" s="195" t="s">
        <v>17110</v>
      </c>
      <c r="J20" s="1"/>
      <c r="K20" s="2"/>
      <c r="L20" s="1"/>
      <c r="M20" s="2"/>
      <c r="N20" s="1"/>
      <c r="O20" s="2">
        <f>$O$3+40</f>
        <v>46275</v>
      </c>
      <c r="P20" s="1" t="s">
        <v>16725</v>
      </c>
      <c r="Q20" s="1" t="s">
        <v>17074</v>
      </c>
      <c r="R20" s="1" t="s">
        <v>25</v>
      </c>
      <c r="S20" s="2"/>
      <c r="T20" s="1"/>
      <c r="U20" s="1"/>
      <c r="V20" s="1"/>
      <c r="W20" s="239"/>
      <c r="X20" s="1"/>
      <c r="Y20" s="3"/>
      <c r="AA20" t="s">
        <v>17038</v>
      </c>
      <c r="AB20">
        <v>18</v>
      </c>
      <c r="AI20"/>
    </row>
    <row r="21" spans="1:35">
      <c r="A21" s="197">
        <v>104</v>
      </c>
      <c r="B21" s="1" t="s">
        <v>16</v>
      </c>
      <c r="C21" s="1" t="s">
        <v>17078</v>
      </c>
      <c r="D21" s="197" t="s">
        <v>17079</v>
      </c>
      <c r="E21" s="197" t="s">
        <v>20</v>
      </c>
      <c r="F21" s="195" t="s">
        <v>17091</v>
      </c>
      <c r="G21" s="1" t="s">
        <v>16732</v>
      </c>
      <c r="H21" s="238" t="s">
        <v>48</v>
      </c>
      <c r="I21" s="195" t="s">
        <v>17110</v>
      </c>
      <c r="J21" s="1"/>
      <c r="K21" s="2"/>
      <c r="L21" s="1"/>
      <c r="M21" s="2"/>
      <c r="N21" s="1"/>
      <c r="O21" s="2">
        <f>$O$3+40</f>
        <v>46275</v>
      </c>
      <c r="P21" s="1" t="s">
        <v>16725</v>
      </c>
      <c r="Q21" s="1" t="s">
        <v>17074</v>
      </c>
      <c r="R21" s="1" t="s">
        <v>25</v>
      </c>
      <c r="S21" s="2"/>
      <c r="T21" s="1"/>
      <c r="U21" s="1"/>
      <c r="V21" s="1"/>
      <c r="W21" s="239"/>
      <c r="X21" s="1"/>
      <c r="Y21" s="3"/>
      <c r="AA21" t="s">
        <v>17099</v>
      </c>
      <c r="AI21"/>
    </row>
    <row r="22" spans="1:35">
      <c r="A22" s="197">
        <v>113</v>
      </c>
      <c r="B22" s="1" t="s">
        <v>16</v>
      </c>
      <c r="C22" s="1" t="s">
        <v>17078</v>
      </c>
      <c r="D22" s="197" t="s">
        <v>17079</v>
      </c>
      <c r="E22" s="197" t="s">
        <v>20</v>
      </c>
      <c r="F22" s="195" t="s">
        <v>17092</v>
      </c>
      <c r="G22" s="1" t="s">
        <v>16732</v>
      </c>
      <c r="H22" s="238" t="s">
        <v>48</v>
      </c>
      <c r="I22" s="195" t="s">
        <v>17110</v>
      </c>
      <c r="J22" s="1"/>
      <c r="K22" s="2"/>
      <c r="L22" s="1"/>
      <c r="M22" s="2"/>
      <c r="N22" s="1"/>
      <c r="O22" s="2">
        <f>$O$3+40</f>
        <v>46275</v>
      </c>
      <c r="P22" s="1" t="s">
        <v>16725</v>
      </c>
      <c r="Q22" s="1" t="s">
        <v>17074</v>
      </c>
      <c r="R22" s="1" t="s">
        <v>25</v>
      </c>
      <c r="S22" s="2"/>
      <c r="T22" s="1"/>
      <c r="U22" s="1"/>
      <c r="V22" s="1"/>
      <c r="W22" s="239"/>
      <c r="X22" s="1"/>
      <c r="Y22" s="3"/>
      <c r="AB22" s="57"/>
      <c r="AI22"/>
    </row>
    <row r="23" spans="1:35">
      <c r="A23" s="197">
        <v>49</v>
      </c>
      <c r="B23" s="1" t="s">
        <v>16</v>
      </c>
      <c r="C23" s="1" t="s">
        <v>17078</v>
      </c>
      <c r="D23" s="197" t="s">
        <v>17079</v>
      </c>
      <c r="E23" s="197" t="s">
        <v>20</v>
      </c>
      <c r="F23" t="s">
        <v>17099</v>
      </c>
      <c r="G23" s="1" t="s">
        <v>16732</v>
      </c>
      <c r="H23" s="238" t="s">
        <v>17099</v>
      </c>
      <c r="I23" s="195" t="s">
        <v>16767</v>
      </c>
      <c r="K23" s="2"/>
      <c r="L23" s="1"/>
      <c r="M23" s="2"/>
      <c r="N23" s="1"/>
      <c r="O23" s="2">
        <f>$O$3+110</f>
        <v>46345</v>
      </c>
      <c r="P23" s="1" t="s">
        <v>16725</v>
      </c>
      <c r="Q23" s="1" t="s">
        <v>16725</v>
      </c>
      <c r="R23" s="1" t="s">
        <v>25</v>
      </c>
      <c r="T23" s="1"/>
      <c r="U23" s="1"/>
      <c r="V23" s="1"/>
      <c r="W23" s="239"/>
      <c r="X23" s="1"/>
      <c r="Y23" s="3"/>
      <c r="AB23">
        <v>1</v>
      </c>
      <c r="AI23"/>
    </row>
    <row r="24" spans="1:35">
      <c r="A24" s="197">
        <v>50</v>
      </c>
      <c r="B24" s="1" t="s">
        <v>16</v>
      </c>
      <c r="C24" s="1" t="s">
        <v>17078</v>
      </c>
      <c r="D24" s="197" t="s">
        <v>17079</v>
      </c>
      <c r="E24" s="197" t="s">
        <v>20</v>
      </c>
      <c r="F24" t="s">
        <v>17099</v>
      </c>
      <c r="G24" s="1" t="s">
        <v>16732</v>
      </c>
      <c r="H24" s="238" t="s">
        <v>17099</v>
      </c>
      <c r="I24" s="195" t="s">
        <v>16768</v>
      </c>
      <c r="K24" s="2"/>
      <c r="L24" s="1"/>
      <c r="M24" s="2"/>
      <c r="N24" s="1"/>
      <c r="O24" s="2">
        <f>$O$3+110</f>
        <v>46345</v>
      </c>
      <c r="P24" s="1" t="s">
        <v>16725</v>
      </c>
      <c r="Q24" s="1" t="s">
        <v>17074</v>
      </c>
      <c r="R24" s="1" t="s">
        <v>25</v>
      </c>
      <c r="T24" s="1"/>
      <c r="U24" s="1"/>
      <c r="V24" s="1"/>
      <c r="W24" s="239"/>
      <c r="X24" s="1"/>
      <c r="Y24" s="3"/>
      <c r="AA24" s="190" t="s">
        <v>16926</v>
      </c>
      <c r="AB24">
        <v>2</v>
      </c>
      <c r="AI24"/>
    </row>
    <row r="25" spans="1:35">
      <c r="A25" s="197">
        <v>51</v>
      </c>
      <c r="B25" s="1" t="s">
        <v>16</v>
      </c>
      <c r="C25" s="1" t="s">
        <v>17078</v>
      </c>
      <c r="D25" s="197" t="s">
        <v>17079</v>
      </c>
      <c r="E25" s="197" t="s">
        <v>20</v>
      </c>
      <c r="F25" t="s">
        <v>17099</v>
      </c>
      <c r="G25" s="1" t="s">
        <v>16732</v>
      </c>
      <c r="H25" s="238" t="s">
        <v>17099</v>
      </c>
      <c r="I25" s="195" t="s">
        <v>16769</v>
      </c>
      <c r="K25" s="2"/>
      <c r="L25" s="1"/>
      <c r="M25" s="2"/>
      <c r="N25" s="1"/>
      <c r="O25" s="2">
        <f>$O$3+110</f>
        <v>46345</v>
      </c>
      <c r="P25" s="1" t="s">
        <v>16725</v>
      </c>
      <c r="Q25" s="1" t="s">
        <v>17074</v>
      </c>
      <c r="R25" s="1" t="s">
        <v>25</v>
      </c>
      <c r="T25" s="1"/>
      <c r="U25" s="1"/>
      <c r="V25" s="1"/>
      <c r="W25" s="239"/>
      <c r="X25" s="1"/>
      <c r="Y25" s="3"/>
      <c r="AA25" t="s">
        <v>17046</v>
      </c>
      <c r="AB25">
        <v>3</v>
      </c>
      <c r="AI25"/>
    </row>
    <row r="26" spans="1:35">
      <c r="A26" s="197">
        <v>52</v>
      </c>
      <c r="B26" s="1" t="s">
        <v>16</v>
      </c>
      <c r="C26" s="1" t="s">
        <v>17078</v>
      </c>
      <c r="D26" s="197" t="s">
        <v>17079</v>
      </c>
      <c r="E26" s="197" t="s">
        <v>20</v>
      </c>
      <c r="F26" t="s">
        <v>17099</v>
      </c>
      <c r="G26" s="1" t="s">
        <v>16732</v>
      </c>
      <c r="H26" s="238" t="s">
        <v>17099</v>
      </c>
      <c r="I26" s="195" t="s">
        <v>16770</v>
      </c>
      <c r="K26" s="2"/>
      <c r="L26" s="1"/>
      <c r="M26" s="2"/>
      <c r="N26" s="1"/>
      <c r="O26" s="2">
        <f>$O$3+110</f>
        <v>46345</v>
      </c>
      <c r="P26" s="1" t="s">
        <v>16725</v>
      </c>
      <c r="Q26" s="1" t="s">
        <v>16725</v>
      </c>
      <c r="R26" s="1" t="s">
        <v>25</v>
      </c>
      <c r="T26" s="1"/>
      <c r="U26" s="1"/>
      <c r="V26" s="1"/>
      <c r="W26" s="239"/>
      <c r="X26" s="1"/>
      <c r="Y26" s="3" t="s">
        <v>17100</v>
      </c>
      <c r="AA26" t="s">
        <v>224</v>
      </c>
      <c r="AB26">
        <v>4</v>
      </c>
      <c r="AI26"/>
    </row>
    <row r="27" spans="1:35">
      <c r="A27" s="197">
        <v>53</v>
      </c>
      <c r="B27" s="1" t="s">
        <v>16</v>
      </c>
      <c r="C27" s="1" t="s">
        <v>17078</v>
      </c>
      <c r="D27" s="197" t="s">
        <v>17079</v>
      </c>
      <c r="E27" s="197" t="s">
        <v>20</v>
      </c>
      <c r="F27" t="s">
        <v>17099</v>
      </c>
      <c r="G27" s="1" t="s">
        <v>16732</v>
      </c>
      <c r="H27" s="238" t="s">
        <v>17099</v>
      </c>
      <c r="I27" s="195" t="s">
        <v>16771</v>
      </c>
      <c r="K27" s="2"/>
      <c r="L27" s="1"/>
      <c r="M27" s="2"/>
      <c r="N27" s="1"/>
      <c r="O27" s="2">
        <f>$O$3+120</f>
        <v>46355</v>
      </c>
      <c r="P27" s="1" t="s">
        <v>16725</v>
      </c>
      <c r="Q27" s="1" t="s">
        <v>16725</v>
      </c>
      <c r="R27" s="1" t="s">
        <v>25</v>
      </c>
      <c r="T27" s="1"/>
      <c r="U27" s="1"/>
      <c r="V27" s="1"/>
      <c r="W27" s="239"/>
      <c r="X27" s="1"/>
      <c r="Y27" s="3"/>
      <c r="AA27" t="s">
        <v>16787</v>
      </c>
      <c r="AB27">
        <v>5</v>
      </c>
      <c r="AI27"/>
    </row>
    <row r="28" spans="1:35">
      <c r="A28" s="197">
        <v>54</v>
      </c>
      <c r="B28" s="1" t="s">
        <v>16</v>
      </c>
      <c r="C28" s="1" t="s">
        <v>17078</v>
      </c>
      <c r="D28" s="197" t="s">
        <v>17079</v>
      </c>
      <c r="E28" s="197" t="s">
        <v>20</v>
      </c>
      <c r="F28" t="s">
        <v>17099</v>
      </c>
      <c r="G28" s="1" t="s">
        <v>16732</v>
      </c>
      <c r="H28" s="238" t="s">
        <v>17099</v>
      </c>
      <c r="I28" s="195" t="s">
        <v>16772</v>
      </c>
      <c r="K28" s="2"/>
      <c r="L28" s="1"/>
      <c r="M28" s="2"/>
      <c r="N28" s="1"/>
      <c r="O28" s="2" t="s">
        <v>227</v>
      </c>
      <c r="P28" s="1" t="s">
        <v>16725</v>
      </c>
      <c r="Q28" s="1" t="s">
        <v>16725</v>
      </c>
      <c r="R28" s="1" t="s">
        <v>25</v>
      </c>
      <c r="T28" s="1"/>
      <c r="U28" s="1"/>
      <c r="V28" s="1"/>
      <c r="W28" s="239"/>
      <c r="X28" s="1"/>
      <c r="Y28" s="3"/>
      <c r="AA28" t="s">
        <v>34</v>
      </c>
      <c r="AB28">
        <v>6</v>
      </c>
      <c r="AI28"/>
    </row>
    <row r="29" spans="1:35">
      <c r="A29" s="197">
        <v>55</v>
      </c>
      <c r="B29" s="1" t="s">
        <v>16</v>
      </c>
      <c r="C29" s="1" t="s">
        <v>17078</v>
      </c>
      <c r="D29" s="197" t="s">
        <v>17079</v>
      </c>
      <c r="E29" s="197" t="s">
        <v>20</v>
      </c>
      <c r="F29" t="s">
        <v>17099</v>
      </c>
      <c r="G29" s="1" t="s">
        <v>16732</v>
      </c>
      <c r="H29" s="238" t="s">
        <v>17099</v>
      </c>
      <c r="I29" s="195" t="s">
        <v>16773</v>
      </c>
      <c r="K29" s="2"/>
      <c r="L29" s="1"/>
      <c r="M29" s="2"/>
      <c r="N29" s="1"/>
      <c r="O29" s="2" t="s">
        <v>227</v>
      </c>
      <c r="P29" s="1" t="s">
        <v>16725</v>
      </c>
      <c r="Q29" s="1" t="s">
        <v>16725</v>
      </c>
      <c r="R29" s="1" t="s">
        <v>25</v>
      </c>
      <c r="T29" s="1"/>
      <c r="U29" s="1"/>
      <c r="V29" s="1"/>
      <c r="W29" s="239"/>
      <c r="X29" s="1"/>
      <c r="Y29" s="3"/>
      <c r="AA29" t="s">
        <v>16872</v>
      </c>
      <c r="AB29">
        <v>7</v>
      </c>
      <c r="AI29"/>
    </row>
    <row r="30" spans="1:35">
      <c r="A30" s="197">
        <v>56</v>
      </c>
      <c r="B30" s="1" t="s">
        <v>16</v>
      </c>
      <c r="C30" s="1" t="s">
        <v>17078</v>
      </c>
      <c r="D30" s="197" t="s">
        <v>17079</v>
      </c>
      <c r="E30" s="197" t="s">
        <v>20</v>
      </c>
      <c r="F30" t="s">
        <v>17099</v>
      </c>
      <c r="G30" s="1" t="s">
        <v>16732</v>
      </c>
      <c r="H30" s="238" t="s">
        <v>17099</v>
      </c>
      <c r="I30" s="195" t="s">
        <v>16743</v>
      </c>
      <c r="K30" s="2"/>
      <c r="L30" s="1"/>
      <c r="M30" s="2"/>
      <c r="N30" s="1"/>
      <c r="O30" s="2" t="s">
        <v>227</v>
      </c>
      <c r="P30" s="1" t="s">
        <v>16725</v>
      </c>
      <c r="Q30" s="1" t="s">
        <v>16722</v>
      </c>
      <c r="R30" s="1" t="s">
        <v>25</v>
      </c>
      <c r="T30" s="1"/>
      <c r="U30" s="1"/>
      <c r="V30" s="1"/>
      <c r="W30" s="239"/>
      <c r="X30" s="1"/>
      <c r="Y30" s="3" t="s">
        <v>17101</v>
      </c>
      <c r="AA30" t="s">
        <v>17040</v>
      </c>
      <c r="AB30">
        <v>8</v>
      </c>
      <c r="AI30"/>
    </row>
    <row r="31" spans="1:35">
      <c r="A31" s="197">
        <v>57</v>
      </c>
      <c r="B31" s="1" t="s">
        <v>16</v>
      </c>
      <c r="C31" s="1" t="s">
        <v>17078</v>
      </c>
      <c r="D31" s="197" t="s">
        <v>17079</v>
      </c>
      <c r="E31" s="197" t="s">
        <v>20</v>
      </c>
      <c r="F31" t="s">
        <v>17099</v>
      </c>
      <c r="G31" s="1" t="s">
        <v>16732</v>
      </c>
      <c r="H31" s="238" t="s">
        <v>17099</v>
      </c>
      <c r="I31" s="195" t="s">
        <v>16742</v>
      </c>
      <c r="K31" s="2"/>
      <c r="L31" s="1"/>
      <c r="M31" s="2"/>
      <c r="N31" s="1"/>
      <c r="O31" s="2">
        <f>$O$3+110</f>
        <v>46345</v>
      </c>
      <c r="P31" s="1" t="s">
        <v>16725</v>
      </c>
      <c r="Q31" s="1" t="s">
        <v>16722</v>
      </c>
      <c r="R31" s="1" t="s">
        <v>25</v>
      </c>
      <c r="T31" s="1"/>
      <c r="U31" s="1"/>
      <c r="V31" s="1"/>
      <c r="W31" s="239"/>
      <c r="X31" s="1"/>
      <c r="Y31" s="3"/>
      <c r="AA31" t="s">
        <v>17032</v>
      </c>
      <c r="AB31">
        <v>10</v>
      </c>
      <c r="AI31"/>
    </row>
    <row r="32" spans="1:35">
      <c r="A32" s="197">
        <v>79</v>
      </c>
      <c r="B32" s="1" t="s">
        <v>16</v>
      </c>
      <c r="C32" s="1" t="s">
        <v>17078</v>
      </c>
      <c r="D32" s="197" t="s">
        <v>17079</v>
      </c>
      <c r="E32" s="197" t="s">
        <v>20</v>
      </c>
      <c r="F32" s="3" t="s">
        <v>17038</v>
      </c>
      <c r="G32" s="1" t="s">
        <v>16732</v>
      </c>
      <c r="H32" s="238" t="s">
        <v>16872</v>
      </c>
      <c r="I32" s="195" t="s">
        <v>16739</v>
      </c>
      <c r="K32" s="2"/>
      <c r="L32" s="1"/>
      <c r="M32" s="2"/>
      <c r="N32" s="1"/>
      <c r="O32" s="2">
        <f>$O$3+22</f>
        <v>46257</v>
      </c>
      <c r="P32" s="1" t="s">
        <v>16725</v>
      </c>
      <c r="Q32" s="1" t="s">
        <v>16725</v>
      </c>
      <c r="R32" s="1" t="s">
        <v>25</v>
      </c>
      <c r="T32" s="1"/>
      <c r="U32" s="1"/>
      <c r="V32" s="1"/>
      <c r="W32" s="239"/>
      <c r="X32" s="1"/>
      <c r="Y32" s="3"/>
      <c r="AA32" t="s">
        <v>17024</v>
      </c>
      <c r="AB32">
        <v>11</v>
      </c>
      <c r="AI32"/>
    </row>
    <row r="33" spans="1:35">
      <c r="A33" s="197">
        <v>5</v>
      </c>
      <c r="B33" s="1" t="s">
        <v>16</v>
      </c>
      <c r="C33" s="1" t="s">
        <v>17078</v>
      </c>
      <c r="D33" s="197" t="s">
        <v>17079</v>
      </c>
      <c r="E33" s="197" t="s">
        <v>20</v>
      </c>
      <c r="F33" s="195" t="s">
        <v>17020</v>
      </c>
      <c r="G33" s="1" t="s">
        <v>16732</v>
      </c>
      <c r="H33" s="238" t="s">
        <v>17025</v>
      </c>
      <c r="I33" s="195" t="s">
        <v>17083</v>
      </c>
      <c r="J33" s="1"/>
      <c r="K33" s="2"/>
      <c r="L33" s="1"/>
      <c r="M33" s="2"/>
      <c r="N33" s="1"/>
      <c r="O33" s="245">
        <v>46240</v>
      </c>
      <c r="P33" s="1" t="s">
        <v>16725</v>
      </c>
      <c r="Q33" s="1" t="s">
        <v>16725</v>
      </c>
      <c r="R33" s="1" t="s">
        <v>25</v>
      </c>
      <c r="S33" s="2"/>
      <c r="T33" s="1"/>
      <c r="U33" s="1"/>
      <c r="V33" s="1"/>
      <c r="W33" s="239"/>
      <c r="X33" s="1"/>
      <c r="Y33" s="246" t="s">
        <v>17084</v>
      </c>
      <c r="AA33" t="s">
        <v>48</v>
      </c>
      <c r="AB33">
        <v>12</v>
      </c>
      <c r="AI33"/>
    </row>
    <row r="34" spans="1:35">
      <c r="A34" s="197">
        <v>6</v>
      </c>
      <c r="B34" s="1" t="s">
        <v>16</v>
      </c>
      <c r="C34" s="1" t="s">
        <v>17078</v>
      </c>
      <c r="D34" s="197" t="s">
        <v>17079</v>
      </c>
      <c r="E34" s="197" t="s">
        <v>20</v>
      </c>
      <c r="F34" s="195" t="s">
        <v>17020</v>
      </c>
      <c r="G34" s="1" t="s">
        <v>16732</v>
      </c>
      <c r="H34" s="238" t="s">
        <v>17025</v>
      </c>
      <c r="I34" s="195" t="s">
        <v>16937</v>
      </c>
      <c r="J34" s="1"/>
      <c r="K34" s="2"/>
      <c r="L34" s="1"/>
      <c r="M34" s="2"/>
      <c r="N34" s="1"/>
      <c r="O34" s="2">
        <v>46240</v>
      </c>
      <c r="P34" s="1" t="s">
        <v>16725</v>
      </c>
      <c r="Q34" s="1" t="s">
        <v>17074</v>
      </c>
      <c r="R34" s="1" t="s">
        <v>25</v>
      </c>
      <c r="S34" s="2"/>
      <c r="T34" s="1"/>
      <c r="U34" s="1"/>
      <c r="V34" s="1"/>
      <c r="W34" s="239"/>
      <c r="X34" s="1"/>
      <c r="Y34" s="3" t="s">
        <v>17085</v>
      </c>
      <c r="AA34" t="s">
        <v>17050</v>
      </c>
      <c r="AB34">
        <v>13</v>
      </c>
      <c r="AI34"/>
    </row>
    <row r="35" spans="1:35">
      <c r="A35" s="197">
        <v>66</v>
      </c>
      <c r="B35" s="1" t="s">
        <v>16</v>
      </c>
      <c r="C35" s="1" t="s">
        <v>17078</v>
      </c>
      <c r="D35" s="197" t="s">
        <v>17079</v>
      </c>
      <c r="E35" s="197" t="s">
        <v>20</v>
      </c>
      <c r="F35" s="195" t="s">
        <v>17029</v>
      </c>
      <c r="G35" s="1" t="s">
        <v>16732</v>
      </c>
      <c r="H35" s="238" t="s">
        <v>17025</v>
      </c>
      <c r="I35" s="195" t="s">
        <v>16869</v>
      </c>
      <c r="J35" s="1"/>
      <c r="K35" s="2"/>
      <c r="L35" s="1"/>
      <c r="M35" s="2"/>
      <c r="N35" s="1"/>
      <c r="O35" s="2" t="s">
        <v>227</v>
      </c>
      <c r="P35" s="1" t="s">
        <v>16725</v>
      </c>
      <c r="Q35" s="1" t="s">
        <v>17074</v>
      </c>
      <c r="R35" s="1" t="s">
        <v>25</v>
      </c>
      <c r="S35" s="2"/>
      <c r="T35" s="1"/>
      <c r="U35" s="1"/>
      <c r="V35" s="1"/>
      <c r="W35" s="239"/>
      <c r="X35" s="1"/>
      <c r="Y35" s="3"/>
      <c r="AA35" s="247" t="s">
        <v>16709</v>
      </c>
      <c r="AB35">
        <v>14</v>
      </c>
      <c r="AI35"/>
    </row>
    <row r="36" spans="1:35">
      <c r="A36" s="197">
        <v>76</v>
      </c>
      <c r="B36" s="1" t="s">
        <v>16</v>
      </c>
      <c r="C36" s="1" t="s">
        <v>17078</v>
      </c>
      <c r="D36" s="197" t="s">
        <v>17079</v>
      </c>
      <c r="E36" s="197" t="s">
        <v>20</v>
      </c>
      <c r="F36" s="3" t="s">
        <v>17038</v>
      </c>
      <c r="G36" s="1" t="s">
        <v>16732</v>
      </c>
      <c r="H36" s="238" t="s">
        <v>34</v>
      </c>
      <c r="I36" s="195" t="s">
        <v>16741</v>
      </c>
      <c r="K36" s="2"/>
      <c r="L36" s="1"/>
      <c r="M36" s="2"/>
      <c r="N36" s="1"/>
      <c r="O36" s="2">
        <f>$O$3+30</f>
        <v>46265</v>
      </c>
      <c r="P36" s="1" t="s">
        <v>16725</v>
      </c>
      <c r="Q36" s="1" t="s">
        <v>16725</v>
      </c>
      <c r="R36" s="1" t="s">
        <v>25</v>
      </c>
      <c r="T36" s="1"/>
      <c r="U36" s="1"/>
      <c r="V36" s="1"/>
      <c r="W36" s="239"/>
      <c r="X36" s="1"/>
      <c r="Y36" s="3" t="s">
        <v>17107</v>
      </c>
      <c r="AA36" t="s">
        <v>17161</v>
      </c>
      <c r="AB36">
        <v>15</v>
      </c>
      <c r="AI36"/>
    </row>
    <row r="37" spans="1:35">
      <c r="A37" s="197">
        <v>77</v>
      </c>
      <c r="B37" s="1" t="s">
        <v>16</v>
      </c>
      <c r="C37" s="1" t="s">
        <v>17078</v>
      </c>
      <c r="D37" s="197" t="s">
        <v>17079</v>
      </c>
      <c r="E37" s="197" t="s">
        <v>20</v>
      </c>
      <c r="F37" s="3" t="s">
        <v>17038</v>
      </c>
      <c r="G37" s="1" t="s">
        <v>16732</v>
      </c>
      <c r="H37" s="238" t="s">
        <v>34</v>
      </c>
      <c r="I37" s="195" t="s">
        <v>16756</v>
      </c>
      <c r="K37" s="2"/>
      <c r="L37" s="1"/>
      <c r="M37" s="2"/>
      <c r="N37" s="1"/>
      <c r="O37" s="2">
        <f>$O$3+90</f>
        <v>46325</v>
      </c>
      <c r="P37" s="1" t="s">
        <v>16725</v>
      </c>
      <c r="Q37" s="1" t="s">
        <v>17074</v>
      </c>
      <c r="R37" s="1" t="s">
        <v>25</v>
      </c>
      <c r="T37" s="1"/>
      <c r="U37" s="1"/>
      <c r="V37" s="1"/>
      <c r="W37" s="239"/>
      <c r="X37" s="1"/>
      <c r="Y37" s="3"/>
      <c r="AA37" t="s">
        <v>16935</v>
      </c>
      <c r="AB37">
        <v>16</v>
      </c>
      <c r="AI37"/>
    </row>
    <row r="38" spans="1:35">
      <c r="A38" s="197">
        <v>78</v>
      </c>
      <c r="B38" s="1" t="s">
        <v>16</v>
      </c>
      <c r="C38" s="1" t="s">
        <v>17078</v>
      </c>
      <c r="D38" s="197" t="s">
        <v>17079</v>
      </c>
      <c r="E38" s="197" t="s">
        <v>20</v>
      </c>
      <c r="F38" s="3" t="s">
        <v>17038</v>
      </c>
      <c r="G38" s="1" t="s">
        <v>16732</v>
      </c>
      <c r="H38" s="238" t="s">
        <v>34</v>
      </c>
      <c r="I38" s="195" t="s">
        <v>16758</v>
      </c>
      <c r="K38" s="2"/>
      <c r="L38" s="1"/>
      <c r="M38" s="2"/>
      <c r="N38" s="1"/>
      <c r="O38" s="2">
        <f>$O$3+90</f>
        <v>46325</v>
      </c>
      <c r="P38" s="1" t="s">
        <v>16725</v>
      </c>
      <c r="Q38" s="1" t="s">
        <v>17074</v>
      </c>
      <c r="R38" s="1" t="s">
        <v>25</v>
      </c>
      <c r="T38" s="1"/>
      <c r="U38" s="1"/>
      <c r="V38" s="1"/>
      <c r="W38" s="239"/>
      <c r="X38" s="1"/>
      <c r="Y38" s="3"/>
      <c r="AA38" t="s">
        <v>16935</v>
      </c>
      <c r="AB38">
        <v>17</v>
      </c>
      <c r="AI38"/>
    </row>
    <row r="39" spans="1:35">
      <c r="A39" s="197">
        <v>59</v>
      </c>
      <c r="B39" s="1" t="s">
        <v>16</v>
      </c>
      <c r="C39" s="1" t="s">
        <v>17078</v>
      </c>
      <c r="D39" s="197" t="s">
        <v>17079</v>
      </c>
      <c r="E39" s="197" t="s">
        <v>20</v>
      </c>
      <c r="F39" s="195" t="s">
        <v>17029</v>
      </c>
      <c r="G39" s="1" t="s">
        <v>16732</v>
      </c>
      <c r="H39" s="238" t="s">
        <v>17046</v>
      </c>
      <c r="I39" s="195" t="s">
        <v>16824</v>
      </c>
      <c r="J39" s="1"/>
      <c r="K39" s="2"/>
      <c r="L39" s="1"/>
      <c r="M39" s="2"/>
      <c r="N39" s="1"/>
      <c r="O39" s="2" t="s">
        <v>227</v>
      </c>
      <c r="P39" s="1" t="s">
        <v>16725</v>
      </c>
      <c r="Q39" s="1" t="s">
        <v>17074</v>
      </c>
      <c r="R39" s="1" t="s">
        <v>25</v>
      </c>
      <c r="S39" s="2"/>
      <c r="T39" s="1"/>
      <c r="U39" s="1"/>
      <c r="V39" s="1"/>
      <c r="W39" s="239"/>
      <c r="X39" s="1"/>
      <c r="Y39" s="3"/>
      <c r="AA39" t="s">
        <v>17025</v>
      </c>
      <c r="AB39">
        <v>18</v>
      </c>
      <c r="AI39"/>
    </row>
    <row r="40" spans="1:35">
      <c r="A40" s="197">
        <v>62</v>
      </c>
      <c r="B40" s="1" t="s">
        <v>16</v>
      </c>
      <c r="C40" s="1" t="s">
        <v>17078</v>
      </c>
      <c r="D40" s="197" t="s">
        <v>17079</v>
      </c>
      <c r="E40" s="197" t="s">
        <v>20</v>
      </c>
      <c r="F40" s="195" t="s">
        <v>17029</v>
      </c>
      <c r="G40" s="1" t="s">
        <v>16732</v>
      </c>
      <c r="H40" s="238" t="s">
        <v>17046</v>
      </c>
      <c r="I40" s="195" t="s">
        <v>16885</v>
      </c>
      <c r="J40" s="1"/>
      <c r="K40" s="2"/>
      <c r="L40" s="1"/>
      <c r="M40" s="2"/>
      <c r="N40" s="1"/>
      <c r="O40" s="2" t="s">
        <v>227</v>
      </c>
      <c r="P40" s="1" t="s">
        <v>16725</v>
      </c>
      <c r="Q40" s="1" t="s">
        <v>17074</v>
      </c>
      <c r="R40" s="1" t="s">
        <v>25</v>
      </c>
      <c r="S40" s="2"/>
      <c r="T40" s="1"/>
      <c r="U40" s="1"/>
      <c r="V40" s="1"/>
      <c r="W40" s="239"/>
      <c r="X40" s="1"/>
      <c r="Y40" s="3"/>
      <c r="AA40" t="s">
        <v>17099</v>
      </c>
      <c r="AI40"/>
    </row>
    <row r="41" spans="1:35">
      <c r="A41" s="197">
        <v>124</v>
      </c>
      <c r="B41" s="1" t="s">
        <v>16</v>
      </c>
      <c r="C41" s="1" t="s">
        <v>17078</v>
      </c>
      <c r="D41" s="197" t="s">
        <v>17079</v>
      </c>
      <c r="E41" s="197" t="s">
        <v>20</v>
      </c>
      <c r="F41" s="195" t="s">
        <v>17029</v>
      </c>
      <c r="G41" s="1" t="s">
        <v>16732</v>
      </c>
      <c r="H41" s="238" t="s">
        <v>17046</v>
      </c>
      <c r="I41" s="195" t="s">
        <v>17060</v>
      </c>
      <c r="J41" s="1"/>
      <c r="K41" s="2"/>
      <c r="L41" s="1"/>
      <c r="M41" s="2"/>
      <c r="N41" s="1"/>
      <c r="O41" s="2" t="s">
        <v>227</v>
      </c>
      <c r="P41" s="1" t="s">
        <v>16725</v>
      </c>
      <c r="Q41" s="1" t="s">
        <v>16722</v>
      </c>
      <c r="R41" s="1" t="s">
        <v>25</v>
      </c>
      <c r="S41" s="2"/>
      <c r="T41" s="1"/>
      <c r="U41" s="1"/>
      <c r="V41" s="1"/>
      <c r="W41" s="239"/>
      <c r="X41" s="1"/>
      <c r="Y41" s="3"/>
      <c r="AB41" s="57"/>
      <c r="AI41"/>
    </row>
    <row r="42" spans="1:35" ht="17.25" customHeight="1">
      <c r="A42" s="197">
        <v>1</v>
      </c>
      <c r="B42" s="1" t="s">
        <v>16</v>
      </c>
      <c r="C42" s="1" t="s">
        <v>17078</v>
      </c>
      <c r="D42" s="197" t="s">
        <v>17079</v>
      </c>
      <c r="E42" s="197" t="s">
        <v>20</v>
      </c>
      <c r="F42" s="195" t="s">
        <v>17020</v>
      </c>
      <c r="G42" s="1" t="s">
        <v>16710</v>
      </c>
      <c r="H42" s="238" t="s">
        <v>17161</v>
      </c>
      <c r="I42" s="195" t="s">
        <v>17022</v>
      </c>
      <c r="J42" s="1"/>
      <c r="K42" s="2"/>
      <c r="L42" s="1"/>
      <c r="M42" s="2"/>
      <c r="N42" s="1"/>
      <c r="O42" s="2">
        <v>46234</v>
      </c>
      <c r="P42" s="1" t="s">
        <v>17067</v>
      </c>
      <c r="Q42" s="1" t="s">
        <v>17067</v>
      </c>
      <c r="R42" s="1" t="s">
        <v>25</v>
      </c>
      <c r="S42" s="2"/>
      <c r="T42" s="1" t="s">
        <v>17163</v>
      </c>
      <c r="U42" s="239" t="s">
        <v>17164</v>
      </c>
      <c r="V42" s="239"/>
      <c r="W42" s="248" t="s">
        <v>17165</v>
      </c>
      <c r="X42" s="1"/>
      <c r="Y42" s="3" t="s">
        <v>17080</v>
      </c>
      <c r="AB42">
        <v>3</v>
      </c>
      <c r="AI42"/>
    </row>
    <row r="43" spans="1:35">
      <c r="A43" s="197">
        <v>2</v>
      </c>
      <c r="B43" s="1" t="s">
        <v>16</v>
      </c>
      <c r="C43" s="1" t="s">
        <v>17078</v>
      </c>
      <c r="D43" s="197" t="s">
        <v>17079</v>
      </c>
      <c r="E43" s="197" t="s">
        <v>20</v>
      </c>
      <c r="F43" s="195" t="s">
        <v>17020</v>
      </c>
      <c r="G43" s="1" t="s">
        <v>16710</v>
      </c>
      <c r="H43" s="238" t="s">
        <v>17161</v>
      </c>
      <c r="I43" s="195" t="s">
        <v>17028</v>
      </c>
      <c r="J43" s="1"/>
      <c r="K43" s="2"/>
      <c r="L43" s="1"/>
      <c r="M43" s="2"/>
      <c r="N43" s="1"/>
      <c r="O43" s="2">
        <v>46234</v>
      </c>
      <c r="P43" s="1" t="s">
        <v>17067</v>
      </c>
      <c r="Q43" s="1" t="s">
        <v>17067</v>
      </c>
      <c r="R43" s="1" t="s">
        <v>25</v>
      </c>
      <c r="S43" s="2"/>
      <c r="T43" s="1"/>
      <c r="U43" s="239" t="s">
        <v>17166</v>
      </c>
      <c r="V43" s="239" t="s">
        <v>17167</v>
      </c>
      <c r="W43" s="239" t="s">
        <v>17168</v>
      </c>
      <c r="X43" s="1"/>
      <c r="Y43" s="3" t="s">
        <v>17081</v>
      </c>
      <c r="AA43" s="190" t="s">
        <v>16901</v>
      </c>
      <c r="AB43">
        <v>6</v>
      </c>
      <c r="AI43"/>
    </row>
    <row r="44" spans="1:35">
      <c r="A44" s="197">
        <v>3</v>
      </c>
      <c r="B44" s="1" t="s">
        <v>16</v>
      </c>
      <c r="C44" s="1" t="s">
        <v>17078</v>
      </c>
      <c r="D44" s="197" t="s">
        <v>17079</v>
      </c>
      <c r="E44" s="197" t="s">
        <v>20</v>
      </c>
      <c r="F44" s="195" t="s">
        <v>17020</v>
      </c>
      <c r="G44" s="1" t="s">
        <v>16710</v>
      </c>
      <c r="H44" s="238" t="s">
        <v>17161</v>
      </c>
      <c r="I44" s="195" t="s">
        <v>17030</v>
      </c>
      <c r="J44" s="1"/>
      <c r="K44" s="2"/>
      <c r="L44" s="1"/>
      <c r="M44" s="2"/>
      <c r="N44" s="1"/>
      <c r="O44" s="2" t="s">
        <v>227</v>
      </c>
      <c r="P44" s="1" t="s">
        <v>17067</v>
      </c>
      <c r="Q44" s="1" t="s">
        <v>17067</v>
      </c>
      <c r="R44" s="1" t="s">
        <v>25</v>
      </c>
      <c r="S44" s="2"/>
      <c r="T44" s="1"/>
      <c r="U44" s="239" t="s">
        <v>17169</v>
      </c>
      <c r="V44" s="239"/>
      <c r="W44" s="239" t="s">
        <v>17081</v>
      </c>
      <c r="X44" s="1"/>
      <c r="Y44" s="3" t="s">
        <v>17081</v>
      </c>
      <c r="AA44" t="s">
        <v>16710</v>
      </c>
      <c r="AI44"/>
    </row>
    <row r="45" spans="1:35">
      <c r="A45" s="197">
        <v>14</v>
      </c>
      <c r="B45" s="1" t="s">
        <v>16</v>
      </c>
      <c r="C45" s="1" t="s">
        <v>17078</v>
      </c>
      <c r="D45" s="197" t="s">
        <v>17079</v>
      </c>
      <c r="E45" s="197" t="s">
        <v>20</v>
      </c>
      <c r="F45" s="249" t="s">
        <v>128</v>
      </c>
      <c r="G45" s="1" t="s">
        <v>16710</v>
      </c>
      <c r="H45" s="238" t="s">
        <v>17161</v>
      </c>
      <c r="I45" s="195" t="s">
        <v>128</v>
      </c>
      <c r="J45" s="1"/>
      <c r="K45" s="1"/>
      <c r="L45" s="1"/>
      <c r="M45" s="2"/>
      <c r="N45" s="1"/>
      <c r="O45" s="2">
        <v>46234</v>
      </c>
      <c r="P45" s="1" t="s">
        <v>17067</v>
      </c>
      <c r="Q45" s="1" t="s">
        <v>124</v>
      </c>
      <c r="R45" s="1" t="s">
        <v>25</v>
      </c>
      <c r="S45" s="2"/>
      <c r="T45" s="1"/>
      <c r="U45" s="239"/>
      <c r="V45" s="239"/>
      <c r="W45" s="239" t="s">
        <v>17081</v>
      </c>
      <c r="X45" s="1"/>
      <c r="Y45" s="3"/>
      <c r="AA45" t="s">
        <v>16732</v>
      </c>
      <c r="AI45"/>
    </row>
    <row r="46" spans="1:35">
      <c r="A46" s="197">
        <v>20</v>
      </c>
      <c r="B46" s="1" t="s">
        <v>16</v>
      </c>
      <c r="C46" s="1" t="s">
        <v>17078</v>
      </c>
      <c r="D46" s="197" t="s">
        <v>17079</v>
      </c>
      <c r="E46" s="197" t="s">
        <v>20</v>
      </c>
      <c r="F46" s="195" t="s">
        <v>308</v>
      </c>
      <c r="G46" s="1" t="s">
        <v>16710</v>
      </c>
      <c r="H46" s="238" t="s">
        <v>17161</v>
      </c>
      <c r="I46" s="195" t="s">
        <v>308</v>
      </c>
      <c r="J46" s="1"/>
      <c r="K46" s="1"/>
      <c r="L46" s="1"/>
      <c r="M46" s="2"/>
      <c r="N46" s="1"/>
      <c r="O46" s="2">
        <v>46234</v>
      </c>
      <c r="P46" s="1" t="s">
        <v>17067</v>
      </c>
      <c r="Q46" s="1" t="s">
        <v>124</v>
      </c>
      <c r="R46" s="1" t="s">
        <v>25</v>
      </c>
      <c r="S46" s="2"/>
      <c r="T46" s="1"/>
      <c r="U46" s="239" t="s">
        <v>17170</v>
      </c>
      <c r="V46" s="239"/>
      <c r="W46" s="239"/>
      <c r="X46" s="1"/>
      <c r="Y46" s="3"/>
      <c r="AI46"/>
    </row>
    <row r="47" spans="1:35">
      <c r="A47" s="197">
        <v>40</v>
      </c>
      <c r="B47" s="1" t="s">
        <v>16</v>
      </c>
      <c r="C47" s="1" t="s">
        <v>17078</v>
      </c>
      <c r="D47" s="197" t="s">
        <v>17079</v>
      </c>
      <c r="E47" s="197" t="s">
        <v>20</v>
      </c>
      <c r="F47" s="195" t="s">
        <v>17001</v>
      </c>
      <c r="G47" s="1" t="s">
        <v>16710</v>
      </c>
      <c r="H47" s="238" t="s">
        <v>17161</v>
      </c>
      <c r="I47" s="195" t="s">
        <v>17001</v>
      </c>
      <c r="J47" s="1"/>
      <c r="K47" s="1"/>
      <c r="L47" s="1"/>
      <c r="M47" s="2"/>
      <c r="N47" s="1"/>
      <c r="O47" s="2">
        <v>46234</v>
      </c>
      <c r="P47" s="1" t="s">
        <v>17067</v>
      </c>
      <c r="Q47" s="1" t="s">
        <v>124</v>
      </c>
      <c r="R47" s="1" t="s">
        <v>25</v>
      </c>
      <c r="S47" s="2"/>
      <c r="T47" s="1"/>
      <c r="U47" s="239" t="s">
        <v>17170</v>
      </c>
      <c r="V47" s="239"/>
      <c r="W47" s="239"/>
      <c r="X47" s="1"/>
      <c r="Y47" s="3"/>
      <c r="AA47" s="190" t="s">
        <v>17059</v>
      </c>
      <c r="AB47" s="57"/>
      <c r="AI47"/>
    </row>
    <row r="48" spans="1:35">
      <c r="A48" s="197">
        <v>46</v>
      </c>
      <c r="B48" s="1" t="s">
        <v>16</v>
      </c>
      <c r="C48" s="1" t="s">
        <v>17078</v>
      </c>
      <c r="D48" s="197" t="s">
        <v>17079</v>
      </c>
      <c r="E48" s="197" t="s">
        <v>20</v>
      </c>
      <c r="F48" s="195" t="s">
        <v>17031</v>
      </c>
      <c r="G48" s="1" t="s">
        <v>16710</v>
      </c>
      <c r="H48" s="238" t="s">
        <v>17161</v>
      </c>
      <c r="I48" s="195" t="s">
        <v>17056</v>
      </c>
      <c r="J48" s="1"/>
      <c r="K48" s="2"/>
      <c r="L48" s="1"/>
      <c r="M48" s="2"/>
      <c r="N48" s="1"/>
      <c r="O48" s="2">
        <v>46237</v>
      </c>
      <c r="P48" s="1" t="s">
        <v>17067</v>
      </c>
      <c r="Q48" s="1" t="s">
        <v>124</v>
      </c>
      <c r="R48" s="1" t="s">
        <v>25</v>
      </c>
      <c r="S48" s="2"/>
      <c r="T48" s="1"/>
      <c r="U48" s="1" t="s">
        <v>17171</v>
      </c>
      <c r="V48" s="1"/>
      <c r="W48" s="1" t="s">
        <v>17172</v>
      </c>
      <c r="X48" s="1"/>
      <c r="Y48" s="3"/>
      <c r="AA48" t="s">
        <v>61</v>
      </c>
      <c r="AB48">
        <v>1</v>
      </c>
      <c r="AI48"/>
    </row>
    <row r="49" spans="1:35">
      <c r="A49" s="197">
        <v>80</v>
      </c>
      <c r="B49" s="1" t="s">
        <v>16</v>
      </c>
      <c r="C49" s="1" t="s">
        <v>17078</v>
      </c>
      <c r="D49" s="197" t="s">
        <v>17079</v>
      </c>
      <c r="E49" s="197" t="s">
        <v>20</v>
      </c>
      <c r="F49" s="195" t="s">
        <v>17089</v>
      </c>
      <c r="G49" s="1" t="s">
        <v>16710</v>
      </c>
      <c r="H49" s="238" t="s">
        <v>17161</v>
      </c>
      <c r="I49" s="195" t="s">
        <v>17108</v>
      </c>
      <c r="J49" s="1"/>
      <c r="K49" s="1"/>
      <c r="L49" s="1"/>
      <c r="M49" s="2"/>
      <c r="N49" s="1"/>
      <c r="O49" s="2" t="s">
        <v>58</v>
      </c>
      <c r="P49" s="1" t="s">
        <v>17067</v>
      </c>
      <c r="Q49" s="1" t="s">
        <v>124</v>
      </c>
      <c r="R49" s="1" t="s">
        <v>25</v>
      </c>
      <c r="S49" s="2"/>
      <c r="T49" s="1"/>
      <c r="U49" s="239" t="s">
        <v>17170</v>
      </c>
      <c r="V49" s="239"/>
      <c r="W49" s="239"/>
      <c r="X49" s="1"/>
      <c r="Y49" s="3"/>
      <c r="AA49" t="s">
        <v>25</v>
      </c>
      <c r="AB49">
        <v>2</v>
      </c>
      <c r="AI49"/>
    </row>
    <row r="50" spans="1:35">
      <c r="A50" s="197">
        <v>89</v>
      </c>
      <c r="B50" s="1" t="s">
        <v>16</v>
      </c>
      <c r="C50" s="1" t="s">
        <v>17078</v>
      </c>
      <c r="D50" s="197" t="s">
        <v>17079</v>
      </c>
      <c r="E50" s="197" t="s">
        <v>20</v>
      </c>
      <c r="F50" s="195" t="s">
        <v>17090</v>
      </c>
      <c r="G50" s="1" t="s">
        <v>16710</v>
      </c>
      <c r="H50" s="238" t="s">
        <v>17161</v>
      </c>
      <c r="I50" s="195" t="s">
        <v>17111</v>
      </c>
      <c r="J50" s="1"/>
      <c r="K50" s="1"/>
      <c r="L50" s="1"/>
      <c r="M50" s="2"/>
      <c r="N50" s="1"/>
      <c r="O50" s="2" t="s">
        <v>58</v>
      </c>
      <c r="P50" s="1" t="s">
        <v>17067</v>
      </c>
      <c r="Q50" s="1" t="s">
        <v>124</v>
      </c>
      <c r="R50" s="1" t="s">
        <v>25</v>
      </c>
      <c r="S50" s="2"/>
      <c r="T50" s="1"/>
      <c r="U50" s="239" t="s">
        <v>17170</v>
      </c>
      <c r="V50" s="239"/>
      <c r="W50" s="239"/>
      <c r="X50" s="1"/>
      <c r="Y50" s="3"/>
      <c r="AA50" t="s">
        <v>31</v>
      </c>
      <c r="AB50">
        <v>3</v>
      </c>
      <c r="AI50"/>
    </row>
    <row r="51" spans="1:35">
      <c r="A51" s="197">
        <v>98</v>
      </c>
      <c r="B51" s="1" t="s">
        <v>16</v>
      </c>
      <c r="C51" s="1" t="s">
        <v>17078</v>
      </c>
      <c r="D51" s="197" t="s">
        <v>17079</v>
      </c>
      <c r="E51" s="197" t="s">
        <v>20</v>
      </c>
      <c r="F51" s="195" t="s">
        <v>17091</v>
      </c>
      <c r="G51" s="1" t="s">
        <v>16710</v>
      </c>
      <c r="H51" s="238" t="s">
        <v>17161</v>
      </c>
      <c r="I51" s="195" t="s">
        <v>17114</v>
      </c>
      <c r="J51" s="1"/>
      <c r="K51" s="1"/>
      <c r="L51" s="1"/>
      <c r="M51" s="2"/>
      <c r="N51" s="1"/>
      <c r="O51" s="2" t="s">
        <v>58</v>
      </c>
      <c r="P51" s="1" t="s">
        <v>17067</v>
      </c>
      <c r="Q51" s="1" t="s">
        <v>124</v>
      </c>
      <c r="R51" s="1" t="s">
        <v>25</v>
      </c>
      <c r="S51" s="2"/>
      <c r="T51" s="1"/>
      <c r="U51" s="239" t="s">
        <v>17170</v>
      </c>
      <c r="V51" s="239"/>
      <c r="W51" s="239"/>
      <c r="X51" s="1"/>
      <c r="Y51" s="3"/>
      <c r="AA51" t="s">
        <v>66</v>
      </c>
      <c r="AB51">
        <v>4</v>
      </c>
      <c r="AI51"/>
    </row>
    <row r="52" spans="1:35">
      <c r="A52" s="197">
        <v>107</v>
      </c>
      <c r="B52" s="1" t="s">
        <v>16</v>
      </c>
      <c r="C52" s="1" t="s">
        <v>17078</v>
      </c>
      <c r="D52" s="197" t="s">
        <v>17079</v>
      </c>
      <c r="E52" s="197" t="s">
        <v>20</v>
      </c>
      <c r="F52" s="195" t="s">
        <v>17092</v>
      </c>
      <c r="G52" s="1" t="s">
        <v>16710</v>
      </c>
      <c r="H52" s="238" t="s">
        <v>17161</v>
      </c>
      <c r="I52" s="195" t="s">
        <v>16989</v>
      </c>
      <c r="J52" s="1"/>
      <c r="K52" s="1"/>
      <c r="L52" s="1"/>
      <c r="M52" s="2"/>
      <c r="N52" s="1"/>
      <c r="O52" s="2">
        <v>46234</v>
      </c>
      <c r="P52" s="1" t="s">
        <v>17067</v>
      </c>
      <c r="Q52" s="1" t="s">
        <v>124</v>
      </c>
      <c r="R52" s="1" t="s">
        <v>25</v>
      </c>
      <c r="S52" s="2"/>
      <c r="T52" s="1"/>
      <c r="U52" s="239" t="s">
        <v>17170</v>
      </c>
      <c r="V52" s="239"/>
      <c r="W52" s="239"/>
      <c r="X52" s="1"/>
      <c r="Y52" s="3"/>
      <c r="AA52" t="s">
        <v>62</v>
      </c>
      <c r="AB52">
        <v>5</v>
      </c>
      <c r="AI52"/>
    </row>
    <row r="53" spans="1:35">
      <c r="A53" s="197">
        <v>116</v>
      </c>
      <c r="B53" s="1" t="s">
        <v>16</v>
      </c>
      <c r="C53" s="1" t="s">
        <v>17078</v>
      </c>
      <c r="D53" s="197" t="s">
        <v>17079</v>
      </c>
      <c r="E53" s="197" t="s">
        <v>20</v>
      </c>
      <c r="F53" s="3" t="s">
        <v>16849</v>
      </c>
      <c r="G53" s="1" t="s">
        <v>16710</v>
      </c>
      <c r="H53" s="238" t="s">
        <v>17161</v>
      </c>
      <c r="I53" s="195" t="s">
        <v>16849</v>
      </c>
      <c r="J53" s="1"/>
      <c r="K53" s="2"/>
      <c r="L53" s="1"/>
      <c r="M53" s="2"/>
      <c r="N53" s="1"/>
      <c r="O53" s="2">
        <v>46262</v>
      </c>
      <c r="P53" s="1" t="s">
        <v>17067</v>
      </c>
      <c r="Q53" s="1" t="s">
        <v>124</v>
      </c>
      <c r="R53" s="1" t="s">
        <v>25</v>
      </c>
      <c r="S53" s="2"/>
      <c r="T53" s="1"/>
      <c r="U53" s="239" t="s">
        <v>17166</v>
      </c>
      <c r="V53" s="239"/>
      <c r="W53" s="239"/>
      <c r="X53" s="1"/>
      <c r="Y53" s="3" t="s">
        <v>17117</v>
      </c>
      <c r="AA53" t="s">
        <v>17063</v>
      </c>
      <c r="AB53">
        <v>6</v>
      </c>
      <c r="AI53"/>
    </row>
    <row r="54" spans="1:35">
      <c r="A54" s="197">
        <v>125</v>
      </c>
      <c r="B54" s="1" t="s">
        <v>16</v>
      </c>
      <c r="C54" s="1" t="s">
        <v>17078</v>
      </c>
      <c r="D54" s="197" t="s">
        <v>17079</v>
      </c>
      <c r="E54" s="197" t="s">
        <v>20</v>
      </c>
      <c r="F54" s="3" t="s">
        <v>16846</v>
      </c>
      <c r="G54" s="1" t="s">
        <v>16710</v>
      </c>
      <c r="H54" s="238" t="s">
        <v>17161</v>
      </c>
      <c r="I54" s="195" t="s">
        <v>122</v>
      </c>
      <c r="J54" s="1"/>
      <c r="K54" s="2"/>
      <c r="L54" s="1"/>
      <c r="M54" s="2"/>
      <c r="N54" s="1"/>
      <c r="O54" s="2">
        <v>46280</v>
      </c>
      <c r="P54" s="1" t="s">
        <v>17067</v>
      </c>
      <c r="Q54" s="1" t="s">
        <v>124</v>
      </c>
      <c r="R54" s="1" t="s">
        <v>25</v>
      </c>
      <c r="S54" s="2"/>
      <c r="T54" s="1"/>
      <c r="U54" s="1"/>
      <c r="V54" s="1"/>
      <c r="W54" s="239"/>
      <c r="X54" s="1"/>
      <c r="Y54" s="3"/>
      <c r="AA54" t="s">
        <v>86</v>
      </c>
      <c r="AB54">
        <v>7</v>
      </c>
      <c r="AI54"/>
    </row>
    <row r="55" spans="1:35">
      <c r="A55" s="197">
        <v>126</v>
      </c>
      <c r="B55" s="1" t="s">
        <v>16</v>
      </c>
      <c r="C55" s="1" t="s">
        <v>17078</v>
      </c>
      <c r="D55" s="197" t="s">
        <v>17079</v>
      </c>
      <c r="E55" s="197" t="s">
        <v>20</v>
      </c>
      <c r="F55" s="3" t="s">
        <v>16846</v>
      </c>
      <c r="G55" s="1" t="s">
        <v>16710</v>
      </c>
      <c r="H55" s="238" t="s">
        <v>17161</v>
      </c>
      <c r="I55" s="195" t="s">
        <v>17077</v>
      </c>
      <c r="J55" s="1"/>
      <c r="K55" s="2"/>
      <c r="L55" s="1"/>
      <c r="M55" s="2"/>
      <c r="N55" s="1"/>
      <c r="O55" s="2">
        <v>46262</v>
      </c>
      <c r="P55" s="1" t="s">
        <v>17067</v>
      </c>
      <c r="Q55" s="1" t="s">
        <v>17067</v>
      </c>
      <c r="R55" s="1" t="s">
        <v>25</v>
      </c>
      <c r="S55" s="2"/>
      <c r="T55" s="1"/>
      <c r="U55" s="1"/>
      <c r="V55" s="1"/>
      <c r="W55" s="239" t="s">
        <v>17081</v>
      </c>
      <c r="X55" s="1"/>
      <c r="Y55" s="3"/>
      <c r="AA55" t="s">
        <v>43</v>
      </c>
      <c r="AB55">
        <v>8</v>
      </c>
      <c r="AI55"/>
    </row>
    <row r="56" spans="1:35">
      <c r="A56" s="197">
        <v>133</v>
      </c>
      <c r="B56" s="1" t="s">
        <v>16</v>
      </c>
      <c r="C56" s="1" t="s">
        <v>17078</v>
      </c>
      <c r="D56" s="197" t="s">
        <v>17079</v>
      </c>
      <c r="E56" s="197" t="s">
        <v>20</v>
      </c>
      <c r="F56" s="195" t="s">
        <v>16935</v>
      </c>
      <c r="G56" s="1" t="s">
        <v>16710</v>
      </c>
      <c r="H56" s="238" t="s">
        <v>17161</v>
      </c>
      <c r="I56" s="195" t="s">
        <v>17051</v>
      </c>
      <c r="J56" s="1"/>
      <c r="K56" s="2"/>
      <c r="L56" s="1"/>
      <c r="M56" s="2"/>
      <c r="N56" s="1"/>
      <c r="O56" s="2">
        <v>46234</v>
      </c>
      <c r="P56" s="1" t="s">
        <v>17067</v>
      </c>
      <c r="Q56" s="1" t="s">
        <v>17067</v>
      </c>
      <c r="R56" s="1" t="s">
        <v>25</v>
      </c>
      <c r="S56" s="2"/>
      <c r="T56" s="1"/>
      <c r="U56" s="239" t="s">
        <v>17173</v>
      </c>
      <c r="V56" s="239"/>
      <c r="W56" s="239"/>
      <c r="X56" s="1"/>
      <c r="Y56" s="3"/>
      <c r="AA56" t="s">
        <v>124</v>
      </c>
      <c r="AB56">
        <v>9</v>
      </c>
      <c r="AI56"/>
    </row>
    <row r="57" spans="1:35">
      <c r="A57" s="197">
        <v>134</v>
      </c>
      <c r="B57" s="1" t="s">
        <v>16</v>
      </c>
      <c r="C57" s="1" t="s">
        <v>17078</v>
      </c>
      <c r="D57" s="197" t="s">
        <v>17079</v>
      </c>
      <c r="E57" s="197" t="s">
        <v>20</v>
      </c>
      <c r="F57" s="195" t="s">
        <v>16935</v>
      </c>
      <c r="G57" s="1" t="s">
        <v>16710</v>
      </c>
      <c r="H57" s="238" t="s">
        <v>17161</v>
      </c>
      <c r="I57" s="195" t="s">
        <v>17052</v>
      </c>
      <c r="J57" s="1"/>
      <c r="K57" s="2"/>
      <c r="L57" s="1"/>
      <c r="M57" s="2"/>
      <c r="N57" s="1"/>
      <c r="O57" s="2">
        <v>46234</v>
      </c>
      <c r="P57" s="1" t="s">
        <v>17067</v>
      </c>
      <c r="Q57" s="1" t="s">
        <v>17067</v>
      </c>
      <c r="R57" s="1" t="s">
        <v>25</v>
      </c>
      <c r="S57" s="2"/>
      <c r="T57" s="1"/>
      <c r="U57" s="239" t="s">
        <v>17173</v>
      </c>
      <c r="V57" s="239"/>
      <c r="W57" s="239"/>
      <c r="X57" s="1"/>
      <c r="Y57" s="3"/>
      <c r="AA57" t="s">
        <v>114</v>
      </c>
      <c r="AB57">
        <v>10</v>
      </c>
      <c r="AI57"/>
    </row>
    <row r="58" spans="1:35">
      <c r="A58" s="197">
        <v>135</v>
      </c>
      <c r="B58" s="1" t="s">
        <v>16</v>
      </c>
      <c r="C58" s="1" t="s">
        <v>17078</v>
      </c>
      <c r="D58" s="197" t="s">
        <v>17079</v>
      </c>
      <c r="E58" s="197" t="s">
        <v>20</v>
      </c>
      <c r="F58" s="195" t="s">
        <v>16935</v>
      </c>
      <c r="G58" s="1" t="s">
        <v>16710</v>
      </c>
      <c r="H58" s="238" t="s">
        <v>17161</v>
      </c>
      <c r="I58" s="195" t="s">
        <v>17053</v>
      </c>
      <c r="J58" s="1"/>
      <c r="K58" s="2"/>
      <c r="L58" s="1"/>
      <c r="M58" s="2"/>
      <c r="N58" s="1"/>
      <c r="O58" s="2">
        <v>46234</v>
      </c>
      <c r="P58" s="1" t="s">
        <v>17067</v>
      </c>
      <c r="Q58" s="1" t="s">
        <v>17067</v>
      </c>
      <c r="R58" s="1" t="s">
        <v>25</v>
      </c>
      <c r="S58" s="2"/>
      <c r="T58" s="1"/>
      <c r="U58" s="239" t="s">
        <v>17173</v>
      </c>
      <c r="V58" s="239"/>
      <c r="W58" s="239"/>
      <c r="X58" s="1"/>
      <c r="Y58" s="3"/>
      <c r="AA58" t="s">
        <v>42</v>
      </c>
      <c r="AB58">
        <v>11</v>
      </c>
      <c r="AI58"/>
    </row>
    <row r="59" spans="1:35">
      <c r="A59" s="197">
        <v>138</v>
      </c>
      <c r="B59" s="1" t="s">
        <v>16</v>
      </c>
      <c r="C59" s="1" t="s">
        <v>17078</v>
      </c>
      <c r="D59" s="197" t="s">
        <v>17079</v>
      </c>
      <c r="E59" s="197" t="s">
        <v>20</v>
      </c>
      <c r="F59" s="195" t="s">
        <v>16935</v>
      </c>
      <c r="G59" s="1" t="s">
        <v>16710</v>
      </c>
      <c r="H59" s="238" t="s">
        <v>17161</v>
      </c>
      <c r="I59" s="195" t="s">
        <v>17054</v>
      </c>
      <c r="J59" s="1"/>
      <c r="K59" s="2"/>
      <c r="L59" s="1"/>
      <c r="M59" s="2"/>
      <c r="N59" s="1"/>
      <c r="O59" s="2">
        <v>46234</v>
      </c>
      <c r="P59" s="1" t="s">
        <v>17067</v>
      </c>
      <c r="Q59" s="1" t="s">
        <v>17067</v>
      </c>
      <c r="R59" s="1" t="s">
        <v>25</v>
      </c>
      <c r="S59" s="2"/>
      <c r="T59" s="1"/>
      <c r="U59" s="239" t="s">
        <v>17173</v>
      </c>
      <c r="V59" s="239"/>
      <c r="W59" s="239"/>
      <c r="X59" s="1"/>
      <c r="Y59" s="3"/>
      <c r="AA59" t="s">
        <v>17067</v>
      </c>
      <c r="AB59">
        <v>12</v>
      </c>
      <c r="AI59"/>
    </row>
    <row r="60" spans="1:35">
      <c r="A60" s="197">
        <v>142</v>
      </c>
      <c r="B60" s="1" t="s">
        <v>16</v>
      </c>
      <c r="C60" s="1" t="s">
        <v>17078</v>
      </c>
      <c r="D60" s="197" t="s">
        <v>17079</v>
      </c>
      <c r="E60" s="197" t="s">
        <v>20</v>
      </c>
      <c r="F60" s="195" t="s">
        <v>35</v>
      </c>
      <c r="G60" s="1" t="s">
        <v>16710</v>
      </c>
      <c r="H60" s="238" t="s">
        <v>17161</v>
      </c>
      <c r="I60" s="195" t="s">
        <v>35</v>
      </c>
      <c r="J60" s="1"/>
      <c r="K60" s="1"/>
      <c r="L60" s="1"/>
      <c r="M60" s="2"/>
      <c r="N60" s="1"/>
      <c r="O60" s="2" t="s">
        <v>58</v>
      </c>
      <c r="P60" s="1" t="s">
        <v>17067</v>
      </c>
      <c r="Q60" s="1" t="s">
        <v>124</v>
      </c>
      <c r="R60" s="1" t="s">
        <v>25</v>
      </c>
      <c r="S60" s="2"/>
      <c r="T60" s="1"/>
      <c r="U60" s="239" t="s">
        <v>17174</v>
      </c>
      <c r="V60" s="239"/>
      <c r="W60" s="239" t="s">
        <v>17175</v>
      </c>
      <c r="X60" s="1"/>
      <c r="Y60" s="3"/>
      <c r="AA60" t="s">
        <v>17068</v>
      </c>
      <c r="AB60">
        <v>13</v>
      </c>
      <c r="AI60"/>
    </row>
    <row r="61" spans="1:35">
      <c r="A61" s="197">
        <v>27</v>
      </c>
      <c r="B61" s="1" t="s">
        <v>16</v>
      </c>
      <c r="C61" s="1" t="s">
        <v>17078</v>
      </c>
      <c r="D61" s="197" t="s">
        <v>17079</v>
      </c>
      <c r="E61" s="197" t="s">
        <v>20</v>
      </c>
      <c r="F61" s="195" t="s">
        <v>337</v>
      </c>
      <c r="G61" s="1" t="s">
        <v>16710</v>
      </c>
      <c r="H61" s="238" t="s">
        <v>16709</v>
      </c>
      <c r="I61" s="195" t="s">
        <v>16892</v>
      </c>
      <c r="J61" s="1"/>
      <c r="K61" s="2"/>
      <c r="L61" s="1"/>
      <c r="M61" s="2"/>
      <c r="N61" s="1"/>
      <c r="O61" s="2">
        <v>46196</v>
      </c>
      <c r="P61" s="1" t="s">
        <v>17067</v>
      </c>
      <c r="Q61" s="1" t="s">
        <v>17076</v>
      </c>
      <c r="R61" s="1" t="s">
        <v>25</v>
      </c>
      <c r="S61" s="2"/>
      <c r="T61" s="1"/>
      <c r="U61" s="239"/>
      <c r="V61" s="239"/>
      <c r="W61" s="239"/>
      <c r="X61" s="9"/>
      <c r="Y61" s="3"/>
      <c r="AA61" t="s">
        <v>17076</v>
      </c>
      <c r="AB61">
        <v>14</v>
      </c>
      <c r="AI61"/>
    </row>
    <row r="62" spans="1:35">
      <c r="A62" s="197">
        <v>28</v>
      </c>
      <c r="B62" s="1" t="s">
        <v>16</v>
      </c>
      <c r="C62" s="1" t="s">
        <v>17078</v>
      </c>
      <c r="D62" s="197" t="s">
        <v>17079</v>
      </c>
      <c r="E62" s="197" t="s">
        <v>20</v>
      </c>
      <c r="F62" s="195" t="s">
        <v>337</v>
      </c>
      <c r="G62" s="1" t="s">
        <v>16710</v>
      </c>
      <c r="H62" s="238" t="s">
        <v>16709</v>
      </c>
      <c r="I62" s="195" t="s">
        <v>17062</v>
      </c>
      <c r="J62" s="1"/>
      <c r="K62" s="2"/>
      <c r="L62" s="1"/>
      <c r="M62" s="2"/>
      <c r="N62" s="1"/>
      <c r="O62" s="2">
        <v>46396</v>
      </c>
      <c r="P62" s="1" t="s">
        <v>17067</v>
      </c>
      <c r="Q62" s="1" t="s">
        <v>17076</v>
      </c>
      <c r="R62" s="1" t="s">
        <v>25</v>
      </c>
      <c r="S62" s="2"/>
      <c r="T62" s="1"/>
      <c r="U62" s="239"/>
      <c r="V62" s="239"/>
      <c r="W62" s="239"/>
      <c r="X62" s="9"/>
      <c r="Y62" s="3"/>
      <c r="AA62" t="s">
        <v>17070</v>
      </c>
      <c r="AB62">
        <v>15</v>
      </c>
      <c r="AI62"/>
    </row>
    <row r="63" spans="1:35">
      <c r="A63" s="197">
        <v>29</v>
      </c>
      <c r="B63" s="1" t="s">
        <v>16</v>
      </c>
      <c r="C63" s="1" t="s">
        <v>17078</v>
      </c>
      <c r="D63" s="197" t="s">
        <v>17079</v>
      </c>
      <c r="E63" s="197" t="s">
        <v>20</v>
      </c>
      <c r="F63" s="195" t="s">
        <v>337</v>
      </c>
      <c r="G63" s="1" t="s">
        <v>16710</v>
      </c>
      <c r="H63" s="238" t="s">
        <v>16709</v>
      </c>
      <c r="I63" s="195" t="s">
        <v>17064</v>
      </c>
      <c r="J63" s="1"/>
      <c r="K63" s="2"/>
      <c r="L63" s="1"/>
      <c r="M63" s="2"/>
      <c r="N63" s="1"/>
      <c r="O63" s="2">
        <v>46416</v>
      </c>
      <c r="P63" s="1" t="s">
        <v>17067</v>
      </c>
      <c r="Q63" s="1" t="s">
        <v>17076</v>
      </c>
      <c r="R63" s="1" t="s">
        <v>25</v>
      </c>
      <c r="S63" s="2"/>
      <c r="T63" s="1"/>
      <c r="U63" s="239"/>
      <c r="V63" s="239"/>
      <c r="W63" s="239"/>
      <c r="X63" s="9"/>
      <c r="Y63" s="3"/>
      <c r="AA63" t="s">
        <v>17072</v>
      </c>
      <c r="AB63">
        <v>16</v>
      </c>
      <c r="AI63"/>
    </row>
    <row r="64" spans="1:35">
      <c r="A64" s="197">
        <v>30</v>
      </c>
      <c r="B64" s="1" t="s">
        <v>16</v>
      </c>
      <c r="C64" s="1" t="s">
        <v>17078</v>
      </c>
      <c r="D64" s="197" t="s">
        <v>17079</v>
      </c>
      <c r="E64" s="197" t="s">
        <v>20</v>
      </c>
      <c r="F64" s="195" t="s">
        <v>337</v>
      </c>
      <c r="G64" s="1" t="s">
        <v>16710</v>
      </c>
      <c r="H64" s="238" t="s">
        <v>16709</v>
      </c>
      <c r="I64" s="195" t="s">
        <v>16830</v>
      </c>
      <c r="J64" s="1"/>
      <c r="K64" s="2"/>
      <c r="L64" s="1"/>
      <c r="M64" s="2"/>
      <c r="N64" s="1"/>
      <c r="O64" s="2">
        <v>46451</v>
      </c>
      <c r="P64" s="1" t="s">
        <v>17067</v>
      </c>
      <c r="Q64" s="1" t="s">
        <v>17076</v>
      </c>
      <c r="R64" s="1" t="s">
        <v>25</v>
      </c>
      <c r="S64" s="2"/>
      <c r="T64" s="1"/>
      <c r="U64" s="239"/>
      <c r="V64" s="239"/>
      <c r="W64" s="239"/>
      <c r="X64" s="9"/>
      <c r="Y64" s="3"/>
      <c r="AA64" t="s">
        <v>17074</v>
      </c>
      <c r="AB64">
        <v>17</v>
      </c>
      <c r="AI64"/>
    </row>
    <row r="65" spans="1:35">
      <c r="A65" s="197">
        <v>31</v>
      </c>
      <c r="B65" s="1" t="s">
        <v>16</v>
      </c>
      <c r="C65" s="1" t="s">
        <v>17078</v>
      </c>
      <c r="D65" s="197" t="s">
        <v>17079</v>
      </c>
      <c r="E65" s="197" t="s">
        <v>20</v>
      </c>
      <c r="F65" s="195" t="s">
        <v>337</v>
      </c>
      <c r="G65" s="1" t="s">
        <v>16710</v>
      </c>
      <c r="H65" s="238" t="s">
        <v>16709</v>
      </c>
      <c r="I65" s="195" t="s">
        <v>17065</v>
      </c>
      <c r="J65" s="1"/>
      <c r="K65" s="2"/>
      <c r="L65" s="1"/>
      <c r="M65" s="2"/>
      <c r="N65" s="1"/>
      <c r="O65" s="2">
        <v>46485</v>
      </c>
      <c r="P65" s="1" t="s">
        <v>17067</v>
      </c>
      <c r="Q65" s="1" t="s">
        <v>17076</v>
      </c>
      <c r="R65" s="1" t="s">
        <v>25</v>
      </c>
      <c r="S65" s="2"/>
      <c r="T65" s="1"/>
      <c r="U65" s="239"/>
      <c r="V65" s="239"/>
      <c r="W65" s="239"/>
      <c r="X65" s="9"/>
      <c r="Y65" s="3"/>
      <c r="AA65" t="s">
        <v>16725</v>
      </c>
      <c r="AB65">
        <v>18</v>
      </c>
      <c r="AI65"/>
    </row>
    <row r="66" spans="1:35">
      <c r="A66" s="197">
        <v>32</v>
      </c>
      <c r="B66" s="1" t="s">
        <v>16</v>
      </c>
      <c r="C66" s="1" t="s">
        <v>17078</v>
      </c>
      <c r="D66" s="197" t="s">
        <v>17079</v>
      </c>
      <c r="E66" s="197" t="s">
        <v>20</v>
      </c>
      <c r="F66" s="195" t="s">
        <v>337</v>
      </c>
      <c r="G66" s="1" t="s">
        <v>16710</v>
      </c>
      <c r="H66" s="238" t="s">
        <v>16709</v>
      </c>
      <c r="I66" s="195" t="s">
        <v>177</v>
      </c>
      <c r="J66" s="1"/>
      <c r="K66" s="2"/>
      <c r="L66" s="1"/>
      <c r="M66" s="2"/>
      <c r="N66" s="1"/>
      <c r="O66" s="2">
        <v>46276</v>
      </c>
      <c r="P66" s="1" t="s">
        <v>17067</v>
      </c>
      <c r="Q66" s="1" t="s">
        <v>17067</v>
      </c>
      <c r="R66" s="1" t="s">
        <v>25</v>
      </c>
      <c r="S66" s="2"/>
      <c r="T66" s="1"/>
      <c r="U66" s="239"/>
      <c r="V66" s="239"/>
      <c r="W66" s="239"/>
      <c r="X66" s="9"/>
      <c r="Y66" s="246" t="s">
        <v>17094</v>
      </c>
      <c r="AA66" t="s">
        <v>16722</v>
      </c>
      <c r="AB66">
        <v>18</v>
      </c>
      <c r="AI66"/>
    </row>
    <row r="67" spans="1:35">
      <c r="A67" s="197">
        <v>33</v>
      </c>
      <c r="B67" s="1" t="s">
        <v>16</v>
      </c>
      <c r="C67" s="1" t="s">
        <v>17078</v>
      </c>
      <c r="D67" s="197" t="s">
        <v>17079</v>
      </c>
      <c r="E67" s="197" t="s">
        <v>20</v>
      </c>
      <c r="F67" s="195" t="s">
        <v>337</v>
      </c>
      <c r="G67" s="1" t="s">
        <v>16710</v>
      </c>
      <c r="H67" s="238" t="s">
        <v>16709</v>
      </c>
      <c r="I67" s="195" t="s">
        <v>17066</v>
      </c>
      <c r="J67" s="1"/>
      <c r="K67" s="2"/>
      <c r="L67" s="1"/>
      <c r="M67" s="2"/>
      <c r="N67" s="1"/>
      <c r="O67" s="2">
        <v>46359</v>
      </c>
      <c r="P67" s="1" t="s">
        <v>17067</v>
      </c>
      <c r="Q67" s="1" t="s">
        <v>17067</v>
      </c>
      <c r="R67" s="1" t="s">
        <v>25</v>
      </c>
      <c r="S67" s="2"/>
      <c r="T67" s="1"/>
      <c r="U67" s="239"/>
      <c r="V67" s="239"/>
      <c r="W67" s="239"/>
      <c r="X67" s="9"/>
      <c r="Y67" s="3" t="s">
        <v>17095</v>
      </c>
      <c r="AA67" t="s">
        <v>17176</v>
      </c>
      <c r="AI67"/>
    </row>
    <row r="68" spans="1:35">
      <c r="A68" s="197">
        <v>47</v>
      </c>
      <c r="B68" s="1" t="s">
        <v>16</v>
      </c>
      <c r="C68" s="1" t="s">
        <v>17078</v>
      </c>
      <c r="D68" s="197" t="s">
        <v>17079</v>
      </c>
      <c r="E68" s="197" t="s">
        <v>20</v>
      </c>
      <c r="F68" s="195" t="s">
        <v>17031</v>
      </c>
      <c r="G68" s="1" t="s">
        <v>16710</v>
      </c>
      <c r="H68" s="238" t="s">
        <v>16709</v>
      </c>
      <c r="I68" s="195" t="s">
        <v>17058</v>
      </c>
      <c r="J68" s="1"/>
      <c r="K68" s="2"/>
      <c r="L68" s="1"/>
      <c r="M68" s="2"/>
      <c r="N68" s="1"/>
      <c r="O68" s="2">
        <v>46283</v>
      </c>
      <c r="P68" s="1" t="s">
        <v>17067</v>
      </c>
      <c r="Q68" s="1" t="s">
        <v>17076</v>
      </c>
      <c r="R68" s="1" t="s">
        <v>25</v>
      </c>
      <c r="S68" s="2"/>
      <c r="T68" s="1"/>
      <c r="U68" s="1" t="s">
        <v>17171</v>
      </c>
      <c r="V68" s="1"/>
      <c r="W68" s="1"/>
      <c r="X68" s="1"/>
      <c r="Y68" s="3" t="s">
        <v>17098</v>
      </c>
      <c r="AI68"/>
    </row>
    <row r="69" spans="1:35">
      <c r="A69" s="197">
        <v>11</v>
      </c>
      <c r="B69" s="1" t="s">
        <v>16</v>
      </c>
      <c r="C69" s="1" t="s">
        <v>17078</v>
      </c>
      <c r="D69" s="197" t="s">
        <v>17079</v>
      </c>
      <c r="E69" s="197" t="s">
        <v>20</v>
      </c>
      <c r="F69" s="195" t="s">
        <v>17020</v>
      </c>
      <c r="G69" s="1" t="s">
        <v>16710</v>
      </c>
      <c r="H69" s="238" t="s">
        <v>48</v>
      </c>
      <c r="I69" s="195" t="s">
        <v>17027</v>
      </c>
      <c r="J69" s="1"/>
      <c r="K69" s="2"/>
      <c r="L69" s="1"/>
      <c r="M69" s="2"/>
      <c r="N69" s="1"/>
      <c r="O69" s="2">
        <v>46240</v>
      </c>
      <c r="P69" s="1" t="s">
        <v>17067</v>
      </c>
      <c r="Q69" s="1" t="s">
        <v>17067</v>
      </c>
      <c r="R69" s="1" t="s">
        <v>25</v>
      </c>
      <c r="S69" s="2"/>
      <c r="T69" s="1"/>
      <c r="U69" s="239" t="s">
        <v>17177</v>
      </c>
      <c r="V69" s="239"/>
      <c r="W69" s="239" t="s">
        <v>17178</v>
      </c>
      <c r="X69" s="1"/>
      <c r="Y69" s="3"/>
      <c r="AI69"/>
    </row>
    <row r="70" spans="1:35">
      <c r="A70" s="197">
        <v>13</v>
      </c>
      <c r="B70" s="1" t="s">
        <v>16</v>
      </c>
      <c r="C70" s="1" t="s">
        <v>17078</v>
      </c>
      <c r="D70" s="197" t="s">
        <v>17079</v>
      </c>
      <c r="E70" s="197" t="s">
        <v>20</v>
      </c>
      <c r="F70" s="195" t="s">
        <v>17020</v>
      </c>
      <c r="G70" s="1" t="s">
        <v>16710</v>
      </c>
      <c r="H70" s="238" t="s">
        <v>48</v>
      </c>
      <c r="I70" s="195" t="s">
        <v>17030</v>
      </c>
      <c r="J70" s="1"/>
      <c r="K70" s="2"/>
      <c r="L70" s="1"/>
      <c r="M70" s="2"/>
      <c r="N70" s="1"/>
      <c r="O70" s="2" t="s">
        <v>227</v>
      </c>
      <c r="P70" s="1" t="s">
        <v>17067</v>
      </c>
      <c r="Q70" s="1" t="s">
        <v>17067</v>
      </c>
      <c r="R70" s="1" t="s">
        <v>25</v>
      </c>
      <c r="S70" s="2"/>
      <c r="T70" s="1"/>
      <c r="U70" s="239"/>
      <c r="V70" s="239"/>
      <c r="W70" s="239"/>
      <c r="X70" s="1"/>
      <c r="Y70" s="3" t="s">
        <v>16732</v>
      </c>
      <c r="AI70"/>
    </row>
    <row r="71" spans="1:35">
      <c r="A71" s="197">
        <v>19</v>
      </c>
      <c r="B71" s="1" t="s">
        <v>16</v>
      </c>
      <c r="C71" s="1" t="s">
        <v>17078</v>
      </c>
      <c r="D71" s="197" t="s">
        <v>17079</v>
      </c>
      <c r="E71" s="197" t="s">
        <v>20</v>
      </c>
      <c r="F71" s="249" t="s">
        <v>128</v>
      </c>
      <c r="G71" s="1" t="s">
        <v>16710</v>
      </c>
      <c r="H71" s="238" t="s">
        <v>48</v>
      </c>
      <c r="I71" s="195" t="s">
        <v>128</v>
      </c>
      <c r="J71" s="1"/>
      <c r="K71" s="2"/>
      <c r="L71" s="1"/>
      <c r="M71" s="2"/>
      <c r="N71" s="1"/>
      <c r="O71" s="2">
        <v>46262</v>
      </c>
      <c r="P71" s="1" t="s">
        <v>17067</v>
      </c>
      <c r="Q71" s="1" t="s">
        <v>17067</v>
      </c>
      <c r="R71" s="1" t="s">
        <v>25</v>
      </c>
      <c r="S71" s="2"/>
      <c r="T71" s="1"/>
      <c r="U71" s="239"/>
      <c r="V71" s="239"/>
      <c r="W71" s="239"/>
      <c r="X71" s="1"/>
      <c r="Y71" s="3" t="s">
        <v>17088</v>
      </c>
      <c r="AI71"/>
    </row>
    <row r="72" spans="1:35">
      <c r="A72" s="197">
        <v>25</v>
      </c>
      <c r="B72" s="1" t="s">
        <v>16</v>
      </c>
      <c r="C72" s="1" t="s">
        <v>17078</v>
      </c>
      <c r="D72" s="197" t="s">
        <v>17079</v>
      </c>
      <c r="E72" s="197" t="s">
        <v>20</v>
      </c>
      <c r="F72" s="195" t="s">
        <v>308</v>
      </c>
      <c r="G72" s="1" t="s">
        <v>16710</v>
      </c>
      <c r="H72" s="238" t="s">
        <v>48</v>
      </c>
      <c r="I72" s="195" t="s">
        <v>308</v>
      </c>
      <c r="J72" s="1"/>
      <c r="K72" s="1"/>
      <c r="L72" s="1"/>
      <c r="M72" s="2"/>
      <c r="N72" s="1"/>
      <c r="O72" s="2">
        <v>46262</v>
      </c>
      <c r="P72" s="1" t="s">
        <v>17067</v>
      </c>
      <c r="Q72" s="1" t="s">
        <v>17067</v>
      </c>
      <c r="R72" s="1" t="s">
        <v>25</v>
      </c>
      <c r="S72" s="2"/>
      <c r="T72" s="1"/>
      <c r="U72" s="239"/>
      <c r="V72" s="239"/>
      <c r="W72" s="239"/>
      <c r="X72" s="1"/>
      <c r="Y72" s="3"/>
      <c r="AI72"/>
    </row>
    <row r="73" spans="1:35">
      <c r="A73" s="197">
        <v>26</v>
      </c>
      <c r="B73" s="1" t="s">
        <v>16</v>
      </c>
      <c r="C73" s="1" t="s">
        <v>17078</v>
      </c>
      <c r="D73" s="197" t="s">
        <v>17079</v>
      </c>
      <c r="E73" s="197" t="s">
        <v>20</v>
      </c>
      <c r="F73" s="195" t="s">
        <v>308</v>
      </c>
      <c r="G73" s="1" t="s">
        <v>16710</v>
      </c>
      <c r="H73" s="238" t="s">
        <v>48</v>
      </c>
      <c r="I73" s="195" t="s">
        <v>17036</v>
      </c>
      <c r="J73" s="1"/>
      <c r="K73" s="2"/>
      <c r="L73" s="1"/>
      <c r="M73" s="2"/>
      <c r="N73" s="1"/>
      <c r="O73" s="2">
        <v>46262</v>
      </c>
      <c r="P73" s="1" t="s">
        <v>17067</v>
      </c>
      <c r="Q73" s="1" t="s">
        <v>17067</v>
      </c>
      <c r="R73" s="1" t="s">
        <v>25</v>
      </c>
      <c r="S73" s="2"/>
      <c r="T73" s="1"/>
      <c r="U73" s="239"/>
      <c r="V73" s="239"/>
      <c r="W73" s="239"/>
      <c r="X73" s="1"/>
      <c r="Y73" s="3" t="s">
        <v>17093</v>
      </c>
      <c r="AI73"/>
    </row>
    <row r="74" spans="1:35">
      <c r="A74" s="197">
        <v>45</v>
      </c>
      <c r="B74" s="1" t="s">
        <v>16</v>
      </c>
      <c r="C74" s="1" t="s">
        <v>17078</v>
      </c>
      <c r="D74" s="197" t="s">
        <v>17079</v>
      </c>
      <c r="E74" s="197" t="s">
        <v>20</v>
      </c>
      <c r="F74" s="195" t="s">
        <v>17001</v>
      </c>
      <c r="G74" s="1" t="s">
        <v>16710</v>
      </c>
      <c r="H74" s="238" t="s">
        <v>48</v>
      </c>
      <c r="I74" s="195" t="s">
        <v>17001</v>
      </c>
      <c r="J74" s="1"/>
      <c r="K74" s="1"/>
      <c r="L74" s="1"/>
      <c r="M74" s="2"/>
      <c r="N74" s="1"/>
      <c r="O74" s="2" t="s">
        <v>58</v>
      </c>
      <c r="P74" s="1" t="s">
        <v>17067</v>
      </c>
      <c r="Q74" s="1" t="s">
        <v>17067</v>
      </c>
      <c r="R74" s="1" t="s">
        <v>25</v>
      </c>
      <c r="S74" s="2"/>
      <c r="T74" s="1"/>
      <c r="U74" s="239"/>
      <c r="V74" s="239"/>
      <c r="W74" s="239"/>
      <c r="X74" s="1"/>
      <c r="Y74" s="3"/>
      <c r="AA74" s="250" t="s">
        <v>116</v>
      </c>
      <c r="AI74"/>
    </row>
    <row r="75" spans="1:35">
      <c r="A75" s="197">
        <v>48</v>
      </c>
      <c r="B75" s="1" t="s">
        <v>16</v>
      </c>
      <c r="C75" s="1" t="s">
        <v>17078</v>
      </c>
      <c r="D75" s="197" t="s">
        <v>17079</v>
      </c>
      <c r="E75" s="197" t="s">
        <v>20</v>
      </c>
      <c r="F75" s="195" t="s">
        <v>17031</v>
      </c>
      <c r="G75" s="1" t="s">
        <v>16710</v>
      </c>
      <c r="H75" s="238" t="s">
        <v>48</v>
      </c>
      <c r="I75" s="195" t="s">
        <v>17057</v>
      </c>
      <c r="J75" s="1"/>
      <c r="K75" s="2"/>
      <c r="L75" s="1"/>
      <c r="M75" s="2"/>
      <c r="N75" s="1"/>
      <c r="O75" s="2">
        <v>46255</v>
      </c>
      <c r="P75" s="1" t="s">
        <v>17067</v>
      </c>
      <c r="Q75" s="1" t="s">
        <v>17067</v>
      </c>
      <c r="R75" s="1" t="s">
        <v>25</v>
      </c>
      <c r="S75" s="2"/>
      <c r="T75" s="1"/>
      <c r="U75" s="1"/>
      <c r="V75" s="1"/>
      <c r="W75" s="1" t="s">
        <v>17172</v>
      </c>
      <c r="X75" s="1"/>
      <c r="Y75" s="3"/>
      <c r="AA75" t="s">
        <v>17179</v>
      </c>
      <c r="AI75"/>
    </row>
    <row r="76" spans="1:35">
      <c r="A76" s="197">
        <v>87</v>
      </c>
      <c r="B76" s="1" t="s">
        <v>16</v>
      </c>
      <c r="C76" s="1" t="s">
        <v>17078</v>
      </c>
      <c r="D76" s="197" t="s">
        <v>17079</v>
      </c>
      <c r="E76" s="197" t="s">
        <v>20</v>
      </c>
      <c r="F76" s="195" t="s">
        <v>17089</v>
      </c>
      <c r="G76" s="1" t="s">
        <v>16710</v>
      </c>
      <c r="H76" s="238" t="s">
        <v>48</v>
      </c>
      <c r="I76" s="195" t="s">
        <v>17035</v>
      </c>
      <c r="J76" s="1"/>
      <c r="K76" s="1"/>
      <c r="L76" s="1"/>
      <c r="M76" s="2"/>
      <c r="N76" s="1"/>
      <c r="O76" s="2" t="s">
        <v>58</v>
      </c>
      <c r="P76" s="1" t="s">
        <v>17067</v>
      </c>
      <c r="Q76" s="1" t="s">
        <v>17067</v>
      </c>
      <c r="R76" s="1" t="s">
        <v>25</v>
      </c>
      <c r="S76" s="2"/>
      <c r="T76" s="1"/>
      <c r="U76" s="239"/>
      <c r="V76" s="239"/>
      <c r="W76" s="239"/>
      <c r="X76" s="1"/>
      <c r="Y76" s="3"/>
      <c r="AI76"/>
    </row>
    <row r="77" spans="1:35">
      <c r="A77" s="197">
        <v>88</v>
      </c>
      <c r="B77" s="1" t="s">
        <v>16</v>
      </c>
      <c r="C77" s="1" t="s">
        <v>17078</v>
      </c>
      <c r="D77" s="197" t="s">
        <v>17079</v>
      </c>
      <c r="E77" s="197" t="s">
        <v>20</v>
      </c>
      <c r="F77" s="195" t="s">
        <v>17089</v>
      </c>
      <c r="G77" s="1" t="s">
        <v>16710</v>
      </c>
      <c r="H77" s="238" t="s">
        <v>48</v>
      </c>
      <c r="I77" s="195" t="s">
        <v>17036</v>
      </c>
      <c r="J77" s="1"/>
      <c r="K77" s="2"/>
      <c r="L77" s="1"/>
      <c r="M77" s="2"/>
      <c r="N77" s="1"/>
      <c r="O77" s="2" t="s">
        <v>58</v>
      </c>
      <c r="P77" s="1" t="s">
        <v>17067</v>
      </c>
      <c r="Q77" s="1" t="s">
        <v>17067</v>
      </c>
      <c r="R77" s="1" t="s">
        <v>25</v>
      </c>
      <c r="S77" s="2"/>
      <c r="T77" s="1"/>
      <c r="U77" s="239"/>
      <c r="V77" s="239"/>
      <c r="W77" s="239"/>
      <c r="X77" s="1"/>
      <c r="Y77" s="3"/>
      <c r="AI77"/>
    </row>
    <row r="78" spans="1:35">
      <c r="A78" s="197">
        <v>96</v>
      </c>
      <c r="B78" s="1" t="s">
        <v>16</v>
      </c>
      <c r="C78" s="1" t="s">
        <v>17078</v>
      </c>
      <c r="D78" s="197" t="s">
        <v>17079</v>
      </c>
      <c r="E78" s="197" t="s">
        <v>20</v>
      </c>
      <c r="F78" s="195" t="s">
        <v>17090</v>
      </c>
      <c r="G78" s="1" t="s">
        <v>16710</v>
      </c>
      <c r="H78" s="238" t="s">
        <v>48</v>
      </c>
      <c r="I78" s="195" t="s">
        <v>17035</v>
      </c>
      <c r="J78" s="1"/>
      <c r="K78" s="1"/>
      <c r="L78" s="1"/>
      <c r="M78" s="2"/>
      <c r="N78" s="1"/>
      <c r="O78" s="2" t="s">
        <v>58</v>
      </c>
      <c r="P78" s="1" t="s">
        <v>17067</v>
      </c>
      <c r="Q78" s="1" t="s">
        <v>17067</v>
      </c>
      <c r="R78" s="1" t="s">
        <v>25</v>
      </c>
      <c r="S78" s="2"/>
      <c r="T78" s="1"/>
      <c r="U78" s="239"/>
      <c r="V78" s="239"/>
      <c r="W78" s="239"/>
      <c r="X78" s="1"/>
      <c r="Y78" s="3"/>
      <c r="AI78"/>
    </row>
    <row r="79" spans="1:35">
      <c r="A79" s="197">
        <v>97</v>
      </c>
      <c r="B79" s="1" t="s">
        <v>16</v>
      </c>
      <c r="C79" s="1" t="s">
        <v>17078</v>
      </c>
      <c r="D79" s="197" t="s">
        <v>17079</v>
      </c>
      <c r="E79" s="197" t="s">
        <v>20</v>
      </c>
      <c r="F79" s="195" t="s">
        <v>17090</v>
      </c>
      <c r="G79" s="1" t="s">
        <v>16710</v>
      </c>
      <c r="H79" s="238" t="s">
        <v>48</v>
      </c>
      <c r="I79" s="195" t="s">
        <v>17036</v>
      </c>
      <c r="J79" s="1"/>
      <c r="K79" s="2"/>
      <c r="L79" s="1"/>
      <c r="M79" s="2"/>
      <c r="N79" s="1"/>
      <c r="O79" s="2" t="s">
        <v>58</v>
      </c>
      <c r="P79" s="1" t="s">
        <v>17067</v>
      </c>
      <c r="Q79" s="1" t="s">
        <v>17067</v>
      </c>
      <c r="R79" s="1" t="s">
        <v>25</v>
      </c>
      <c r="S79" s="2"/>
      <c r="T79" s="1"/>
      <c r="U79" s="239"/>
      <c r="V79" s="239"/>
      <c r="W79" s="239"/>
      <c r="X79" s="1"/>
      <c r="Y79" s="3"/>
      <c r="AI79"/>
    </row>
    <row r="80" spans="1:35">
      <c r="A80" s="197">
        <v>105</v>
      </c>
      <c r="B80" s="1" t="s">
        <v>16</v>
      </c>
      <c r="C80" s="1" t="s">
        <v>17078</v>
      </c>
      <c r="D80" s="197" t="s">
        <v>17079</v>
      </c>
      <c r="E80" s="197" t="s">
        <v>20</v>
      </c>
      <c r="F80" s="195" t="s">
        <v>17091</v>
      </c>
      <c r="G80" s="1" t="s">
        <v>16710</v>
      </c>
      <c r="H80" s="238" t="s">
        <v>48</v>
      </c>
      <c r="I80" s="195" t="s">
        <v>17035</v>
      </c>
      <c r="J80" s="1"/>
      <c r="K80" s="1"/>
      <c r="L80" s="1"/>
      <c r="M80" s="2"/>
      <c r="N80" s="1"/>
      <c r="O80" s="2" t="s">
        <v>58</v>
      </c>
      <c r="P80" s="1" t="s">
        <v>17067</v>
      </c>
      <c r="Q80" s="1" t="s">
        <v>17067</v>
      </c>
      <c r="R80" s="1" t="s">
        <v>25</v>
      </c>
      <c r="S80" s="2"/>
      <c r="T80" s="1"/>
      <c r="U80" s="239"/>
      <c r="V80" s="239"/>
      <c r="W80" s="239"/>
      <c r="X80" s="1"/>
      <c r="Y80" s="3"/>
      <c r="AI80"/>
    </row>
    <row r="81" spans="1:35">
      <c r="A81" s="197">
        <v>106</v>
      </c>
      <c r="B81" s="1" t="s">
        <v>16</v>
      </c>
      <c r="C81" s="1" t="s">
        <v>17078</v>
      </c>
      <c r="D81" s="197" t="s">
        <v>17079</v>
      </c>
      <c r="E81" s="197" t="s">
        <v>20</v>
      </c>
      <c r="F81" s="195" t="s">
        <v>17091</v>
      </c>
      <c r="G81" s="1" t="s">
        <v>16710</v>
      </c>
      <c r="H81" s="238" t="s">
        <v>48</v>
      </c>
      <c r="I81" s="195" t="s">
        <v>17036</v>
      </c>
      <c r="J81" s="1"/>
      <c r="K81" s="2"/>
      <c r="L81" s="1"/>
      <c r="M81" s="2"/>
      <c r="N81" s="1"/>
      <c r="O81" s="2" t="s">
        <v>58</v>
      </c>
      <c r="P81" s="1" t="s">
        <v>17067</v>
      </c>
      <c r="Q81" s="1" t="s">
        <v>17067</v>
      </c>
      <c r="R81" s="1" t="s">
        <v>25</v>
      </c>
      <c r="S81" s="2"/>
      <c r="T81" s="1"/>
      <c r="U81" s="239"/>
      <c r="V81" s="239"/>
      <c r="W81" s="239"/>
      <c r="X81" s="1"/>
      <c r="Y81" s="3"/>
      <c r="AI81"/>
    </row>
    <row r="82" spans="1:35">
      <c r="A82" s="197">
        <v>114</v>
      </c>
      <c r="B82" s="1" t="s">
        <v>16</v>
      </c>
      <c r="C82" s="1" t="s">
        <v>17078</v>
      </c>
      <c r="D82" s="197" t="s">
        <v>17079</v>
      </c>
      <c r="E82" s="197" t="s">
        <v>20</v>
      </c>
      <c r="F82" s="195" t="s">
        <v>17092</v>
      </c>
      <c r="G82" s="1" t="s">
        <v>16710</v>
      </c>
      <c r="H82" s="238" t="s">
        <v>48</v>
      </c>
      <c r="I82" s="195" t="s">
        <v>17035</v>
      </c>
      <c r="J82" s="1"/>
      <c r="K82" s="1"/>
      <c r="L82" s="1"/>
      <c r="M82" s="2"/>
      <c r="N82" s="1"/>
      <c r="O82" s="2" t="s">
        <v>58</v>
      </c>
      <c r="P82" s="1" t="s">
        <v>17067</v>
      </c>
      <c r="Q82" s="1" t="s">
        <v>17067</v>
      </c>
      <c r="R82" s="1" t="s">
        <v>25</v>
      </c>
      <c r="S82" s="2"/>
      <c r="T82" s="1"/>
      <c r="U82" s="239"/>
      <c r="V82" s="239"/>
      <c r="W82" s="239"/>
      <c r="X82" s="1"/>
      <c r="Y82" s="3" t="s">
        <v>17116</v>
      </c>
      <c r="AI82"/>
    </row>
    <row r="83" spans="1:35">
      <c r="A83" s="197">
        <v>115</v>
      </c>
      <c r="B83" s="1" t="s">
        <v>16</v>
      </c>
      <c r="C83" s="1" t="s">
        <v>17078</v>
      </c>
      <c r="D83" s="197" t="s">
        <v>17079</v>
      </c>
      <c r="E83" s="197" t="s">
        <v>20</v>
      </c>
      <c r="F83" s="195" t="s">
        <v>17092</v>
      </c>
      <c r="G83" s="1" t="s">
        <v>16710</v>
      </c>
      <c r="H83" s="238" t="s">
        <v>48</v>
      </c>
      <c r="I83" s="195" t="s">
        <v>17036</v>
      </c>
      <c r="J83" s="1"/>
      <c r="K83" s="2"/>
      <c r="L83" s="1"/>
      <c r="M83" s="2"/>
      <c r="N83" s="1"/>
      <c r="O83" s="2" t="s">
        <v>58</v>
      </c>
      <c r="P83" s="1" t="s">
        <v>17067</v>
      </c>
      <c r="Q83" s="1" t="s">
        <v>17067</v>
      </c>
      <c r="R83" s="1" t="s">
        <v>25</v>
      </c>
      <c r="S83" s="2"/>
      <c r="T83" s="1"/>
      <c r="U83" s="239"/>
      <c r="V83" s="239"/>
      <c r="W83" s="239"/>
      <c r="X83" s="1"/>
      <c r="Y83" s="3"/>
      <c r="AI83"/>
    </row>
    <row r="84" spans="1:35">
      <c r="A84" s="197">
        <v>122</v>
      </c>
      <c r="B84" s="1" t="s">
        <v>16</v>
      </c>
      <c r="C84" s="1" t="s">
        <v>17078</v>
      </c>
      <c r="D84" s="197" t="s">
        <v>17079</v>
      </c>
      <c r="E84" s="197" t="s">
        <v>20</v>
      </c>
      <c r="F84" s="3" t="s">
        <v>16849</v>
      </c>
      <c r="G84" s="1" t="s">
        <v>16710</v>
      </c>
      <c r="H84" s="238" t="s">
        <v>48</v>
      </c>
      <c r="I84" s="195" t="s">
        <v>17075</v>
      </c>
      <c r="J84" s="1"/>
      <c r="K84" s="2"/>
      <c r="L84" s="1"/>
      <c r="M84" s="2"/>
      <c r="N84" s="1"/>
      <c r="O84" s="2">
        <v>46262</v>
      </c>
      <c r="P84" s="1" t="s">
        <v>17067</v>
      </c>
      <c r="Q84" s="1" t="s">
        <v>17067</v>
      </c>
      <c r="R84" s="1" t="s">
        <v>25</v>
      </c>
      <c r="S84" s="2"/>
      <c r="T84" s="1"/>
      <c r="U84" s="239"/>
      <c r="V84" s="239"/>
      <c r="W84" s="239" t="s">
        <v>17180</v>
      </c>
      <c r="X84" s="1"/>
      <c r="Y84" s="3"/>
      <c r="AI84"/>
    </row>
    <row r="85" spans="1:35">
      <c r="A85" s="197">
        <v>123</v>
      </c>
      <c r="B85" s="1" t="s">
        <v>16</v>
      </c>
      <c r="C85" s="1" t="s">
        <v>17078</v>
      </c>
      <c r="D85" s="197" t="s">
        <v>17079</v>
      </c>
      <c r="E85" s="197" t="s">
        <v>20</v>
      </c>
      <c r="F85" s="3" t="s">
        <v>16849</v>
      </c>
      <c r="G85" s="1" t="s">
        <v>16710</v>
      </c>
      <c r="H85" s="238" t="s">
        <v>48</v>
      </c>
      <c r="I85" s="195" t="s">
        <v>17036</v>
      </c>
      <c r="J85" s="1"/>
      <c r="K85" s="2"/>
      <c r="L85" s="1"/>
      <c r="M85" s="2"/>
      <c r="N85" s="1"/>
      <c r="O85" s="2">
        <v>46328</v>
      </c>
      <c r="P85" s="1" t="s">
        <v>17067</v>
      </c>
      <c r="Q85" s="1" t="s">
        <v>17067</v>
      </c>
      <c r="R85" s="1" t="s">
        <v>25</v>
      </c>
      <c r="S85" s="2"/>
      <c r="T85" s="1"/>
      <c r="U85" s="239"/>
      <c r="V85" s="239"/>
      <c r="W85" s="239"/>
      <c r="X85" s="1"/>
      <c r="Y85" s="3"/>
      <c r="AI85"/>
    </row>
    <row r="86" spans="1:35">
      <c r="A86" s="197">
        <v>131</v>
      </c>
      <c r="B86" s="1" t="s">
        <v>16</v>
      </c>
      <c r="C86" s="1" t="s">
        <v>17078</v>
      </c>
      <c r="D86" s="197" t="s">
        <v>17079</v>
      </c>
      <c r="E86" s="197" t="s">
        <v>20</v>
      </c>
      <c r="F86" s="3" t="s">
        <v>16846</v>
      </c>
      <c r="G86" s="1" t="s">
        <v>16710</v>
      </c>
      <c r="H86" s="238" t="s">
        <v>48</v>
      </c>
      <c r="I86" s="195" t="s">
        <v>122</v>
      </c>
      <c r="J86" s="1"/>
      <c r="K86" s="2"/>
      <c r="L86" s="1"/>
      <c r="M86" s="2"/>
      <c r="N86" s="1"/>
      <c r="O86" s="2">
        <v>46029</v>
      </c>
      <c r="P86" s="1" t="s">
        <v>17067</v>
      </c>
      <c r="Q86" s="1" t="s">
        <v>17067</v>
      </c>
      <c r="R86" s="1" t="s">
        <v>25</v>
      </c>
      <c r="S86" s="2"/>
      <c r="T86" s="1"/>
      <c r="U86" s="1"/>
      <c r="V86" s="1"/>
      <c r="W86" s="239"/>
      <c r="X86" s="1"/>
      <c r="Y86" s="246" t="s">
        <v>17119</v>
      </c>
      <c r="AI86"/>
    </row>
    <row r="87" spans="1:35">
      <c r="A87" s="197">
        <v>132</v>
      </c>
      <c r="B87" s="1" t="s">
        <v>16</v>
      </c>
      <c r="C87" s="1" t="s">
        <v>17078</v>
      </c>
      <c r="D87" s="197" t="s">
        <v>17079</v>
      </c>
      <c r="E87" s="197" t="s">
        <v>20</v>
      </c>
      <c r="F87" s="3" t="s">
        <v>16846</v>
      </c>
      <c r="G87" s="1" t="s">
        <v>16710</v>
      </c>
      <c r="H87" s="238" t="s">
        <v>48</v>
      </c>
      <c r="I87" s="195" t="s">
        <v>17077</v>
      </c>
      <c r="J87" s="1"/>
      <c r="K87" s="2"/>
      <c r="L87" s="1"/>
      <c r="M87" s="2"/>
      <c r="N87" s="1"/>
      <c r="O87" s="2">
        <v>46262</v>
      </c>
      <c r="P87" s="1" t="s">
        <v>17067</v>
      </c>
      <c r="Q87" s="1" t="s">
        <v>17067</v>
      </c>
      <c r="R87" s="1" t="s">
        <v>25</v>
      </c>
      <c r="S87" s="2"/>
      <c r="T87" s="1"/>
      <c r="U87" s="1"/>
      <c r="V87" s="1"/>
      <c r="W87" s="239" t="s">
        <v>17081</v>
      </c>
      <c r="X87" s="1"/>
      <c r="Y87" s="3"/>
      <c r="AI87"/>
    </row>
    <row r="88" spans="1:35">
      <c r="A88" s="197">
        <v>145</v>
      </c>
      <c r="B88" s="1" t="s">
        <v>16</v>
      </c>
      <c r="C88" s="1" t="s">
        <v>17078</v>
      </c>
      <c r="D88" s="197" t="s">
        <v>17079</v>
      </c>
      <c r="E88" s="197" t="s">
        <v>20</v>
      </c>
      <c r="F88" s="195" t="s">
        <v>35</v>
      </c>
      <c r="G88" s="1" t="s">
        <v>16710</v>
      </c>
      <c r="H88" s="238" t="s">
        <v>48</v>
      </c>
      <c r="I88" s="195" t="s">
        <v>17035</v>
      </c>
      <c r="J88" s="1"/>
      <c r="K88" s="1"/>
      <c r="L88" s="1"/>
      <c r="M88" s="2"/>
      <c r="N88" s="1"/>
      <c r="O88" s="2" t="s">
        <v>58</v>
      </c>
      <c r="P88" s="1" t="s">
        <v>17067</v>
      </c>
      <c r="Q88" s="1" t="s">
        <v>17067</v>
      </c>
      <c r="R88" s="1" t="s">
        <v>25</v>
      </c>
      <c r="S88" s="2"/>
      <c r="T88" s="1"/>
      <c r="U88" s="239" t="s">
        <v>17174</v>
      </c>
      <c r="V88" s="239"/>
      <c r="W88" s="239"/>
      <c r="X88" s="1"/>
      <c r="Y88" s="3"/>
      <c r="AI88"/>
    </row>
    <row r="89" spans="1:35">
      <c r="A89" s="197">
        <v>146</v>
      </c>
      <c r="B89" s="1" t="s">
        <v>16</v>
      </c>
      <c r="C89" s="1" t="s">
        <v>17078</v>
      </c>
      <c r="D89" s="197" t="s">
        <v>17079</v>
      </c>
      <c r="E89" s="197" t="s">
        <v>20</v>
      </c>
      <c r="F89" s="195" t="s">
        <v>35</v>
      </c>
      <c r="G89" s="1" t="s">
        <v>16710</v>
      </c>
      <c r="H89" s="238" t="s">
        <v>48</v>
      </c>
      <c r="I89" s="195" t="s">
        <v>17036</v>
      </c>
      <c r="J89" s="1"/>
      <c r="K89" s="2"/>
      <c r="L89" s="1"/>
      <c r="M89" s="2"/>
      <c r="N89" s="1"/>
      <c r="O89" s="2">
        <v>46328</v>
      </c>
      <c r="P89" s="1" t="s">
        <v>17067</v>
      </c>
      <c r="Q89" s="1" t="s">
        <v>17067</v>
      </c>
      <c r="R89" s="1" t="s">
        <v>25</v>
      </c>
      <c r="S89" s="2"/>
      <c r="T89" s="1"/>
      <c r="U89" s="239" t="s">
        <v>17174</v>
      </c>
      <c r="V89" s="239"/>
      <c r="W89" s="239"/>
      <c r="X89" s="1"/>
      <c r="Y89" s="3"/>
      <c r="AI89"/>
    </row>
    <row r="90" spans="1:35">
      <c r="A90" s="197">
        <v>10</v>
      </c>
      <c r="B90" s="1" t="s">
        <v>16</v>
      </c>
      <c r="C90" s="1" t="s">
        <v>17078</v>
      </c>
      <c r="D90" s="197" t="s">
        <v>17079</v>
      </c>
      <c r="E90" s="197" t="s">
        <v>20</v>
      </c>
      <c r="F90" s="195" t="s">
        <v>17020</v>
      </c>
      <c r="G90" s="1" t="s">
        <v>16710</v>
      </c>
      <c r="H90" s="238" t="s">
        <v>17024</v>
      </c>
      <c r="I90" s="195" t="s">
        <v>17022</v>
      </c>
      <c r="J90" s="1"/>
      <c r="K90" s="2"/>
      <c r="L90" s="1"/>
      <c r="M90" s="2"/>
      <c r="N90" s="1"/>
      <c r="O90" s="245">
        <v>46255</v>
      </c>
      <c r="P90" s="1" t="s">
        <v>17067</v>
      </c>
      <c r="Q90" s="1" t="s">
        <v>17076</v>
      </c>
      <c r="R90" s="1" t="s">
        <v>25</v>
      </c>
      <c r="S90" s="2"/>
      <c r="T90" s="1"/>
      <c r="U90" s="239" t="s">
        <v>17181</v>
      </c>
      <c r="V90" s="239"/>
      <c r="W90" s="248" t="s">
        <v>17165</v>
      </c>
      <c r="X90" s="9"/>
      <c r="Y90" s="3" t="s">
        <v>17080</v>
      </c>
      <c r="AI90"/>
    </row>
    <row r="91" spans="1:35">
      <c r="A91" s="197">
        <v>24</v>
      </c>
      <c r="B91" s="1" t="s">
        <v>16</v>
      </c>
      <c r="C91" s="1" t="s">
        <v>17078</v>
      </c>
      <c r="D91" s="197" t="s">
        <v>17079</v>
      </c>
      <c r="E91" s="197" t="s">
        <v>20</v>
      </c>
      <c r="F91" s="195" t="s">
        <v>308</v>
      </c>
      <c r="G91" s="1" t="s">
        <v>16710</v>
      </c>
      <c r="H91" s="238" t="s">
        <v>17024</v>
      </c>
      <c r="I91" s="195" t="s">
        <v>308</v>
      </c>
      <c r="J91" s="1"/>
      <c r="K91" s="1"/>
      <c r="L91" s="1"/>
      <c r="M91" s="2"/>
      <c r="N91" s="1"/>
      <c r="O91" s="2">
        <v>46255</v>
      </c>
      <c r="P91" s="1" t="s">
        <v>17067</v>
      </c>
      <c r="Q91" s="1" t="s">
        <v>17076</v>
      </c>
      <c r="R91" s="1" t="s">
        <v>25</v>
      </c>
      <c r="S91" s="2"/>
      <c r="T91" s="1"/>
      <c r="U91" s="239" t="s">
        <v>17181</v>
      </c>
      <c r="V91" s="239"/>
      <c r="W91" s="239"/>
      <c r="X91" s="9"/>
      <c r="Y91" s="3"/>
      <c r="AI91"/>
    </row>
    <row r="92" spans="1:35">
      <c r="A92" s="197">
        <v>44</v>
      </c>
      <c r="B92" s="1" t="s">
        <v>16</v>
      </c>
      <c r="C92" s="1" t="s">
        <v>17078</v>
      </c>
      <c r="D92" s="197" t="s">
        <v>17079</v>
      </c>
      <c r="E92" s="197" t="s">
        <v>20</v>
      </c>
      <c r="F92" s="195" t="s">
        <v>17001</v>
      </c>
      <c r="G92" s="1" t="s">
        <v>16710</v>
      </c>
      <c r="H92" s="238" t="s">
        <v>17024</v>
      </c>
      <c r="I92" s="195" t="s">
        <v>17001</v>
      </c>
      <c r="J92" s="1"/>
      <c r="K92" s="1"/>
      <c r="L92" s="1"/>
      <c r="M92" s="2"/>
      <c r="N92" s="1"/>
      <c r="O92" s="2">
        <v>46255</v>
      </c>
      <c r="P92" s="1" t="s">
        <v>17067</v>
      </c>
      <c r="Q92" s="1" t="s">
        <v>17076</v>
      </c>
      <c r="R92" s="1" t="s">
        <v>25</v>
      </c>
      <c r="S92" s="2"/>
      <c r="T92" s="1"/>
      <c r="U92" s="239" t="s">
        <v>17181</v>
      </c>
      <c r="V92" s="239"/>
      <c r="W92" s="239"/>
      <c r="X92" s="9"/>
      <c r="Y92" s="3"/>
      <c r="AI92"/>
    </row>
    <row r="93" spans="1:35">
      <c r="A93" s="197">
        <v>85</v>
      </c>
      <c r="B93" s="1" t="s">
        <v>16</v>
      </c>
      <c r="C93" s="1" t="s">
        <v>17078</v>
      </c>
      <c r="D93" s="197" t="s">
        <v>17079</v>
      </c>
      <c r="E93" s="197" t="s">
        <v>20</v>
      </c>
      <c r="F93" s="195" t="s">
        <v>17089</v>
      </c>
      <c r="G93" s="1" t="s">
        <v>16710</v>
      </c>
      <c r="H93" s="238" t="s">
        <v>17024</v>
      </c>
      <c r="I93" s="195" t="s">
        <v>17108</v>
      </c>
      <c r="J93" s="1"/>
      <c r="K93" s="1"/>
      <c r="L93" s="1"/>
      <c r="M93" s="2"/>
      <c r="N93" s="1"/>
      <c r="O93" s="2">
        <v>46255</v>
      </c>
      <c r="P93" s="1" t="s">
        <v>17067</v>
      </c>
      <c r="Q93" s="1" t="s">
        <v>17076</v>
      </c>
      <c r="R93" s="1" t="s">
        <v>25</v>
      </c>
      <c r="S93" s="2"/>
      <c r="T93" s="1"/>
      <c r="U93" s="239" t="s">
        <v>17181</v>
      </c>
      <c r="V93" s="239"/>
      <c r="W93" s="239"/>
      <c r="X93" s="9"/>
      <c r="Y93" s="3"/>
      <c r="AI93"/>
    </row>
    <row r="94" spans="1:35">
      <c r="A94" s="197">
        <v>94</v>
      </c>
      <c r="B94" s="1" t="s">
        <v>16</v>
      </c>
      <c r="C94" s="1" t="s">
        <v>17078</v>
      </c>
      <c r="D94" s="197" t="s">
        <v>17079</v>
      </c>
      <c r="E94" s="197" t="s">
        <v>20</v>
      </c>
      <c r="F94" s="195" t="s">
        <v>17090</v>
      </c>
      <c r="G94" s="1" t="s">
        <v>16710</v>
      </c>
      <c r="H94" s="238" t="s">
        <v>17024</v>
      </c>
      <c r="I94" s="195" t="s">
        <v>17113</v>
      </c>
      <c r="J94" s="1"/>
      <c r="K94" s="2"/>
      <c r="L94" s="1"/>
      <c r="M94" s="2"/>
      <c r="N94" s="1"/>
      <c r="O94" s="2">
        <v>46255</v>
      </c>
      <c r="P94" s="1" t="s">
        <v>17067</v>
      </c>
      <c r="Q94" s="1" t="s">
        <v>17076</v>
      </c>
      <c r="R94" s="1" t="s">
        <v>25</v>
      </c>
      <c r="S94" s="2"/>
      <c r="T94" s="1"/>
      <c r="U94" s="239" t="s">
        <v>17181</v>
      </c>
      <c r="V94" s="239"/>
      <c r="W94" s="239"/>
      <c r="X94" s="9"/>
      <c r="Y94" s="3"/>
      <c r="AI94"/>
    </row>
    <row r="95" spans="1:35">
      <c r="A95" s="197">
        <v>103</v>
      </c>
      <c r="B95" s="1" t="s">
        <v>16</v>
      </c>
      <c r="C95" s="1" t="s">
        <v>17078</v>
      </c>
      <c r="D95" s="197" t="s">
        <v>17079</v>
      </c>
      <c r="E95" s="197" t="s">
        <v>20</v>
      </c>
      <c r="F95" s="195" t="s">
        <v>17091</v>
      </c>
      <c r="G95" s="1" t="s">
        <v>16710</v>
      </c>
      <c r="H95" s="238" t="s">
        <v>17024</v>
      </c>
      <c r="I95" s="195" t="s">
        <v>17114</v>
      </c>
      <c r="J95" s="1"/>
      <c r="K95" s="2"/>
      <c r="L95" s="1"/>
      <c r="M95" s="2"/>
      <c r="N95" s="1"/>
      <c r="O95" s="2">
        <v>46255</v>
      </c>
      <c r="P95" s="1" t="s">
        <v>17067</v>
      </c>
      <c r="Q95" s="1" t="s">
        <v>17076</v>
      </c>
      <c r="R95" s="1" t="s">
        <v>25</v>
      </c>
      <c r="S95" s="2"/>
      <c r="T95" s="1"/>
      <c r="U95" s="239" t="s">
        <v>17181</v>
      </c>
      <c r="V95" s="239"/>
      <c r="W95" s="239"/>
      <c r="X95" s="9"/>
      <c r="Y95" s="3"/>
      <c r="AI95"/>
    </row>
    <row r="96" spans="1:35">
      <c r="A96" s="197">
        <v>112</v>
      </c>
      <c r="B96" s="1" t="s">
        <v>16</v>
      </c>
      <c r="C96" s="1" t="s">
        <v>17078</v>
      </c>
      <c r="D96" s="197" t="s">
        <v>17079</v>
      </c>
      <c r="E96" s="197" t="s">
        <v>20</v>
      </c>
      <c r="F96" s="195" t="s">
        <v>17092</v>
      </c>
      <c r="G96" s="1" t="s">
        <v>16710</v>
      </c>
      <c r="H96" s="238" t="s">
        <v>17024</v>
      </c>
      <c r="I96" s="195" t="s">
        <v>16989</v>
      </c>
      <c r="J96" s="1"/>
      <c r="K96" s="2"/>
      <c r="L96" s="1"/>
      <c r="M96" s="2"/>
      <c r="N96" s="1"/>
      <c r="O96" s="2">
        <v>46255</v>
      </c>
      <c r="P96" s="1" t="s">
        <v>17067</v>
      </c>
      <c r="Q96" s="1" t="s">
        <v>17076</v>
      </c>
      <c r="R96" s="1" t="s">
        <v>25</v>
      </c>
      <c r="S96" s="2"/>
      <c r="T96" s="1"/>
      <c r="U96" s="239" t="s">
        <v>17181</v>
      </c>
      <c r="V96" s="239"/>
      <c r="W96" s="239"/>
      <c r="X96" s="9"/>
      <c r="Y96" s="3"/>
      <c r="AI96"/>
    </row>
    <row r="97" spans="1:35">
      <c r="A97" s="197">
        <v>121</v>
      </c>
      <c r="B97" s="1" t="s">
        <v>16</v>
      </c>
      <c r="C97" s="1" t="s">
        <v>17078</v>
      </c>
      <c r="D97" s="197" t="s">
        <v>17079</v>
      </c>
      <c r="E97" s="197" t="s">
        <v>20</v>
      </c>
      <c r="F97" s="3" t="s">
        <v>16849</v>
      </c>
      <c r="G97" s="1" t="s">
        <v>16710</v>
      </c>
      <c r="H97" s="238" t="s">
        <v>17024</v>
      </c>
      <c r="I97" s="195" t="s">
        <v>16849</v>
      </c>
      <c r="J97" s="1"/>
      <c r="K97" s="2"/>
      <c r="L97" s="1"/>
      <c r="M97" s="2"/>
      <c r="N97" s="1"/>
      <c r="O97" s="2">
        <v>46255</v>
      </c>
      <c r="P97" s="1" t="s">
        <v>17076</v>
      </c>
      <c r="Q97" s="1" t="s">
        <v>17076</v>
      </c>
      <c r="R97" s="1" t="s">
        <v>25</v>
      </c>
      <c r="S97" s="2"/>
      <c r="T97" s="1"/>
      <c r="U97" s="239" t="s">
        <v>17181</v>
      </c>
      <c r="V97" s="239"/>
      <c r="W97" s="239"/>
      <c r="X97" s="9"/>
      <c r="Y97" s="3"/>
      <c r="AI97"/>
    </row>
    <row r="98" spans="1:35">
      <c r="A98" s="197">
        <v>141</v>
      </c>
      <c r="B98" s="1" t="s">
        <v>16</v>
      </c>
      <c r="C98" s="1" t="s">
        <v>17078</v>
      </c>
      <c r="D98" s="197" t="s">
        <v>17079</v>
      </c>
      <c r="E98" s="197" t="s">
        <v>20</v>
      </c>
      <c r="F98" s="195" t="s">
        <v>16935</v>
      </c>
      <c r="G98" s="1" t="s">
        <v>16710</v>
      </c>
      <c r="H98" s="238" t="s">
        <v>17024</v>
      </c>
      <c r="I98" s="195" t="s">
        <v>17051</v>
      </c>
      <c r="J98" s="1"/>
      <c r="K98" s="2"/>
      <c r="L98" s="1"/>
      <c r="M98" s="2"/>
      <c r="N98" s="1"/>
      <c r="O98" s="2">
        <v>46255</v>
      </c>
      <c r="P98" s="1" t="s">
        <v>17067</v>
      </c>
      <c r="Q98" s="1" t="s">
        <v>17076</v>
      </c>
      <c r="R98" s="1" t="s">
        <v>25</v>
      </c>
      <c r="S98" s="2"/>
      <c r="T98" s="1"/>
      <c r="U98" s="239" t="s">
        <v>17181</v>
      </c>
      <c r="V98" s="239"/>
      <c r="W98" s="239"/>
      <c r="X98" s="9"/>
      <c r="Y98" s="3"/>
      <c r="AI98"/>
    </row>
    <row r="99" spans="1:35">
      <c r="A99" s="197">
        <v>7</v>
      </c>
      <c r="B99" s="1" t="s">
        <v>16</v>
      </c>
      <c r="C99" s="1" t="s">
        <v>17078</v>
      </c>
      <c r="D99" s="197" t="s">
        <v>17079</v>
      </c>
      <c r="E99" s="197" t="s">
        <v>20</v>
      </c>
      <c r="F99" s="195" t="s">
        <v>17020</v>
      </c>
      <c r="G99" s="1" t="s">
        <v>16710</v>
      </c>
      <c r="H99" s="238" t="s">
        <v>16872</v>
      </c>
      <c r="I99" s="195" t="s">
        <v>169</v>
      </c>
      <c r="J99" s="1"/>
      <c r="K99" s="2"/>
      <c r="L99" s="1"/>
      <c r="M99" s="2"/>
      <c r="N99" s="1"/>
      <c r="O99" s="2">
        <v>46262</v>
      </c>
      <c r="P99" s="1" t="s">
        <v>17067</v>
      </c>
      <c r="Q99" s="1" t="s">
        <v>17067</v>
      </c>
      <c r="R99" s="1" t="s">
        <v>25</v>
      </c>
      <c r="S99" s="2"/>
      <c r="T99" s="1"/>
      <c r="U99" s="239" t="s">
        <v>17169</v>
      </c>
      <c r="V99" s="239"/>
      <c r="W99" s="239" t="s">
        <v>17182</v>
      </c>
      <c r="X99" s="1"/>
      <c r="Y99" s="3"/>
      <c r="AI99"/>
    </row>
    <row r="100" spans="1:35">
      <c r="A100" s="197">
        <v>8</v>
      </c>
      <c r="B100" s="1" t="s">
        <v>16</v>
      </c>
      <c r="C100" s="1" t="s">
        <v>17078</v>
      </c>
      <c r="D100" s="197" t="s">
        <v>17079</v>
      </c>
      <c r="E100" s="197" t="s">
        <v>20</v>
      </c>
      <c r="F100" s="195" t="s">
        <v>17020</v>
      </c>
      <c r="G100" s="1" t="s">
        <v>16710</v>
      </c>
      <c r="H100" s="238" t="s">
        <v>16872</v>
      </c>
      <c r="I100" s="195" t="s">
        <v>168</v>
      </c>
      <c r="J100" s="1"/>
      <c r="K100" s="2"/>
      <c r="L100" s="1"/>
      <c r="M100" s="2"/>
      <c r="N100" s="1"/>
      <c r="O100" s="2">
        <v>46262</v>
      </c>
      <c r="P100" s="1" t="s">
        <v>17067</v>
      </c>
      <c r="Q100" s="1" t="s">
        <v>17067</v>
      </c>
      <c r="R100" s="1" t="s">
        <v>25</v>
      </c>
      <c r="S100" s="2"/>
      <c r="T100" s="1"/>
      <c r="U100" s="239" t="s">
        <v>17169</v>
      </c>
      <c r="V100" s="239"/>
      <c r="W100" s="239" t="s">
        <v>17182</v>
      </c>
      <c r="X100" s="1"/>
      <c r="Y100" s="3"/>
      <c r="AI100"/>
    </row>
    <row r="101" spans="1:35">
      <c r="A101" s="197">
        <v>16</v>
      </c>
      <c r="B101" s="1" t="s">
        <v>16</v>
      </c>
      <c r="C101" s="1" t="s">
        <v>17078</v>
      </c>
      <c r="D101" s="197" t="s">
        <v>17079</v>
      </c>
      <c r="E101" s="197" t="s">
        <v>20</v>
      </c>
      <c r="F101" s="249" t="s">
        <v>128</v>
      </c>
      <c r="G101" s="1" t="s">
        <v>16710</v>
      </c>
      <c r="H101" s="238" t="s">
        <v>16872</v>
      </c>
      <c r="I101" s="195" t="s">
        <v>17041</v>
      </c>
      <c r="J101" s="1"/>
      <c r="K101" s="2"/>
      <c r="L101" s="1"/>
      <c r="M101" s="2"/>
      <c r="N101" s="1"/>
      <c r="O101" s="2">
        <v>46262</v>
      </c>
      <c r="P101" s="1" t="s">
        <v>17067</v>
      </c>
      <c r="Q101" s="1" t="s">
        <v>124</v>
      </c>
      <c r="R101" s="1" t="s">
        <v>25</v>
      </c>
      <c r="S101" s="2"/>
      <c r="T101" s="1"/>
      <c r="U101" s="239" t="s">
        <v>17169</v>
      </c>
      <c r="V101" s="239"/>
      <c r="W101" s="239" t="s">
        <v>17182</v>
      </c>
      <c r="X101" s="1"/>
      <c r="Y101" s="3"/>
      <c r="AI101"/>
    </row>
    <row r="102" spans="1:35">
      <c r="A102" s="197">
        <v>22</v>
      </c>
      <c r="B102" s="1" t="s">
        <v>16</v>
      </c>
      <c r="C102" s="1" t="s">
        <v>17078</v>
      </c>
      <c r="D102" s="197" t="s">
        <v>17079</v>
      </c>
      <c r="E102" s="197" t="s">
        <v>20</v>
      </c>
      <c r="F102" s="195" t="s">
        <v>308</v>
      </c>
      <c r="G102" s="1" t="s">
        <v>16710</v>
      </c>
      <c r="H102" s="238" t="s">
        <v>16872</v>
      </c>
      <c r="I102" s="195" t="s">
        <v>17044</v>
      </c>
      <c r="J102" s="1"/>
      <c r="K102" s="1"/>
      <c r="L102" s="1"/>
      <c r="M102" s="2"/>
      <c r="N102" s="1"/>
      <c r="O102" s="2">
        <v>46262</v>
      </c>
      <c r="P102" s="1" t="s">
        <v>17067</v>
      </c>
      <c r="Q102" s="1" t="s">
        <v>124</v>
      </c>
      <c r="R102" s="1" t="s">
        <v>25</v>
      </c>
      <c r="S102" s="2"/>
      <c r="T102" s="1"/>
      <c r="U102" s="239" t="s">
        <v>17169</v>
      </c>
      <c r="V102" s="239"/>
      <c r="W102" s="239" t="s">
        <v>17182</v>
      </c>
      <c r="X102" s="1"/>
      <c r="Y102" s="3"/>
      <c r="AI102"/>
    </row>
    <row r="103" spans="1:35">
      <c r="A103" s="197">
        <v>42</v>
      </c>
      <c r="B103" s="1" t="s">
        <v>16</v>
      </c>
      <c r="C103" s="1" t="s">
        <v>17078</v>
      </c>
      <c r="D103" s="197" t="s">
        <v>17079</v>
      </c>
      <c r="E103" s="197" t="s">
        <v>20</v>
      </c>
      <c r="F103" s="195" t="s">
        <v>17001</v>
      </c>
      <c r="G103" s="1" t="s">
        <v>16710</v>
      </c>
      <c r="H103" s="238" t="s">
        <v>16872</v>
      </c>
      <c r="I103" s="195" t="s">
        <v>17047</v>
      </c>
      <c r="J103" s="1"/>
      <c r="K103" s="1"/>
      <c r="L103" s="1"/>
      <c r="M103" s="2"/>
      <c r="N103" s="1"/>
      <c r="O103" s="2">
        <v>46262</v>
      </c>
      <c r="P103" s="1" t="s">
        <v>17067</v>
      </c>
      <c r="Q103" s="1" t="s">
        <v>124</v>
      </c>
      <c r="R103" s="1" t="s">
        <v>25</v>
      </c>
      <c r="S103" s="2"/>
      <c r="T103" s="1"/>
      <c r="U103" s="239" t="s">
        <v>17169</v>
      </c>
      <c r="V103" s="239"/>
      <c r="W103" s="239" t="s">
        <v>17182</v>
      </c>
      <c r="X103" s="1"/>
      <c r="Y103" s="3"/>
      <c r="AI103"/>
    </row>
    <row r="104" spans="1:35">
      <c r="A104" s="197">
        <v>82</v>
      </c>
      <c r="B104" s="1" t="s">
        <v>16</v>
      </c>
      <c r="C104" s="1" t="s">
        <v>17078</v>
      </c>
      <c r="D104" s="197" t="s">
        <v>17079</v>
      </c>
      <c r="E104" s="197" t="s">
        <v>20</v>
      </c>
      <c r="F104" s="195" t="s">
        <v>17089</v>
      </c>
      <c r="G104" s="1" t="s">
        <v>16710</v>
      </c>
      <c r="H104" s="238" t="s">
        <v>16872</v>
      </c>
      <c r="I104" s="195" t="s">
        <v>17049</v>
      </c>
      <c r="J104" s="1"/>
      <c r="K104" s="1"/>
      <c r="L104" s="1"/>
      <c r="M104" s="2"/>
      <c r="N104" s="1"/>
      <c r="O104" s="2">
        <v>46262</v>
      </c>
      <c r="P104" s="1" t="s">
        <v>17067</v>
      </c>
      <c r="Q104" s="1" t="s">
        <v>124</v>
      </c>
      <c r="R104" s="1" t="s">
        <v>25</v>
      </c>
      <c r="S104" s="2"/>
      <c r="T104" s="1"/>
      <c r="U104" s="239" t="s">
        <v>17169</v>
      </c>
      <c r="V104" s="239"/>
      <c r="W104" s="239" t="s">
        <v>17182</v>
      </c>
      <c r="X104" s="1"/>
      <c r="Y104" s="3"/>
      <c r="AI104"/>
    </row>
    <row r="105" spans="1:35">
      <c r="A105" s="197">
        <v>91</v>
      </c>
      <c r="B105" s="1" t="s">
        <v>16</v>
      </c>
      <c r="C105" s="1" t="s">
        <v>17078</v>
      </c>
      <c r="D105" s="197" t="s">
        <v>17079</v>
      </c>
      <c r="E105" s="197" t="s">
        <v>20</v>
      </c>
      <c r="F105" s="195" t="s">
        <v>17090</v>
      </c>
      <c r="G105" s="1" t="s">
        <v>16710</v>
      </c>
      <c r="H105" s="238" t="s">
        <v>16872</v>
      </c>
      <c r="I105" s="195" t="s">
        <v>17049</v>
      </c>
      <c r="J105" s="1"/>
      <c r="K105" s="1"/>
      <c r="L105" s="1"/>
      <c r="M105" s="2"/>
      <c r="N105" s="1"/>
      <c r="O105" s="2">
        <v>46262</v>
      </c>
      <c r="P105" s="1" t="s">
        <v>17067</v>
      </c>
      <c r="Q105" s="1" t="s">
        <v>124</v>
      </c>
      <c r="R105" s="1" t="s">
        <v>25</v>
      </c>
      <c r="S105" s="2"/>
      <c r="T105" s="1"/>
      <c r="U105" s="239" t="s">
        <v>17169</v>
      </c>
      <c r="V105" s="239"/>
      <c r="W105" s="239" t="s">
        <v>17182</v>
      </c>
      <c r="X105" s="1"/>
      <c r="Y105" s="3"/>
      <c r="AI105"/>
    </row>
    <row r="106" spans="1:35">
      <c r="A106" s="197">
        <v>100</v>
      </c>
      <c r="B106" s="1" t="s">
        <v>16</v>
      </c>
      <c r="C106" s="1" t="s">
        <v>17078</v>
      </c>
      <c r="D106" s="197" t="s">
        <v>17079</v>
      </c>
      <c r="E106" s="197" t="s">
        <v>20</v>
      </c>
      <c r="F106" s="195" t="s">
        <v>17091</v>
      </c>
      <c r="G106" s="1" t="s">
        <v>16710</v>
      </c>
      <c r="H106" s="238" t="s">
        <v>16872</v>
      </c>
      <c r="I106" s="195" t="s">
        <v>17049</v>
      </c>
      <c r="J106" s="1"/>
      <c r="K106" s="1"/>
      <c r="L106" s="1"/>
      <c r="M106" s="2"/>
      <c r="N106" s="1"/>
      <c r="O106" s="2">
        <v>46262</v>
      </c>
      <c r="P106" s="1" t="s">
        <v>17067</v>
      </c>
      <c r="Q106" s="1" t="s">
        <v>124</v>
      </c>
      <c r="R106" s="1" t="s">
        <v>25</v>
      </c>
      <c r="S106" s="2"/>
      <c r="T106" s="1"/>
      <c r="U106" s="239" t="s">
        <v>17169</v>
      </c>
      <c r="V106" s="239"/>
      <c r="W106" s="239" t="s">
        <v>17182</v>
      </c>
      <c r="X106" s="1"/>
      <c r="Y106" s="3"/>
      <c r="AI106"/>
    </row>
    <row r="107" spans="1:35">
      <c r="A107" s="197">
        <v>109</v>
      </c>
      <c r="B107" s="1" t="s">
        <v>16</v>
      </c>
      <c r="C107" s="1" t="s">
        <v>17078</v>
      </c>
      <c r="D107" s="197" t="s">
        <v>17079</v>
      </c>
      <c r="E107" s="197" t="s">
        <v>20</v>
      </c>
      <c r="F107" s="195" t="s">
        <v>17092</v>
      </c>
      <c r="G107" s="1" t="s">
        <v>16710</v>
      </c>
      <c r="H107" s="238" t="s">
        <v>16872</v>
      </c>
      <c r="I107" s="195" t="s">
        <v>17049</v>
      </c>
      <c r="J107" s="1"/>
      <c r="K107" s="1"/>
      <c r="L107" s="1"/>
      <c r="M107" s="2"/>
      <c r="N107" s="1"/>
      <c r="O107" s="2">
        <v>46262</v>
      </c>
      <c r="P107" s="1" t="s">
        <v>17067</v>
      </c>
      <c r="Q107" s="1" t="s">
        <v>124</v>
      </c>
      <c r="R107" s="1" t="s">
        <v>25</v>
      </c>
      <c r="S107" s="2"/>
      <c r="T107" s="1"/>
      <c r="U107" s="239" t="s">
        <v>17169</v>
      </c>
      <c r="V107" s="239"/>
      <c r="W107" s="239" t="s">
        <v>17182</v>
      </c>
      <c r="X107" s="1"/>
      <c r="Y107" s="3"/>
      <c r="AI107"/>
    </row>
    <row r="108" spans="1:35">
      <c r="A108" s="197">
        <v>119</v>
      </c>
      <c r="B108" s="1" t="s">
        <v>16</v>
      </c>
      <c r="C108" s="1" t="s">
        <v>17078</v>
      </c>
      <c r="D108" s="197" t="s">
        <v>17079</v>
      </c>
      <c r="E108" s="197" t="s">
        <v>20</v>
      </c>
      <c r="F108" s="3" t="s">
        <v>16849</v>
      </c>
      <c r="G108" s="1" t="s">
        <v>16710</v>
      </c>
      <c r="H108" s="238" t="s">
        <v>16872</v>
      </c>
      <c r="I108" s="195" t="s">
        <v>17073</v>
      </c>
      <c r="J108" s="1"/>
      <c r="K108" s="2"/>
      <c r="L108" s="1"/>
      <c r="M108" s="2"/>
      <c r="N108" s="1"/>
      <c r="O108" s="2">
        <v>46262</v>
      </c>
      <c r="P108" s="1" t="s">
        <v>17067</v>
      </c>
      <c r="Q108" s="1" t="s">
        <v>124</v>
      </c>
      <c r="R108" s="1" t="s">
        <v>25</v>
      </c>
      <c r="S108" s="2"/>
      <c r="T108" s="1"/>
      <c r="U108" s="239" t="s">
        <v>17169</v>
      </c>
      <c r="V108" s="239"/>
      <c r="W108" s="239" t="s">
        <v>17182</v>
      </c>
      <c r="X108" s="1"/>
      <c r="Y108" s="3"/>
      <c r="AI108"/>
    </row>
    <row r="109" spans="1:35">
      <c r="A109" s="197">
        <v>129</v>
      </c>
      <c r="B109" s="1" t="s">
        <v>16</v>
      </c>
      <c r="C109" s="1" t="s">
        <v>17078</v>
      </c>
      <c r="D109" s="197" t="s">
        <v>17079</v>
      </c>
      <c r="E109" s="197" t="s">
        <v>20</v>
      </c>
      <c r="F109" s="3" t="s">
        <v>16846</v>
      </c>
      <c r="G109" s="1" t="s">
        <v>16710</v>
      </c>
      <c r="H109" s="238" t="s">
        <v>16872</v>
      </c>
      <c r="I109" s="195" t="s">
        <v>122</v>
      </c>
      <c r="J109" s="1"/>
      <c r="K109" s="2"/>
      <c r="L109" s="1"/>
      <c r="M109" s="2"/>
      <c r="N109" s="1"/>
      <c r="O109" s="2">
        <v>46262</v>
      </c>
      <c r="P109" s="1" t="s">
        <v>17067</v>
      </c>
      <c r="Q109" s="1" t="s">
        <v>124</v>
      </c>
      <c r="R109" s="1" t="s">
        <v>25</v>
      </c>
      <c r="S109" s="2"/>
      <c r="T109" s="1"/>
      <c r="U109" s="239" t="s">
        <v>17169</v>
      </c>
      <c r="V109" s="239"/>
      <c r="W109" s="239"/>
      <c r="X109" s="1"/>
      <c r="Y109" s="3"/>
      <c r="AI109"/>
    </row>
    <row r="110" spans="1:35">
      <c r="A110" s="197">
        <v>130</v>
      </c>
      <c r="B110" s="1" t="s">
        <v>16</v>
      </c>
      <c r="C110" s="1" t="s">
        <v>17078</v>
      </c>
      <c r="D110" s="197" t="s">
        <v>17079</v>
      </c>
      <c r="E110" s="197" t="s">
        <v>20</v>
      </c>
      <c r="F110" s="3" t="s">
        <v>16846</v>
      </c>
      <c r="G110" s="1" t="s">
        <v>16710</v>
      </c>
      <c r="H110" s="238" t="s">
        <v>16872</v>
      </c>
      <c r="I110" s="195" t="s">
        <v>17077</v>
      </c>
      <c r="J110" s="1"/>
      <c r="K110" s="2"/>
      <c r="L110" s="1"/>
      <c r="M110" s="2"/>
      <c r="N110" s="1"/>
      <c r="O110" s="2">
        <v>46262</v>
      </c>
      <c r="P110" s="1" t="s">
        <v>17067</v>
      </c>
      <c r="Q110" s="1" t="s">
        <v>124</v>
      </c>
      <c r="R110" s="1" t="s">
        <v>25</v>
      </c>
      <c r="S110" s="2"/>
      <c r="T110" s="1"/>
      <c r="U110" s="239" t="s">
        <v>17169</v>
      </c>
      <c r="V110" s="239"/>
      <c r="W110" s="239" t="s">
        <v>17081</v>
      </c>
      <c r="X110" s="1"/>
      <c r="Y110" s="3"/>
      <c r="AI110"/>
    </row>
    <row r="111" spans="1:35">
      <c r="A111" s="197">
        <v>140</v>
      </c>
      <c r="B111" s="1" t="s">
        <v>16</v>
      </c>
      <c r="C111" s="1" t="s">
        <v>17078</v>
      </c>
      <c r="D111" s="197" t="s">
        <v>17079</v>
      </c>
      <c r="E111" s="197" t="s">
        <v>20</v>
      </c>
      <c r="F111" s="195" t="s">
        <v>16935</v>
      </c>
      <c r="G111" s="1" t="s">
        <v>16710</v>
      </c>
      <c r="H111" s="238" t="s">
        <v>16872</v>
      </c>
      <c r="I111" s="195" t="s">
        <v>17054</v>
      </c>
      <c r="J111" s="1"/>
      <c r="K111" s="2"/>
      <c r="L111" s="1"/>
      <c r="M111" s="2"/>
      <c r="N111" s="1"/>
      <c r="O111" s="2">
        <v>46262</v>
      </c>
      <c r="P111" s="1" t="s">
        <v>17067</v>
      </c>
      <c r="Q111" s="1" t="s">
        <v>124</v>
      </c>
      <c r="R111" s="1" t="s">
        <v>25</v>
      </c>
      <c r="S111" s="2"/>
      <c r="T111" s="1"/>
      <c r="U111" s="239" t="s">
        <v>17169</v>
      </c>
      <c r="V111" s="239"/>
      <c r="W111" s="239" t="s">
        <v>17182</v>
      </c>
      <c r="X111" s="1"/>
      <c r="Y111" s="3"/>
      <c r="AI111"/>
    </row>
    <row r="112" spans="1:35">
      <c r="A112" s="197">
        <v>144</v>
      </c>
      <c r="B112" s="1" t="s">
        <v>16</v>
      </c>
      <c r="C112" s="1" t="s">
        <v>17078</v>
      </c>
      <c r="D112" s="197" t="s">
        <v>17079</v>
      </c>
      <c r="E112" s="197" t="s">
        <v>20</v>
      </c>
      <c r="F112" s="195" t="s">
        <v>35</v>
      </c>
      <c r="G112" s="1" t="s">
        <v>16710</v>
      </c>
      <c r="H112" s="238" t="s">
        <v>16872</v>
      </c>
      <c r="I112" s="195" t="s">
        <v>17034</v>
      </c>
      <c r="J112" s="1"/>
      <c r="K112" s="1"/>
      <c r="L112" s="1"/>
      <c r="M112" s="2"/>
      <c r="N112" s="1"/>
      <c r="O112" s="2">
        <v>46262</v>
      </c>
      <c r="P112" s="1" t="s">
        <v>17067</v>
      </c>
      <c r="Q112" s="1" t="s">
        <v>124</v>
      </c>
      <c r="R112" s="1" t="s">
        <v>25</v>
      </c>
      <c r="S112" s="2"/>
      <c r="T112" s="1"/>
      <c r="U112" s="239" t="s">
        <v>17174</v>
      </c>
      <c r="V112" s="239"/>
      <c r="W112" s="239" t="s">
        <v>17182</v>
      </c>
      <c r="X112" s="1"/>
      <c r="Y112" s="3"/>
      <c r="AI112"/>
    </row>
    <row r="113" spans="1:35">
      <c r="A113" s="197">
        <v>9</v>
      </c>
      <c r="B113" s="1" t="s">
        <v>16</v>
      </c>
      <c r="C113" s="1" t="s">
        <v>17078</v>
      </c>
      <c r="D113" s="197" t="s">
        <v>17079</v>
      </c>
      <c r="E113" s="197" t="s">
        <v>20</v>
      </c>
      <c r="F113" s="195" t="s">
        <v>17020</v>
      </c>
      <c r="G113" s="1" t="s">
        <v>16710</v>
      </c>
      <c r="H113" s="238" t="s">
        <v>17032</v>
      </c>
      <c r="I113" s="195" t="s">
        <v>17033</v>
      </c>
      <c r="J113" s="1"/>
      <c r="K113" s="2"/>
      <c r="L113" s="1"/>
      <c r="M113" s="2"/>
      <c r="N113" s="1"/>
      <c r="O113" s="2">
        <v>46396</v>
      </c>
      <c r="P113" s="1" t="s">
        <v>17067</v>
      </c>
      <c r="Q113" s="1" t="s">
        <v>17076</v>
      </c>
      <c r="R113" s="1" t="s">
        <v>25</v>
      </c>
      <c r="S113" s="2"/>
      <c r="T113" s="1"/>
      <c r="U113" s="239"/>
      <c r="V113" s="239"/>
      <c r="W113" s="239"/>
      <c r="X113" s="9"/>
      <c r="Y113" s="3"/>
      <c r="AI113"/>
    </row>
    <row r="114" spans="1:35">
      <c r="A114" s="197">
        <v>18</v>
      </c>
      <c r="B114" s="1" t="s">
        <v>16</v>
      </c>
      <c r="C114" s="1" t="s">
        <v>17078</v>
      </c>
      <c r="D114" s="197" t="s">
        <v>17079</v>
      </c>
      <c r="E114" s="197" t="s">
        <v>20</v>
      </c>
      <c r="F114" s="249" t="s">
        <v>128</v>
      </c>
      <c r="G114" s="1" t="s">
        <v>16710</v>
      </c>
      <c r="H114" s="238" t="s">
        <v>17032</v>
      </c>
      <c r="I114" s="195" t="s">
        <v>17042</v>
      </c>
      <c r="J114" s="1"/>
      <c r="K114" s="2"/>
      <c r="L114" s="1"/>
      <c r="M114" s="2"/>
      <c r="N114" s="1"/>
      <c r="O114" s="2">
        <v>46443</v>
      </c>
      <c r="P114" s="1" t="s">
        <v>17067</v>
      </c>
      <c r="Q114" s="1" t="s">
        <v>17076</v>
      </c>
      <c r="R114" s="1" t="s">
        <v>25</v>
      </c>
      <c r="S114" s="2"/>
      <c r="T114" s="1"/>
      <c r="U114" s="239"/>
      <c r="V114" s="239"/>
      <c r="W114" s="239"/>
      <c r="X114" s="9"/>
      <c r="Y114" s="3"/>
      <c r="AI114"/>
    </row>
    <row r="115" spans="1:35">
      <c r="A115" s="197">
        <v>23</v>
      </c>
      <c r="B115" s="1" t="s">
        <v>16</v>
      </c>
      <c r="C115" s="1" t="s">
        <v>17078</v>
      </c>
      <c r="D115" s="197" t="s">
        <v>17079</v>
      </c>
      <c r="E115" s="197" t="s">
        <v>20</v>
      </c>
      <c r="F115" s="195" t="s">
        <v>308</v>
      </c>
      <c r="G115" s="1" t="s">
        <v>16710</v>
      </c>
      <c r="H115" s="238" t="s">
        <v>17032</v>
      </c>
      <c r="I115" s="195" t="s">
        <v>17043</v>
      </c>
      <c r="J115" s="1"/>
      <c r="K115" s="1"/>
      <c r="L115" s="1"/>
      <c r="M115" s="2"/>
      <c r="N115" s="1"/>
      <c r="O115" s="2">
        <v>46438</v>
      </c>
      <c r="P115" s="1" t="s">
        <v>17067</v>
      </c>
      <c r="Q115" s="1" t="s">
        <v>17076</v>
      </c>
      <c r="R115" s="1" t="s">
        <v>25</v>
      </c>
      <c r="S115" s="2"/>
      <c r="T115" s="1"/>
      <c r="U115" s="239"/>
      <c r="V115" s="239"/>
      <c r="W115" s="239"/>
      <c r="X115" s="9"/>
      <c r="Y115" s="3"/>
      <c r="AI115"/>
    </row>
    <row r="116" spans="1:35">
      <c r="A116" s="197">
        <v>43</v>
      </c>
      <c r="B116" s="1" t="s">
        <v>16</v>
      </c>
      <c r="C116" s="1" t="s">
        <v>17078</v>
      </c>
      <c r="D116" s="197" t="s">
        <v>17079</v>
      </c>
      <c r="E116" s="197" t="s">
        <v>20</v>
      </c>
      <c r="F116" s="195" t="s">
        <v>17001</v>
      </c>
      <c r="G116" s="1" t="s">
        <v>16710</v>
      </c>
      <c r="H116" s="238" t="s">
        <v>17032</v>
      </c>
      <c r="I116" s="195" t="s">
        <v>17045</v>
      </c>
      <c r="J116" s="1"/>
      <c r="K116" s="1"/>
      <c r="L116" s="1"/>
      <c r="M116" s="2"/>
      <c r="N116" s="1"/>
      <c r="O116" s="2" t="s">
        <v>58</v>
      </c>
      <c r="P116" s="1" t="s">
        <v>17067</v>
      </c>
      <c r="Q116" s="1" t="s">
        <v>17076</v>
      </c>
      <c r="R116" s="1" t="s">
        <v>25</v>
      </c>
      <c r="S116" s="2"/>
      <c r="T116" s="1"/>
      <c r="U116" s="239"/>
      <c r="V116" s="239"/>
      <c r="W116" s="239"/>
      <c r="X116" s="1"/>
      <c r="Y116" s="3"/>
      <c r="AI116"/>
    </row>
    <row r="117" spans="1:35">
      <c r="A117" s="197">
        <v>84</v>
      </c>
      <c r="B117" s="1" t="s">
        <v>16</v>
      </c>
      <c r="C117" s="1" t="s">
        <v>17078</v>
      </c>
      <c r="D117" s="197" t="s">
        <v>17079</v>
      </c>
      <c r="E117" s="197" t="s">
        <v>20</v>
      </c>
      <c r="F117" s="195" t="s">
        <v>17089</v>
      </c>
      <c r="G117" s="1" t="s">
        <v>16710</v>
      </c>
      <c r="H117" s="238" t="s">
        <v>17032</v>
      </c>
      <c r="I117" s="195" t="s">
        <v>17109</v>
      </c>
      <c r="J117" s="1"/>
      <c r="K117" s="1"/>
      <c r="L117" s="1"/>
      <c r="M117" s="2"/>
      <c r="N117" s="1"/>
      <c r="O117" s="2" t="s">
        <v>58</v>
      </c>
      <c r="P117" s="1" t="s">
        <v>17067</v>
      </c>
      <c r="Q117" s="1" t="s">
        <v>17076</v>
      </c>
      <c r="R117" s="1" t="s">
        <v>25</v>
      </c>
      <c r="S117" s="2"/>
      <c r="T117" s="1"/>
      <c r="U117" s="239"/>
      <c r="V117" s="239"/>
      <c r="W117" s="239"/>
      <c r="X117" s="1"/>
      <c r="Y117" s="3"/>
      <c r="AI117"/>
    </row>
    <row r="118" spans="1:35">
      <c r="A118" s="197">
        <v>93</v>
      </c>
      <c r="B118" s="1" t="s">
        <v>16</v>
      </c>
      <c r="C118" s="1" t="s">
        <v>17078</v>
      </c>
      <c r="D118" s="197" t="s">
        <v>17079</v>
      </c>
      <c r="E118" s="197" t="s">
        <v>20</v>
      </c>
      <c r="F118" s="195" t="s">
        <v>17090</v>
      </c>
      <c r="G118" s="1" t="s">
        <v>16710</v>
      </c>
      <c r="H118" s="238" t="s">
        <v>17032</v>
      </c>
      <c r="I118" s="195" t="s">
        <v>17112</v>
      </c>
      <c r="J118" s="1"/>
      <c r="K118" s="2"/>
      <c r="L118" s="1"/>
      <c r="M118" s="2"/>
      <c r="N118" s="1"/>
      <c r="O118" s="2" t="s">
        <v>58</v>
      </c>
      <c r="P118" s="1" t="s">
        <v>17067</v>
      </c>
      <c r="Q118" s="1" t="s">
        <v>17076</v>
      </c>
      <c r="R118" s="1" t="s">
        <v>25</v>
      </c>
      <c r="S118" s="2"/>
      <c r="T118" s="1"/>
      <c r="U118" s="239"/>
      <c r="V118" s="239"/>
      <c r="W118" s="239"/>
      <c r="X118" s="1"/>
      <c r="Y118" s="3"/>
      <c r="AI118"/>
    </row>
    <row r="119" spans="1:35">
      <c r="A119" s="197">
        <v>102</v>
      </c>
      <c r="B119" s="1" t="s">
        <v>16</v>
      </c>
      <c r="C119" s="1" t="s">
        <v>17078</v>
      </c>
      <c r="D119" s="197" t="s">
        <v>17079</v>
      </c>
      <c r="E119" s="197" t="s">
        <v>20</v>
      </c>
      <c r="F119" s="195" t="s">
        <v>17091</v>
      </c>
      <c r="G119" s="1" t="s">
        <v>16710</v>
      </c>
      <c r="H119" s="238" t="s">
        <v>17032</v>
      </c>
      <c r="I119" s="195" t="s">
        <v>17115</v>
      </c>
      <c r="J119" s="1"/>
      <c r="K119" s="2"/>
      <c r="L119" s="1"/>
      <c r="M119" s="2"/>
      <c r="N119" s="1"/>
      <c r="O119" s="2" t="s">
        <v>58</v>
      </c>
      <c r="P119" s="1" t="s">
        <v>17067</v>
      </c>
      <c r="Q119" s="1" t="s">
        <v>17076</v>
      </c>
      <c r="R119" s="1" t="s">
        <v>25</v>
      </c>
      <c r="S119" s="2"/>
      <c r="T119" s="1"/>
      <c r="U119" s="239"/>
      <c r="V119" s="239"/>
      <c r="W119" s="239"/>
      <c r="X119" s="1"/>
      <c r="Y119" s="3"/>
      <c r="AI119"/>
    </row>
    <row r="120" spans="1:35">
      <c r="A120" s="197">
        <v>111</v>
      </c>
      <c r="B120" s="1" t="s">
        <v>16</v>
      </c>
      <c r="C120" s="1" t="s">
        <v>17078</v>
      </c>
      <c r="D120" s="197" t="s">
        <v>17079</v>
      </c>
      <c r="E120" s="197" t="s">
        <v>20</v>
      </c>
      <c r="F120" s="195" t="s">
        <v>17092</v>
      </c>
      <c r="G120" s="1" t="s">
        <v>16710</v>
      </c>
      <c r="H120" s="238" t="s">
        <v>17032</v>
      </c>
      <c r="I120" s="195" t="s">
        <v>17048</v>
      </c>
      <c r="J120" s="1"/>
      <c r="K120" s="1"/>
      <c r="L120" s="1"/>
      <c r="M120" s="2"/>
      <c r="N120" s="1"/>
      <c r="O120" s="2" t="s">
        <v>58</v>
      </c>
      <c r="P120" s="1" t="s">
        <v>17067</v>
      </c>
      <c r="Q120" s="1" t="s">
        <v>17076</v>
      </c>
      <c r="R120" s="1" t="s">
        <v>25</v>
      </c>
      <c r="S120" s="2"/>
      <c r="T120" s="1"/>
      <c r="U120" s="239"/>
      <c r="V120" s="239"/>
      <c r="W120" s="239"/>
      <c r="X120" s="1"/>
      <c r="Y120" s="3"/>
      <c r="AI120"/>
    </row>
    <row r="121" spans="1:35">
      <c r="A121" s="197">
        <v>120</v>
      </c>
      <c r="B121" s="1" t="s">
        <v>16</v>
      </c>
      <c r="C121" s="1" t="s">
        <v>17078</v>
      </c>
      <c r="D121" s="197" t="s">
        <v>17079</v>
      </c>
      <c r="E121" s="197" t="s">
        <v>20</v>
      </c>
      <c r="F121" s="3" t="s">
        <v>16849</v>
      </c>
      <c r="G121" s="1" t="s">
        <v>16710</v>
      </c>
      <c r="H121" s="238" t="s">
        <v>17032</v>
      </c>
      <c r="I121" s="195" t="s">
        <v>17071</v>
      </c>
      <c r="J121" s="1"/>
      <c r="K121" s="2"/>
      <c r="L121" s="1"/>
      <c r="M121" s="2"/>
      <c r="N121" s="1"/>
      <c r="O121" s="2">
        <v>46435</v>
      </c>
      <c r="P121" s="1" t="s">
        <v>17076</v>
      </c>
      <c r="Q121" s="1" t="s">
        <v>17076</v>
      </c>
      <c r="R121" s="1" t="s">
        <v>25</v>
      </c>
      <c r="S121" s="2"/>
      <c r="T121" s="1"/>
      <c r="U121" s="239"/>
      <c r="V121" s="239"/>
      <c r="W121" s="239"/>
      <c r="X121" s="9"/>
      <c r="Y121" s="3"/>
      <c r="AI121"/>
    </row>
    <row r="122" spans="1:35">
      <c r="A122" s="197">
        <v>4</v>
      </c>
      <c r="B122" s="1" t="s">
        <v>16</v>
      </c>
      <c r="C122" s="1" t="s">
        <v>17078</v>
      </c>
      <c r="D122" s="197" t="s">
        <v>17079</v>
      </c>
      <c r="E122" s="197" t="s">
        <v>20</v>
      </c>
      <c r="F122" s="195" t="s">
        <v>17020</v>
      </c>
      <c r="G122" s="1" t="s">
        <v>16710</v>
      </c>
      <c r="H122" s="238" t="s">
        <v>17025</v>
      </c>
      <c r="I122" s="195" t="s">
        <v>17026</v>
      </c>
      <c r="J122" s="1"/>
      <c r="K122" s="2"/>
      <c r="L122" s="1"/>
      <c r="M122" s="2"/>
      <c r="N122" s="1"/>
      <c r="O122" s="245">
        <v>46240</v>
      </c>
      <c r="P122" s="1" t="s">
        <v>17067</v>
      </c>
      <c r="Q122" s="1" t="s">
        <v>17067</v>
      </c>
      <c r="R122" s="1" t="s">
        <v>25</v>
      </c>
      <c r="S122" s="2"/>
      <c r="T122" s="1"/>
      <c r="U122" s="251" t="s">
        <v>17171</v>
      </c>
      <c r="V122" s="1"/>
      <c r="W122" s="239" t="s">
        <v>17183</v>
      </c>
      <c r="X122" s="1"/>
      <c r="Y122" s="246" t="s">
        <v>17082</v>
      </c>
      <c r="AI122"/>
    </row>
    <row r="123" spans="1:35">
      <c r="A123" s="197">
        <v>65</v>
      </c>
      <c r="B123" s="1" t="s">
        <v>16</v>
      </c>
      <c r="C123" s="1" t="s">
        <v>17078</v>
      </c>
      <c r="D123" s="197" t="s">
        <v>17079</v>
      </c>
      <c r="E123" s="197" t="s">
        <v>20</v>
      </c>
      <c r="F123" s="195" t="s">
        <v>17029</v>
      </c>
      <c r="G123" s="1" t="s">
        <v>16710</v>
      </c>
      <c r="H123" s="238" t="s">
        <v>17025</v>
      </c>
      <c r="I123" s="195" t="s">
        <v>16869</v>
      </c>
      <c r="J123" s="1"/>
      <c r="K123" s="2"/>
      <c r="L123" s="1"/>
      <c r="M123" s="2"/>
      <c r="N123" s="1"/>
      <c r="O123" s="2">
        <v>46218</v>
      </c>
      <c r="P123" s="1" t="s">
        <v>17067</v>
      </c>
      <c r="Q123" s="1" t="s">
        <v>17067</v>
      </c>
      <c r="R123" s="1" t="s">
        <v>25</v>
      </c>
      <c r="S123" s="2"/>
      <c r="T123" s="1"/>
      <c r="U123" s="239"/>
      <c r="V123" s="239"/>
      <c r="W123" s="239"/>
      <c r="X123" s="1"/>
      <c r="Y123" s="3"/>
      <c r="AI123"/>
    </row>
    <row r="124" spans="1:35">
      <c r="A124" s="197">
        <v>67</v>
      </c>
      <c r="B124" s="1" t="s">
        <v>16</v>
      </c>
      <c r="C124" s="1" t="s">
        <v>17078</v>
      </c>
      <c r="D124" s="197" t="s">
        <v>17079</v>
      </c>
      <c r="E124" s="197" t="s">
        <v>20</v>
      </c>
      <c r="F124" s="195" t="s">
        <v>17029</v>
      </c>
      <c r="G124" s="1" t="s">
        <v>16710</v>
      </c>
      <c r="H124" s="238" t="s">
        <v>17025</v>
      </c>
      <c r="I124" s="195" t="s">
        <v>17061</v>
      </c>
      <c r="J124" s="1"/>
      <c r="K124" s="2"/>
      <c r="L124" s="1"/>
      <c r="M124" s="2"/>
      <c r="N124" s="1"/>
      <c r="O124" s="2">
        <v>46197</v>
      </c>
      <c r="P124" s="1" t="s">
        <v>17067</v>
      </c>
      <c r="Q124" s="1" t="s">
        <v>66</v>
      </c>
      <c r="R124" s="1" t="s">
        <v>25</v>
      </c>
      <c r="S124" s="2"/>
      <c r="T124" s="1"/>
      <c r="U124" s="239"/>
      <c r="V124" s="239"/>
      <c r="W124" s="239"/>
      <c r="X124" s="1"/>
      <c r="Y124" s="3"/>
      <c r="AI124"/>
    </row>
    <row r="125" spans="1:35">
      <c r="A125" s="197">
        <v>118</v>
      </c>
      <c r="B125" s="1" t="s">
        <v>16</v>
      </c>
      <c r="C125" s="1" t="s">
        <v>17078</v>
      </c>
      <c r="D125" s="197" t="s">
        <v>17079</v>
      </c>
      <c r="E125" s="197" t="s">
        <v>20</v>
      </c>
      <c r="F125" s="3" t="s">
        <v>16849</v>
      </c>
      <c r="G125" s="1" t="s">
        <v>16710</v>
      </c>
      <c r="H125" s="238" t="s">
        <v>17025</v>
      </c>
      <c r="I125" s="195" t="s">
        <v>17069</v>
      </c>
      <c r="J125" s="1"/>
      <c r="K125" s="2"/>
      <c r="L125" s="1"/>
      <c r="M125" s="2"/>
      <c r="N125" s="1"/>
      <c r="O125" s="2" t="s">
        <v>227</v>
      </c>
      <c r="P125" s="1" t="s">
        <v>17067</v>
      </c>
      <c r="Q125" s="1" t="s">
        <v>17076</v>
      </c>
      <c r="R125" s="1" t="s">
        <v>25</v>
      </c>
      <c r="S125" s="2"/>
      <c r="T125" s="1"/>
      <c r="U125" s="1"/>
      <c r="V125" s="1"/>
      <c r="W125" s="239" t="s">
        <v>17184</v>
      </c>
      <c r="X125" s="1"/>
      <c r="Y125" s="3"/>
      <c r="AI125"/>
    </row>
    <row r="126" spans="1:35">
      <c r="A126" s="197">
        <v>128</v>
      </c>
      <c r="B126" s="1" t="s">
        <v>16</v>
      </c>
      <c r="C126" s="1" t="s">
        <v>17078</v>
      </c>
      <c r="D126" s="197" t="s">
        <v>17079</v>
      </c>
      <c r="E126" s="197" t="s">
        <v>20</v>
      </c>
      <c r="F126" s="3" t="s">
        <v>16846</v>
      </c>
      <c r="G126" s="1" t="s">
        <v>16710</v>
      </c>
      <c r="H126" s="238" t="s">
        <v>17025</v>
      </c>
      <c r="I126" s="195" t="s">
        <v>148</v>
      </c>
      <c r="J126" s="1"/>
      <c r="K126" s="2"/>
      <c r="L126" s="1"/>
      <c r="M126" s="2"/>
      <c r="N126" s="1"/>
      <c r="O126" s="2">
        <v>46280</v>
      </c>
      <c r="P126" s="1" t="s">
        <v>17067</v>
      </c>
      <c r="Q126" s="1" t="s">
        <v>17067</v>
      </c>
      <c r="R126" s="1" t="s">
        <v>25</v>
      </c>
      <c r="S126" s="2"/>
      <c r="T126" s="1"/>
      <c r="U126" s="1"/>
      <c r="V126" s="1"/>
      <c r="W126" s="239" t="s">
        <v>17185</v>
      </c>
      <c r="X126" s="1"/>
      <c r="Y126" s="3"/>
      <c r="AI126"/>
    </row>
    <row r="127" spans="1:35">
      <c r="A127" s="197">
        <v>15</v>
      </c>
      <c r="B127" s="1" t="s">
        <v>16</v>
      </c>
      <c r="C127" s="1" t="s">
        <v>17078</v>
      </c>
      <c r="D127" s="197" t="s">
        <v>17079</v>
      </c>
      <c r="E127" s="197" t="s">
        <v>20</v>
      </c>
      <c r="F127" s="249" t="s">
        <v>128</v>
      </c>
      <c r="G127" s="1" t="s">
        <v>16710</v>
      </c>
      <c r="H127" s="238" t="s">
        <v>34</v>
      </c>
      <c r="I127" s="195" t="s">
        <v>128</v>
      </c>
      <c r="J127" s="1"/>
      <c r="K127" s="1"/>
      <c r="L127" s="1"/>
      <c r="M127" s="2"/>
      <c r="N127" s="1"/>
      <c r="O127" s="2">
        <v>46263</v>
      </c>
      <c r="P127" s="1" t="s">
        <v>17067</v>
      </c>
      <c r="Q127" s="1" t="s">
        <v>17067</v>
      </c>
      <c r="R127" s="1" t="s">
        <v>25</v>
      </c>
      <c r="S127" s="2"/>
      <c r="T127" s="1"/>
      <c r="U127" s="239"/>
      <c r="V127" s="239"/>
      <c r="W127" s="239" t="s">
        <v>17081</v>
      </c>
      <c r="X127" s="1"/>
      <c r="Y127" s="3" t="s">
        <v>17088</v>
      </c>
      <c r="AI127"/>
    </row>
    <row r="128" spans="1:35">
      <c r="A128" s="197">
        <v>21</v>
      </c>
      <c r="B128" s="1" t="s">
        <v>16</v>
      </c>
      <c r="C128" s="1" t="s">
        <v>17078</v>
      </c>
      <c r="D128" s="197" t="s">
        <v>17079</v>
      </c>
      <c r="E128" s="197" t="s">
        <v>20</v>
      </c>
      <c r="F128" s="195" t="s">
        <v>308</v>
      </c>
      <c r="G128" s="1" t="s">
        <v>16710</v>
      </c>
      <c r="H128" s="238" t="s">
        <v>34</v>
      </c>
      <c r="I128" s="195" t="s">
        <v>308</v>
      </c>
      <c r="J128" s="1"/>
      <c r="K128" s="1"/>
      <c r="L128" s="1"/>
      <c r="M128" s="2"/>
      <c r="N128" s="1"/>
      <c r="O128" s="2">
        <v>46262</v>
      </c>
      <c r="P128" s="1" t="s">
        <v>17067</v>
      </c>
      <c r="Q128" s="1" t="s">
        <v>17067</v>
      </c>
      <c r="R128" s="1" t="s">
        <v>25</v>
      </c>
      <c r="S128" s="2"/>
      <c r="T128" s="1"/>
      <c r="U128" s="239"/>
      <c r="V128" s="239"/>
      <c r="W128" s="239"/>
      <c r="X128" s="1"/>
      <c r="Y128" s="3"/>
      <c r="AI128"/>
    </row>
    <row r="129" spans="1:35">
      <c r="A129" s="197">
        <v>41</v>
      </c>
      <c r="B129" s="1" t="s">
        <v>16</v>
      </c>
      <c r="C129" s="1" t="s">
        <v>17078</v>
      </c>
      <c r="D129" s="197" t="s">
        <v>17079</v>
      </c>
      <c r="E129" s="197" t="s">
        <v>20</v>
      </c>
      <c r="F129" s="195" t="s">
        <v>17001</v>
      </c>
      <c r="G129" s="1" t="s">
        <v>16710</v>
      </c>
      <c r="H129" s="238" t="s">
        <v>34</v>
      </c>
      <c r="I129" s="195" t="s">
        <v>17001</v>
      </c>
      <c r="J129" s="1"/>
      <c r="K129" s="1"/>
      <c r="L129" s="1"/>
      <c r="M129" s="2"/>
      <c r="N129" s="1"/>
      <c r="O129" s="2">
        <v>46234</v>
      </c>
      <c r="P129" s="1" t="s">
        <v>17067</v>
      </c>
      <c r="Q129" s="1" t="s">
        <v>17067</v>
      </c>
      <c r="R129" s="1" t="s">
        <v>25</v>
      </c>
      <c r="S129" s="2"/>
      <c r="T129" s="1"/>
      <c r="U129" s="239" t="s">
        <v>17186</v>
      </c>
      <c r="V129" s="239"/>
      <c r="W129" s="239"/>
      <c r="X129" s="1"/>
      <c r="Y129" s="3" t="s">
        <v>17097</v>
      </c>
      <c r="AI129"/>
    </row>
    <row r="130" spans="1:35">
      <c r="A130" s="197">
        <v>81</v>
      </c>
      <c r="B130" s="1" t="s">
        <v>16</v>
      </c>
      <c r="C130" s="1" t="s">
        <v>17078</v>
      </c>
      <c r="D130" s="197" t="s">
        <v>17079</v>
      </c>
      <c r="E130" s="197" t="s">
        <v>20</v>
      </c>
      <c r="F130" s="195" t="s">
        <v>17089</v>
      </c>
      <c r="G130" s="1" t="s">
        <v>16710</v>
      </c>
      <c r="H130" s="238" t="s">
        <v>34</v>
      </c>
      <c r="I130" s="195" t="s">
        <v>17108</v>
      </c>
      <c r="J130" s="1"/>
      <c r="K130" s="1"/>
      <c r="L130" s="1"/>
      <c r="M130" s="2"/>
      <c r="N130" s="1"/>
      <c r="O130" s="2">
        <v>46263</v>
      </c>
      <c r="P130" s="1" t="s">
        <v>17067</v>
      </c>
      <c r="Q130" s="1" t="s">
        <v>86</v>
      </c>
      <c r="R130" s="1" t="s">
        <v>25</v>
      </c>
      <c r="S130" s="2"/>
      <c r="T130" s="1"/>
      <c r="U130" s="239" t="s">
        <v>17186</v>
      </c>
      <c r="V130" s="239"/>
      <c r="W130" s="239"/>
      <c r="X130" s="1"/>
      <c r="Y130" s="3"/>
      <c r="AI130"/>
    </row>
    <row r="131" spans="1:35">
      <c r="A131" s="197">
        <v>90</v>
      </c>
      <c r="B131" s="1" t="s">
        <v>16</v>
      </c>
      <c r="C131" s="1" t="s">
        <v>17078</v>
      </c>
      <c r="D131" s="197" t="s">
        <v>17079</v>
      </c>
      <c r="E131" s="197" t="s">
        <v>20</v>
      </c>
      <c r="F131" s="195" t="s">
        <v>17090</v>
      </c>
      <c r="G131" s="1" t="s">
        <v>16710</v>
      </c>
      <c r="H131" s="238" t="s">
        <v>34</v>
      </c>
      <c r="I131" s="195" t="s">
        <v>17111</v>
      </c>
      <c r="J131" s="1"/>
      <c r="K131" s="1"/>
      <c r="L131" s="1"/>
      <c r="M131" s="2"/>
      <c r="N131" s="1"/>
      <c r="O131" s="2">
        <v>46263</v>
      </c>
      <c r="P131" s="1" t="s">
        <v>17067</v>
      </c>
      <c r="Q131" s="1" t="s">
        <v>86</v>
      </c>
      <c r="R131" s="1" t="s">
        <v>25</v>
      </c>
      <c r="S131" s="2"/>
      <c r="T131" s="1"/>
      <c r="U131" s="239" t="s">
        <v>17186</v>
      </c>
      <c r="V131" s="239"/>
      <c r="W131" s="239"/>
      <c r="X131" s="1"/>
      <c r="Y131" s="3"/>
      <c r="AI131"/>
    </row>
    <row r="132" spans="1:35">
      <c r="A132" s="197">
        <v>99</v>
      </c>
      <c r="B132" s="1" t="s">
        <v>16</v>
      </c>
      <c r="C132" s="1" t="s">
        <v>17078</v>
      </c>
      <c r="D132" s="197" t="s">
        <v>17079</v>
      </c>
      <c r="E132" s="197" t="s">
        <v>20</v>
      </c>
      <c r="F132" s="195" t="s">
        <v>17091</v>
      </c>
      <c r="G132" s="1" t="s">
        <v>16710</v>
      </c>
      <c r="H132" s="238" t="s">
        <v>34</v>
      </c>
      <c r="I132" s="195" t="s">
        <v>17114</v>
      </c>
      <c r="J132" s="1"/>
      <c r="K132" s="1"/>
      <c r="L132" s="1"/>
      <c r="M132" s="2"/>
      <c r="N132" s="1"/>
      <c r="O132" s="2">
        <v>46263</v>
      </c>
      <c r="P132" s="1" t="s">
        <v>17067</v>
      </c>
      <c r="Q132" s="1" t="s">
        <v>86</v>
      </c>
      <c r="R132" s="1" t="s">
        <v>25</v>
      </c>
      <c r="S132" s="2"/>
      <c r="T132" s="1"/>
      <c r="U132" s="239" t="s">
        <v>17186</v>
      </c>
      <c r="V132" s="239"/>
      <c r="W132" s="239"/>
      <c r="X132" s="1"/>
      <c r="Y132" s="3"/>
      <c r="AI132"/>
    </row>
    <row r="133" spans="1:35">
      <c r="A133" s="197">
        <v>108</v>
      </c>
      <c r="B133" s="1" t="s">
        <v>16</v>
      </c>
      <c r="C133" s="1" t="s">
        <v>17078</v>
      </c>
      <c r="D133" s="197" t="s">
        <v>17079</v>
      </c>
      <c r="E133" s="197" t="s">
        <v>20</v>
      </c>
      <c r="F133" s="195" t="s">
        <v>17092</v>
      </c>
      <c r="G133" s="1" t="s">
        <v>16710</v>
      </c>
      <c r="H133" s="238" t="s">
        <v>34</v>
      </c>
      <c r="I133" s="195" t="s">
        <v>16989</v>
      </c>
      <c r="J133" s="1"/>
      <c r="K133" s="1"/>
      <c r="L133" s="1"/>
      <c r="M133" s="2"/>
      <c r="N133" s="1"/>
      <c r="O133" s="2">
        <v>46234</v>
      </c>
      <c r="P133" s="1" t="s">
        <v>17067</v>
      </c>
      <c r="Q133" s="1" t="s">
        <v>86</v>
      </c>
      <c r="R133" s="1" t="s">
        <v>25</v>
      </c>
      <c r="S133" s="2"/>
      <c r="T133" s="1"/>
      <c r="U133" s="239" t="s">
        <v>17186</v>
      </c>
      <c r="V133" s="239"/>
      <c r="W133" s="239"/>
      <c r="X133" s="1"/>
      <c r="Y133" s="3"/>
      <c r="AI133"/>
    </row>
    <row r="134" spans="1:35">
      <c r="A134" s="197">
        <v>117</v>
      </c>
      <c r="B134" s="1" t="s">
        <v>16</v>
      </c>
      <c r="C134" s="1" t="s">
        <v>17078</v>
      </c>
      <c r="D134" s="197" t="s">
        <v>17079</v>
      </c>
      <c r="E134" s="197" t="s">
        <v>20</v>
      </c>
      <c r="F134" s="3" t="s">
        <v>16849</v>
      </c>
      <c r="G134" s="1" t="s">
        <v>16710</v>
      </c>
      <c r="H134" s="238" t="s">
        <v>34</v>
      </c>
      <c r="I134" s="195" t="s">
        <v>16849</v>
      </c>
      <c r="J134" s="1"/>
      <c r="K134" s="2"/>
      <c r="L134" s="1"/>
      <c r="M134" s="2"/>
      <c r="N134" s="1"/>
      <c r="O134" s="2" t="s">
        <v>227</v>
      </c>
      <c r="P134" s="1" t="s">
        <v>17067</v>
      </c>
      <c r="Q134" s="1" t="s">
        <v>31</v>
      </c>
      <c r="R134" s="1" t="s">
        <v>25</v>
      </c>
      <c r="S134" s="2"/>
      <c r="T134" s="1"/>
      <c r="U134" s="239"/>
      <c r="V134" s="239"/>
      <c r="W134" s="239" t="s">
        <v>17081</v>
      </c>
      <c r="X134" s="1"/>
      <c r="Y134" s="3" t="s">
        <v>17069</v>
      </c>
      <c r="AI134"/>
    </row>
    <row r="135" spans="1:35">
      <c r="A135" s="197">
        <v>127</v>
      </c>
      <c r="B135" s="1" t="s">
        <v>16</v>
      </c>
      <c r="C135" s="1" t="s">
        <v>17078</v>
      </c>
      <c r="D135" s="197" t="s">
        <v>17079</v>
      </c>
      <c r="E135" s="197" t="s">
        <v>20</v>
      </c>
      <c r="F135" s="3" t="s">
        <v>16846</v>
      </c>
      <c r="G135" s="1" t="s">
        <v>16710</v>
      </c>
      <c r="H135" s="238" t="s">
        <v>34</v>
      </c>
      <c r="I135" s="195" t="s">
        <v>122</v>
      </c>
      <c r="J135" s="1"/>
      <c r="K135" s="2"/>
      <c r="L135" s="1"/>
      <c r="M135" s="2"/>
      <c r="N135" s="1"/>
      <c r="O135" s="245"/>
      <c r="P135" s="1" t="s">
        <v>17067</v>
      </c>
      <c r="Q135" s="1" t="s">
        <v>17067</v>
      </c>
      <c r="R135" s="1" t="s">
        <v>25</v>
      </c>
      <c r="S135" s="2"/>
      <c r="T135" s="1"/>
      <c r="U135" s="1"/>
      <c r="V135" s="1"/>
      <c r="W135" s="239"/>
      <c r="X135" s="1"/>
      <c r="Y135" s="3"/>
      <c r="AI135"/>
    </row>
    <row r="136" spans="1:35">
      <c r="A136" s="197">
        <v>143</v>
      </c>
      <c r="B136" s="1" t="s">
        <v>16</v>
      </c>
      <c r="C136" s="1" t="s">
        <v>17078</v>
      </c>
      <c r="D136" s="197" t="s">
        <v>17079</v>
      </c>
      <c r="E136" s="197" t="s">
        <v>20</v>
      </c>
      <c r="F136" s="195" t="s">
        <v>35</v>
      </c>
      <c r="G136" s="1" t="s">
        <v>16710</v>
      </c>
      <c r="H136" s="238" t="s">
        <v>34</v>
      </c>
      <c r="I136" s="195" t="s">
        <v>35</v>
      </c>
      <c r="J136" s="1"/>
      <c r="K136" s="1"/>
      <c r="L136" s="1"/>
      <c r="M136" s="2"/>
      <c r="N136" s="1"/>
      <c r="O136" s="2" t="s">
        <v>58</v>
      </c>
      <c r="P136" s="1" t="s">
        <v>17067</v>
      </c>
      <c r="Q136" s="1" t="s">
        <v>86</v>
      </c>
      <c r="R136" s="1" t="s">
        <v>25</v>
      </c>
      <c r="S136" s="2"/>
      <c r="T136" s="1"/>
      <c r="U136" s="239" t="s">
        <v>17174</v>
      </c>
      <c r="V136" s="239"/>
      <c r="W136" s="239"/>
      <c r="X136" s="1"/>
      <c r="Y136" s="3"/>
      <c r="AI136"/>
    </row>
    <row r="137" spans="1:35">
      <c r="A137" s="197">
        <v>17</v>
      </c>
      <c r="B137" s="1" t="s">
        <v>16</v>
      </c>
      <c r="C137" s="1" t="s">
        <v>17078</v>
      </c>
      <c r="D137" s="197" t="s">
        <v>17079</v>
      </c>
      <c r="E137" s="197" t="s">
        <v>20</v>
      </c>
      <c r="F137" s="249" t="s">
        <v>128</v>
      </c>
      <c r="G137" s="1" t="s">
        <v>16710</v>
      </c>
      <c r="H137" s="238" t="s">
        <v>17040</v>
      </c>
      <c r="I137" s="195" t="s">
        <v>128</v>
      </c>
      <c r="J137" s="1"/>
      <c r="K137" s="2"/>
      <c r="L137" s="1"/>
      <c r="M137" s="2"/>
      <c r="N137" s="1"/>
      <c r="O137" s="2">
        <v>46255</v>
      </c>
      <c r="P137" s="1" t="s">
        <v>17067</v>
      </c>
      <c r="Q137" s="1" t="s">
        <v>17076</v>
      </c>
      <c r="R137" s="1" t="s">
        <v>25</v>
      </c>
      <c r="S137" s="2"/>
      <c r="T137" s="1"/>
      <c r="U137" s="239"/>
      <c r="V137" s="239"/>
      <c r="W137" s="239" t="s">
        <v>17081</v>
      </c>
      <c r="X137" s="1"/>
      <c r="Y137" s="3"/>
      <c r="AI137"/>
    </row>
    <row r="138" spans="1:35">
      <c r="A138" s="197">
        <v>83</v>
      </c>
      <c r="B138" s="1" t="s">
        <v>16</v>
      </c>
      <c r="C138" s="1" t="s">
        <v>17078</v>
      </c>
      <c r="D138" s="197" t="s">
        <v>17079</v>
      </c>
      <c r="E138" s="197" t="s">
        <v>20</v>
      </c>
      <c r="F138" s="195" t="s">
        <v>17089</v>
      </c>
      <c r="G138" s="1" t="s">
        <v>16710</v>
      </c>
      <c r="H138" s="238" t="s">
        <v>17040</v>
      </c>
      <c r="I138" s="195" t="s">
        <v>17108</v>
      </c>
      <c r="J138" s="1"/>
      <c r="K138" s="1"/>
      <c r="L138" s="1"/>
      <c r="M138" s="2"/>
      <c r="N138" s="1"/>
      <c r="O138" s="2">
        <v>46255</v>
      </c>
      <c r="P138" s="1" t="s">
        <v>17067</v>
      </c>
      <c r="Q138" s="1" t="s">
        <v>17076</v>
      </c>
      <c r="R138" s="1" t="s">
        <v>25</v>
      </c>
      <c r="S138" s="2"/>
      <c r="T138" s="1"/>
      <c r="U138" s="239"/>
      <c r="V138" s="239"/>
      <c r="W138" s="239"/>
      <c r="X138" s="1"/>
      <c r="Y138" s="3"/>
      <c r="AI138"/>
    </row>
    <row r="139" spans="1:35">
      <c r="A139" s="197">
        <v>92</v>
      </c>
      <c r="B139" s="1" t="s">
        <v>16</v>
      </c>
      <c r="C139" s="1" t="s">
        <v>17078</v>
      </c>
      <c r="D139" s="197" t="s">
        <v>17079</v>
      </c>
      <c r="E139" s="197" t="s">
        <v>20</v>
      </c>
      <c r="F139" s="195" t="s">
        <v>17090</v>
      </c>
      <c r="G139" s="1" t="s">
        <v>16710</v>
      </c>
      <c r="H139" s="238" t="s">
        <v>17040</v>
      </c>
      <c r="I139" s="195" t="s">
        <v>17111</v>
      </c>
      <c r="J139" s="1"/>
      <c r="K139" s="2"/>
      <c r="L139" s="1"/>
      <c r="M139" s="2"/>
      <c r="N139" s="1"/>
      <c r="O139" s="2">
        <v>46255</v>
      </c>
      <c r="P139" s="1" t="s">
        <v>17067</v>
      </c>
      <c r="Q139" s="1" t="s">
        <v>17076</v>
      </c>
      <c r="R139" s="1" t="s">
        <v>25</v>
      </c>
      <c r="S139" s="2"/>
      <c r="T139" s="1"/>
      <c r="U139" s="239"/>
      <c r="V139" s="239"/>
      <c r="W139" s="239"/>
      <c r="X139" s="1"/>
      <c r="Y139" s="3"/>
      <c r="AI139"/>
    </row>
    <row r="140" spans="1:35">
      <c r="A140" s="197">
        <v>101</v>
      </c>
      <c r="B140" s="1" t="s">
        <v>16</v>
      </c>
      <c r="C140" s="1" t="s">
        <v>17078</v>
      </c>
      <c r="D140" s="197" t="s">
        <v>17079</v>
      </c>
      <c r="E140" s="197" t="s">
        <v>20</v>
      </c>
      <c r="F140" s="195" t="s">
        <v>17091</v>
      </c>
      <c r="G140" s="1" t="s">
        <v>16710</v>
      </c>
      <c r="H140" s="238" t="s">
        <v>17040</v>
      </c>
      <c r="I140" s="195" t="s">
        <v>17114</v>
      </c>
      <c r="J140" s="1"/>
      <c r="K140" s="2"/>
      <c r="L140" s="1"/>
      <c r="M140" s="2"/>
      <c r="N140" s="1"/>
      <c r="O140" s="2">
        <v>46255</v>
      </c>
      <c r="P140" s="1" t="s">
        <v>17067</v>
      </c>
      <c r="Q140" s="1" t="s">
        <v>17076</v>
      </c>
      <c r="R140" s="1" t="s">
        <v>25</v>
      </c>
      <c r="S140" s="2"/>
      <c r="T140" s="1"/>
      <c r="U140" s="239"/>
      <c r="V140" s="239"/>
      <c r="W140" s="239"/>
      <c r="X140" s="1"/>
      <c r="Y140" s="3"/>
      <c r="AI140"/>
    </row>
    <row r="141" spans="1:35">
      <c r="A141" s="197">
        <v>110</v>
      </c>
      <c r="B141" s="1" t="s">
        <v>16</v>
      </c>
      <c r="C141" s="1" t="s">
        <v>17078</v>
      </c>
      <c r="D141" s="197" t="s">
        <v>17079</v>
      </c>
      <c r="E141" s="197" t="s">
        <v>20</v>
      </c>
      <c r="F141" s="195" t="s">
        <v>17092</v>
      </c>
      <c r="G141" s="1" t="s">
        <v>16710</v>
      </c>
      <c r="H141" s="238" t="s">
        <v>17040</v>
      </c>
      <c r="I141" s="195" t="s">
        <v>16989</v>
      </c>
      <c r="J141" s="1"/>
      <c r="K141" s="2"/>
      <c r="L141" s="1"/>
      <c r="M141" s="2"/>
      <c r="N141" s="1"/>
      <c r="O141" s="2">
        <v>46255</v>
      </c>
      <c r="P141" s="1" t="s">
        <v>17067</v>
      </c>
      <c r="Q141" s="1" t="s">
        <v>17076</v>
      </c>
      <c r="R141" s="1" t="s">
        <v>25</v>
      </c>
      <c r="S141" s="2"/>
      <c r="T141" s="1"/>
      <c r="U141" s="239"/>
      <c r="V141" s="239"/>
      <c r="W141" s="239"/>
      <c r="X141" s="1"/>
      <c r="Y141" s="3"/>
      <c r="AI141"/>
    </row>
    <row r="142" spans="1:35">
      <c r="A142" s="197">
        <v>139</v>
      </c>
      <c r="B142" s="1" t="s">
        <v>16</v>
      </c>
      <c r="C142" s="1" t="s">
        <v>17078</v>
      </c>
      <c r="D142" s="197" t="s">
        <v>17079</v>
      </c>
      <c r="E142" s="197" t="s">
        <v>20</v>
      </c>
      <c r="F142" s="195" t="s">
        <v>16935</v>
      </c>
      <c r="G142" s="1" t="s">
        <v>16710</v>
      </c>
      <c r="H142" s="238" t="s">
        <v>224</v>
      </c>
      <c r="I142" s="195" t="s">
        <v>17055</v>
      </c>
      <c r="J142" s="1"/>
      <c r="K142" s="2"/>
      <c r="L142" s="1"/>
      <c r="M142" s="2"/>
      <c r="N142" s="1"/>
      <c r="O142" s="2" t="s">
        <v>227</v>
      </c>
      <c r="P142" s="1" t="s">
        <v>17067</v>
      </c>
      <c r="Q142" s="1" t="s">
        <v>124</v>
      </c>
      <c r="R142" s="1" t="s">
        <v>25</v>
      </c>
      <c r="S142" s="2"/>
      <c r="T142" s="1"/>
      <c r="U142" s="239"/>
      <c r="V142" s="239"/>
      <c r="W142" s="239"/>
      <c r="X142" s="1"/>
      <c r="Y142" s="3"/>
      <c r="AI142"/>
    </row>
    <row r="143" spans="1:35">
      <c r="A143" s="197">
        <v>58</v>
      </c>
      <c r="B143" s="1" t="s">
        <v>16</v>
      </c>
      <c r="C143" s="1" t="s">
        <v>17078</v>
      </c>
      <c r="D143" s="197" t="s">
        <v>17079</v>
      </c>
      <c r="E143" s="197" t="s">
        <v>20</v>
      </c>
      <c r="F143" s="195" t="s">
        <v>17029</v>
      </c>
      <c r="G143" s="1" t="s">
        <v>16710</v>
      </c>
      <c r="H143" s="238" t="s">
        <v>17046</v>
      </c>
      <c r="I143" s="195" t="s">
        <v>16824</v>
      </c>
      <c r="J143" s="1"/>
      <c r="K143" s="2"/>
      <c r="L143" s="1"/>
      <c r="M143" s="2"/>
      <c r="N143" s="1"/>
      <c r="O143" s="2" t="s">
        <v>227</v>
      </c>
      <c r="P143" s="1" t="s">
        <v>17067</v>
      </c>
      <c r="Q143" s="1" t="s">
        <v>17067</v>
      </c>
      <c r="R143" s="1" t="s">
        <v>25</v>
      </c>
      <c r="S143" s="2"/>
      <c r="T143" s="1"/>
      <c r="U143" s="239"/>
      <c r="V143" s="239"/>
      <c r="W143" s="239"/>
      <c r="X143" s="1"/>
      <c r="Y143" s="3"/>
      <c r="AI143"/>
    </row>
    <row r="144" spans="1:35">
      <c r="A144" s="197">
        <v>60</v>
      </c>
      <c r="B144" s="1" t="s">
        <v>16</v>
      </c>
      <c r="C144" s="1" t="s">
        <v>17078</v>
      </c>
      <c r="D144" s="197" t="s">
        <v>17079</v>
      </c>
      <c r="E144" s="197" t="s">
        <v>20</v>
      </c>
      <c r="F144" s="195" t="s">
        <v>17029</v>
      </c>
      <c r="G144" s="1" t="s">
        <v>16710</v>
      </c>
      <c r="H144" s="238" t="s">
        <v>17046</v>
      </c>
      <c r="I144" s="195" t="s">
        <v>23</v>
      </c>
      <c r="J144" s="1"/>
      <c r="K144" s="2"/>
      <c r="L144" s="1"/>
      <c r="M144" s="2"/>
      <c r="N144" s="1"/>
      <c r="O144" s="2">
        <v>46223</v>
      </c>
      <c r="P144" s="1" t="s">
        <v>17067</v>
      </c>
      <c r="Q144" s="1" t="s">
        <v>17067</v>
      </c>
      <c r="R144" s="1" t="s">
        <v>25</v>
      </c>
      <c r="S144" s="2"/>
      <c r="T144" s="1"/>
      <c r="U144" s="239"/>
      <c r="V144" s="239"/>
      <c r="W144" s="239"/>
      <c r="X144" s="1"/>
      <c r="Y144" s="3"/>
      <c r="AI144"/>
    </row>
    <row r="145" spans="1:35">
      <c r="A145" s="197">
        <v>61</v>
      </c>
      <c r="B145" s="1" t="s">
        <v>16</v>
      </c>
      <c r="C145" s="1" t="s">
        <v>17078</v>
      </c>
      <c r="D145" s="197" t="s">
        <v>17079</v>
      </c>
      <c r="E145" s="197" t="s">
        <v>20</v>
      </c>
      <c r="F145" s="195" t="s">
        <v>17029</v>
      </c>
      <c r="G145" s="1" t="s">
        <v>16710</v>
      </c>
      <c r="H145" s="238" t="s">
        <v>17046</v>
      </c>
      <c r="I145" s="195" t="s">
        <v>16885</v>
      </c>
      <c r="J145" s="1"/>
      <c r="K145" s="2"/>
      <c r="L145" s="1"/>
      <c r="M145" s="2"/>
      <c r="N145" s="1"/>
      <c r="O145" s="2" t="s">
        <v>227</v>
      </c>
      <c r="P145" s="1" t="s">
        <v>17067</v>
      </c>
      <c r="Q145" s="1" t="s">
        <v>17067</v>
      </c>
      <c r="R145" s="1" t="s">
        <v>25</v>
      </c>
      <c r="S145" s="2"/>
      <c r="T145" s="1"/>
      <c r="U145" s="239"/>
      <c r="V145" s="239"/>
      <c r="W145" s="239"/>
      <c r="X145" s="1"/>
      <c r="Y145" s="3"/>
      <c r="AI145"/>
    </row>
    <row r="146" spans="1:35">
      <c r="A146" s="197">
        <v>63</v>
      </c>
      <c r="B146" s="1" t="s">
        <v>16</v>
      </c>
      <c r="C146" s="1" t="s">
        <v>17078</v>
      </c>
      <c r="D146" s="197" t="s">
        <v>17079</v>
      </c>
      <c r="E146" s="197" t="s">
        <v>20</v>
      </c>
      <c r="F146" s="195" t="s">
        <v>17029</v>
      </c>
      <c r="G146" s="1" t="s">
        <v>16710</v>
      </c>
      <c r="H146" s="238" t="s">
        <v>17046</v>
      </c>
      <c r="I146" s="195" t="s">
        <v>16877</v>
      </c>
      <c r="J146" s="1"/>
      <c r="K146" s="2"/>
      <c r="L146" s="1"/>
      <c r="M146" s="2"/>
      <c r="N146" s="1"/>
      <c r="O146" s="2" t="s">
        <v>227</v>
      </c>
      <c r="P146" s="1" t="s">
        <v>17067</v>
      </c>
      <c r="Q146" s="1" t="s">
        <v>17067</v>
      </c>
      <c r="R146" s="1" t="s">
        <v>25</v>
      </c>
      <c r="S146" s="2"/>
      <c r="T146" s="1"/>
      <c r="U146" s="239"/>
      <c r="V146" s="239"/>
      <c r="W146" s="239"/>
      <c r="X146" s="1"/>
      <c r="Y146" s="3"/>
      <c r="AI146"/>
    </row>
    <row r="147" spans="1:35">
      <c r="A147" s="197">
        <v>64</v>
      </c>
      <c r="B147" s="1" t="s">
        <v>16</v>
      </c>
      <c r="C147" s="1" t="s">
        <v>17078</v>
      </c>
      <c r="D147" s="197" t="s">
        <v>17079</v>
      </c>
      <c r="E147" s="197" t="s">
        <v>20</v>
      </c>
      <c r="F147" s="195" t="s">
        <v>17029</v>
      </c>
      <c r="G147" s="1" t="s">
        <v>16710</v>
      </c>
      <c r="H147" s="238" t="s">
        <v>17046</v>
      </c>
      <c r="I147" s="195" t="s">
        <v>17060</v>
      </c>
      <c r="J147" s="1"/>
      <c r="K147" s="2"/>
      <c r="L147" s="1"/>
      <c r="M147" s="2"/>
      <c r="N147" s="1"/>
      <c r="O147" s="2">
        <v>46377</v>
      </c>
      <c r="P147" s="1" t="s">
        <v>17067</v>
      </c>
      <c r="Q147" s="1" t="s">
        <v>17067</v>
      </c>
      <c r="R147" s="1" t="s">
        <v>25</v>
      </c>
      <c r="S147" s="2"/>
      <c r="T147" s="1"/>
      <c r="U147" s="239"/>
      <c r="V147" s="239"/>
      <c r="W147" s="239" t="s">
        <v>17187</v>
      </c>
      <c r="X147" s="1"/>
      <c r="Y147" s="3"/>
      <c r="AI147"/>
    </row>
  </sheetData>
  <dataValidations count="8">
    <dataValidation type="list" allowBlank="1" showInputMessage="1" showErrorMessage="1" sqref="G2:G147" xr:uid="{7C94721A-7B51-4798-9F2F-671F63EAA328}">
      <formula1>$AA$44:$AA$45</formula1>
    </dataValidation>
    <dataValidation type="list" allowBlank="1" showInputMessage="1" showErrorMessage="1" sqref="F2:F147" xr:uid="{CE3D7D1C-CB3A-4993-B407-E38AE50D5731}">
      <formula1>$AA$3:$AA$22</formula1>
    </dataValidation>
    <dataValidation type="list" allowBlank="1" showInputMessage="1" showErrorMessage="1" sqref="H127:H138" xr:uid="{05BF5BED-D56F-4322-BDAF-9D54A7E036F6}">
      <formula1>$AA$25:$AA$37</formula1>
    </dataValidation>
    <dataValidation type="list" allowBlank="1" showInputMessage="1" showErrorMessage="1" sqref="H139:H147 H2:H126" xr:uid="{F57A8223-76B8-471A-BDEF-44D97318214B}">
      <formula1>$AA$25:$AA$42</formula1>
    </dataValidation>
    <dataValidation type="list" allowBlank="1" showInputMessage="1" showErrorMessage="1" sqref="P2:R147" xr:uid="{3F76ED61-E4B0-484C-8F39-0691C4D47E6F}">
      <formula1>$AA$48:$AA$72</formula1>
    </dataValidation>
    <dataValidation type="list" allowBlank="1" showInputMessage="1" showErrorMessage="1" sqref="Q1:R1 AI148:AI1048576" xr:uid="{E86F189F-7AF9-4B80-A1F5-43985C94C582}">
      <formula1>$AA$48:$AA$66</formula1>
    </dataValidation>
    <dataValidation type="list" allowBlank="1" showInputMessage="1" showErrorMessage="1" sqref="B2:B147" xr:uid="{EB1A3416-2C48-49A3-A3EC-296FB9F95FDA}">
      <formula1>"Logistics, Customer Support"</formula1>
    </dataValidation>
    <dataValidation type="list" allowBlank="1" showInputMessage="1" showErrorMessage="1" sqref="J2:N147 O4:O147" xr:uid="{6419D96A-5B1A-4CA2-A602-F6D140480AA3}">
      <formula1>"Pending Update, On schedule, Behind Schedule, Completed, N/A"</formula1>
    </dataValidation>
  </dataValidations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9E62D-8EE0-4CF8-85F7-AB5A0FAC0059}">
  <sheetPr>
    <tabColor rgb="FF002060"/>
  </sheetPr>
  <dimension ref="A1:AA74"/>
  <sheetViews>
    <sheetView topLeftCell="F1" zoomScale="130" zoomScaleNormal="130" workbookViewId="0">
      <selection activeCell="H49" sqref="H49"/>
    </sheetView>
  </sheetViews>
  <sheetFormatPr defaultRowHeight="14.25"/>
  <cols>
    <col min="1" max="1" width="13.85546875" hidden="1" customWidth="1"/>
    <col min="2" max="2" width="11.85546875" hidden="1" customWidth="1"/>
    <col min="3" max="3" width="6" style="104" customWidth="1"/>
    <col min="4" max="4" width="18.5703125" bestFit="1" customWidth="1"/>
    <col min="5" max="5" width="11.42578125" customWidth="1"/>
    <col min="6" max="6" width="16.85546875" style="95" customWidth="1"/>
    <col min="7" max="7" width="26.140625" style="189" customWidth="1"/>
    <col min="8" max="8" width="39.140625" style="3" bestFit="1" customWidth="1"/>
    <col min="9" max="9" width="13" hidden="1" customWidth="1"/>
    <col min="10" max="10" width="5.85546875" hidden="1" customWidth="1"/>
    <col min="11" max="11" width="3.28515625" style="104" customWidth="1"/>
    <col min="12" max="12" width="6.5703125" customWidth="1"/>
    <col min="13" max="13" width="9.7109375" customWidth="1"/>
    <col min="14" max="14" width="15.7109375" hidden="1" customWidth="1"/>
    <col min="15" max="15" width="18.85546875" hidden="1" customWidth="1"/>
    <col min="16" max="16" width="17" hidden="1" customWidth="1"/>
    <col min="17" max="17" width="29.7109375" hidden="1" customWidth="1"/>
    <col min="18" max="18" width="13.85546875" customWidth="1"/>
    <col min="19" max="20" width="9.85546875" hidden="1" customWidth="1"/>
    <col min="21" max="21" width="15.85546875" style="1" bestFit="1" customWidth="1"/>
    <col min="22" max="22" width="21" style="95" bestFit="1" customWidth="1"/>
    <col min="23" max="23" width="46.28515625" customWidth="1"/>
    <col min="24" max="24" width="4.140625" customWidth="1"/>
    <col min="25" max="25" width="24.42578125" customWidth="1"/>
    <col min="26" max="26" width="3" customWidth="1"/>
    <col min="27" max="27" width="9.42578125" bestFit="1" customWidth="1"/>
  </cols>
  <sheetData>
    <row r="1" spans="1:26" ht="18.75" customHeight="1">
      <c r="A1" s="186" t="s">
        <v>316</v>
      </c>
      <c r="B1" s="186" t="s">
        <v>317</v>
      </c>
      <c r="C1" s="220" t="s">
        <v>17188</v>
      </c>
      <c r="D1" s="221" t="s">
        <v>15</v>
      </c>
      <c r="E1" s="221" t="s">
        <v>319</v>
      </c>
      <c r="F1" s="222" t="s">
        <v>17011</v>
      </c>
      <c r="G1" s="218" t="s">
        <v>321</v>
      </c>
      <c r="H1" s="205" t="s">
        <v>322</v>
      </c>
      <c r="I1" s="204" t="s">
        <v>323</v>
      </c>
      <c r="J1" s="226" t="s">
        <v>324</v>
      </c>
      <c r="K1" s="220" t="s">
        <v>17189</v>
      </c>
      <c r="L1" s="231" t="s">
        <v>17190</v>
      </c>
      <c r="M1" s="231" t="s">
        <v>17191</v>
      </c>
      <c r="N1" s="221" t="s">
        <v>17015</v>
      </c>
      <c r="O1" s="221" t="s">
        <v>17192</v>
      </c>
      <c r="P1" s="221" t="s">
        <v>17016</v>
      </c>
      <c r="Q1" s="221" t="s">
        <v>17193</v>
      </c>
      <c r="R1" s="231" t="s">
        <v>17017</v>
      </c>
      <c r="S1" s="221" t="s">
        <v>17160</v>
      </c>
      <c r="T1" s="221" t="s">
        <v>326</v>
      </c>
      <c r="U1" s="231" t="s">
        <v>327</v>
      </c>
      <c r="V1" s="222" t="s">
        <v>328</v>
      </c>
      <c r="W1" s="228" t="s">
        <v>329</v>
      </c>
    </row>
    <row r="2" spans="1:26">
      <c r="A2" s="1"/>
      <c r="B2" s="1"/>
      <c r="C2" s="223">
        <v>140</v>
      </c>
      <c r="D2" s="206"/>
      <c r="E2" s="206"/>
      <c r="F2" s="224" t="s">
        <v>337</v>
      </c>
      <c r="G2" s="219" t="s">
        <v>17194</v>
      </c>
      <c r="H2" s="207" t="s">
        <v>16892</v>
      </c>
      <c r="I2" s="142"/>
      <c r="J2" s="227"/>
      <c r="K2" s="233">
        <v>0</v>
      </c>
      <c r="L2" s="142">
        <v>1</v>
      </c>
      <c r="M2" s="142">
        <f>Table202225[[#This Row],[Wks]]*7</f>
        <v>7</v>
      </c>
      <c r="N2" s="208"/>
      <c r="O2" s="142"/>
      <c r="P2" s="216"/>
      <c r="Q2" s="142"/>
      <c r="R2" s="215">
        <v>46209</v>
      </c>
      <c r="S2" s="215"/>
      <c r="T2" s="142" t="s">
        <v>17067</v>
      </c>
      <c r="U2" s="142"/>
      <c r="V2" s="145"/>
      <c r="W2" s="229"/>
      <c r="Y2" s="190" t="s">
        <v>17023</v>
      </c>
      <c r="Z2" s="57"/>
    </row>
    <row r="3" spans="1:26">
      <c r="A3" s="1" t="s">
        <v>16</v>
      </c>
      <c r="B3" s="1" t="s">
        <v>17078</v>
      </c>
      <c r="C3" s="223">
        <v>52</v>
      </c>
      <c r="D3" s="206" t="s">
        <v>17079</v>
      </c>
      <c r="E3" s="206" t="s">
        <v>20</v>
      </c>
      <c r="F3" s="224" t="s">
        <v>17195</v>
      </c>
      <c r="G3" s="219" t="s">
        <v>34</v>
      </c>
      <c r="H3" s="207" t="s">
        <v>17125</v>
      </c>
      <c r="I3" s="142"/>
      <c r="J3" s="227"/>
      <c r="K3" s="233">
        <v>1</v>
      </c>
      <c r="L3" s="210">
        <v>4</v>
      </c>
      <c r="M3" s="210">
        <f>Table202225[[#This Row],[Wks]]*7</f>
        <v>28</v>
      </c>
      <c r="N3" s="208"/>
      <c r="O3" s="142"/>
      <c r="P3" s="142"/>
      <c r="Q3" s="142"/>
      <c r="R3" s="211">
        <f>R4-Table202225[[#This Row],[Days]]</f>
        <v>46211</v>
      </c>
      <c r="S3" s="142"/>
      <c r="T3" s="142" t="s">
        <v>17067</v>
      </c>
      <c r="U3" s="142"/>
      <c r="V3" s="145"/>
      <c r="W3" s="229"/>
      <c r="Y3" t="s">
        <v>17196</v>
      </c>
      <c r="Z3">
        <v>1</v>
      </c>
    </row>
    <row r="4" spans="1:26">
      <c r="A4" s="1" t="s">
        <v>16</v>
      </c>
      <c r="B4" s="1" t="s">
        <v>17078</v>
      </c>
      <c r="C4" s="223">
        <v>54</v>
      </c>
      <c r="D4" s="206" t="s">
        <v>17079</v>
      </c>
      <c r="E4" s="206" t="s">
        <v>20</v>
      </c>
      <c r="F4" s="224" t="s">
        <v>17195</v>
      </c>
      <c r="G4" s="219" t="s">
        <v>48</v>
      </c>
      <c r="H4" s="207" t="s">
        <v>16825</v>
      </c>
      <c r="I4" s="142"/>
      <c r="J4" s="227"/>
      <c r="K4" s="233">
        <v>2</v>
      </c>
      <c r="L4" s="142">
        <v>1</v>
      </c>
      <c r="M4" s="142">
        <f>Table202225[[#This Row],[Wks]]*7</f>
        <v>7</v>
      </c>
      <c r="N4" s="208"/>
      <c r="O4" s="142"/>
      <c r="P4" s="142"/>
      <c r="Q4" s="142"/>
      <c r="R4" s="215">
        <f>R5</f>
        <v>46239</v>
      </c>
      <c r="S4" s="142"/>
      <c r="T4" s="142" t="s">
        <v>17067</v>
      </c>
      <c r="U4" s="142"/>
      <c r="V4" s="145"/>
      <c r="W4" s="229"/>
      <c r="Y4" t="s">
        <v>16849</v>
      </c>
      <c r="Z4">
        <v>2</v>
      </c>
    </row>
    <row r="5" spans="1:26">
      <c r="A5" s="1"/>
      <c r="B5" s="1"/>
      <c r="C5" s="223">
        <v>55</v>
      </c>
      <c r="D5" s="206"/>
      <c r="E5" s="206"/>
      <c r="F5" s="224" t="s">
        <v>17195</v>
      </c>
      <c r="G5" s="219" t="s">
        <v>48</v>
      </c>
      <c r="H5" s="207" t="s">
        <v>17129</v>
      </c>
      <c r="I5" s="142"/>
      <c r="J5" s="227"/>
      <c r="K5" s="233">
        <v>2</v>
      </c>
      <c r="L5" s="142">
        <v>1</v>
      </c>
      <c r="M5" s="142">
        <f>Table202225[[#This Row],[Wks]]*7</f>
        <v>7</v>
      </c>
      <c r="N5" s="208"/>
      <c r="O5" s="142"/>
      <c r="P5" s="142"/>
      <c r="Q5" s="142"/>
      <c r="R5" s="215">
        <f>R8</f>
        <v>46239</v>
      </c>
      <c r="S5" s="142"/>
      <c r="T5" s="142"/>
      <c r="U5" s="142"/>
      <c r="V5" s="145"/>
      <c r="W5" s="229"/>
      <c r="Y5" t="s">
        <v>17195</v>
      </c>
      <c r="Z5">
        <v>3</v>
      </c>
    </row>
    <row r="6" spans="1:26">
      <c r="A6" s="1"/>
      <c r="B6" s="1"/>
      <c r="C6" s="223">
        <v>56</v>
      </c>
      <c r="D6" s="206"/>
      <c r="E6" s="206"/>
      <c r="F6" s="224" t="s">
        <v>17195</v>
      </c>
      <c r="G6" s="219" t="s">
        <v>48</v>
      </c>
      <c r="H6" s="207" t="s">
        <v>16828</v>
      </c>
      <c r="I6" s="142"/>
      <c r="J6" s="227"/>
      <c r="K6" s="233">
        <v>2</v>
      </c>
      <c r="L6" s="142">
        <v>1</v>
      </c>
      <c r="M6" s="142">
        <f>Table202225[[#This Row],[Wks]]*7</f>
        <v>7</v>
      </c>
      <c r="N6" s="208"/>
      <c r="O6" s="142"/>
      <c r="P6" s="142"/>
      <c r="Q6" s="142"/>
      <c r="R6" s="215">
        <f>R7</f>
        <v>46239</v>
      </c>
      <c r="S6" s="142"/>
      <c r="T6" s="142"/>
      <c r="U6" s="142"/>
      <c r="V6" s="145"/>
      <c r="W6" s="229"/>
      <c r="Y6" t="s">
        <v>17091</v>
      </c>
      <c r="Z6">
        <v>4</v>
      </c>
    </row>
    <row r="7" spans="1:26">
      <c r="A7" s="1"/>
      <c r="B7" s="1"/>
      <c r="C7" s="223">
        <v>57</v>
      </c>
      <c r="D7" s="206"/>
      <c r="E7" s="206"/>
      <c r="F7" s="224" t="s">
        <v>17195</v>
      </c>
      <c r="G7" s="219" t="s">
        <v>48</v>
      </c>
      <c r="H7" s="207" t="s">
        <v>17130</v>
      </c>
      <c r="I7" s="142"/>
      <c r="J7" s="227"/>
      <c r="K7" s="233">
        <v>2</v>
      </c>
      <c r="L7" s="142">
        <v>1</v>
      </c>
      <c r="M7" s="142">
        <f>Table202225[[#This Row],[Wks]]*7</f>
        <v>7</v>
      </c>
      <c r="N7" s="208"/>
      <c r="O7" s="142"/>
      <c r="P7" s="142"/>
      <c r="Q7" s="142"/>
      <c r="R7" s="215">
        <f>R8</f>
        <v>46239</v>
      </c>
      <c r="S7" s="142"/>
      <c r="T7" s="142"/>
      <c r="U7" s="142"/>
      <c r="V7" s="145"/>
      <c r="W7" s="229"/>
      <c r="Y7" t="s">
        <v>17090</v>
      </c>
      <c r="Z7">
        <v>5</v>
      </c>
    </row>
    <row r="8" spans="1:26">
      <c r="A8" s="1"/>
      <c r="B8" s="1"/>
      <c r="C8" s="223">
        <v>58</v>
      </c>
      <c r="D8" s="206"/>
      <c r="E8" s="206"/>
      <c r="F8" s="224" t="s">
        <v>17195</v>
      </c>
      <c r="G8" s="219" t="s">
        <v>48</v>
      </c>
      <c r="H8" s="207" t="s">
        <v>16827</v>
      </c>
      <c r="I8" s="142"/>
      <c r="J8" s="227"/>
      <c r="K8" s="233">
        <v>2</v>
      </c>
      <c r="L8" s="142">
        <v>1</v>
      </c>
      <c r="M8" s="142">
        <f>Table202225[[#This Row],[Wks]]*7</f>
        <v>7</v>
      </c>
      <c r="N8" s="208"/>
      <c r="O8" s="142"/>
      <c r="P8" s="142"/>
      <c r="Q8" s="142"/>
      <c r="R8" s="215">
        <f>R9</f>
        <v>46239</v>
      </c>
      <c r="S8" s="142"/>
      <c r="T8" s="142"/>
      <c r="U8" s="142"/>
      <c r="V8" s="145"/>
      <c r="W8" s="229"/>
      <c r="Y8" t="s">
        <v>17197</v>
      </c>
      <c r="Z8">
        <v>6</v>
      </c>
    </row>
    <row r="9" spans="1:26">
      <c r="A9" s="1"/>
      <c r="B9" s="1"/>
      <c r="C9" s="223">
        <v>59</v>
      </c>
      <c r="D9" s="206" t="s">
        <v>17079</v>
      </c>
      <c r="E9" s="206" t="s">
        <v>20</v>
      </c>
      <c r="F9" s="224" t="s">
        <v>17195</v>
      </c>
      <c r="G9" s="219" t="s">
        <v>48</v>
      </c>
      <c r="H9" s="207" t="s">
        <v>17036</v>
      </c>
      <c r="I9" s="142"/>
      <c r="J9" s="227"/>
      <c r="K9" s="233">
        <v>2</v>
      </c>
      <c r="L9" s="142">
        <v>1</v>
      </c>
      <c r="M9" s="142">
        <f>Table202225[[#This Row],[Wks]]*7</f>
        <v>7</v>
      </c>
      <c r="N9" s="208"/>
      <c r="O9" s="142"/>
      <c r="P9" s="142"/>
      <c r="Q9" s="142"/>
      <c r="R9" s="215">
        <f>R11-7</f>
        <v>46239</v>
      </c>
      <c r="S9" s="142"/>
      <c r="T9" s="142" t="s">
        <v>17067</v>
      </c>
      <c r="U9" s="142"/>
      <c r="V9" s="145"/>
      <c r="W9" s="229"/>
      <c r="Y9" t="s">
        <v>16846</v>
      </c>
    </row>
    <row r="10" spans="1:26">
      <c r="A10" s="1"/>
      <c r="B10" s="1"/>
      <c r="C10" s="223">
        <v>61</v>
      </c>
      <c r="D10" s="206"/>
      <c r="E10" s="206"/>
      <c r="F10" s="224" t="s">
        <v>17195</v>
      </c>
      <c r="G10" s="219" t="s">
        <v>48</v>
      </c>
      <c r="H10" s="207" t="s">
        <v>17131</v>
      </c>
      <c r="I10" s="142"/>
      <c r="J10" s="227"/>
      <c r="K10" s="233">
        <v>2</v>
      </c>
      <c r="L10" s="142">
        <v>1</v>
      </c>
      <c r="M10" s="142">
        <v>7</v>
      </c>
      <c r="N10" s="208" t="e">
        <f>#REF!+Table202225[[#This Row],[Days]]</f>
        <v>#REF!</v>
      </c>
      <c r="O10" s="142"/>
      <c r="P10" s="142"/>
      <c r="Q10" s="142"/>
      <c r="R10" s="215">
        <f>R9</f>
        <v>46239</v>
      </c>
      <c r="S10" s="142"/>
      <c r="T10" s="142"/>
      <c r="U10" s="142"/>
      <c r="V10" s="145"/>
      <c r="W10" s="229"/>
    </row>
    <row r="11" spans="1:26">
      <c r="A11" s="1"/>
      <c r="B11" s="1"/>
      <c r="C11" s="223">
        <v>146</v>
      </c>
      <c r="D11" s="206"/>
      <c r="E11" s="206"/>
      <c r="F11" s="224" t="s">
        <v>17195</v>
      </c>
      <c r="G11" s="219" t="s">
        <v>17194</v>
      </c>
      <c r="H11" s="207" t="s">
        <v>17134</v>
      </c>
      <c r="I11" s="142"/>
      <c r="J11" s="227"/>
      <c r="K11" s="234">
        <v>3</v>
      </c>
      <c r="L11" s="212">
        <v>0</v>
      </c>
      <c r="M11" s="212">
        <f>Table202225[[#This Row],[Wks]]*7</f>
        <v>0</v>
      </c>
      <c r="N11" s="208"/>
      <c r="O11" s="142"/>
      <c r="P11" s="142"/>
      <c r="Q11" s="212"/>
      <c r="R11" s="213">
        <f>R12-Table202225[[#This Row],[Days]]</f>
        <v>46246</v>
      </c>
      <c r="S11" s="142"/>
      <c r="T11" s="142"/>
      <c r="U11" s="212"/>
      <c r="V11" s="145"/>
      <c r="W11" s="230"/>
      <c r="Y11" t="s">
        <v>17029</v>
      </c>
      <c r="Z11">
        <v>7</v>
      </c>
    </row>
    <row r="12" spans="1:26">
      <c r="A12" s="1"/>
      <c r="B12" s="1"/>
      <c r="C12" s="223">
        <v>50</v>
      </c>
      <c r="D12" s="206"/>
      <c r="E12" s="206"/>
      <c r="F12" s="224" t="s">
        <v>17195</v>
      </c>
      <c r="G12" s="219" t="s">
        <v>17194</v>
      </c>
      <c r="H12" s="207" t="s">
        <v>17135</v>
      </c>
      <c r="I12" s="142"/>
      <c r="J12" s="227"/>
      <c r="K12" s="234">
        <v>4</v>
      </c>
      <c r="L12" s="212">
        <v>0</v>
      </c>
      <c r="M12" s="212">
        <f>Table202225[[#This Row],[Wks]]*7</f>
        <v>0</v>
      </c>
      <c r="N12" s="208"/>
      <c r="O12" s="142"/>
      <c r="P12" s="142"/>
      <c r="Q12" s="212"/>
      <c r="R12" s="213">
        <f>R13-Table202225[[#This Row],[Days]]</f>
        <v>46246</v>
      </c>
      <c r="S12" s="142"/>
      <c r="T12" s="142"/>
      <c r="U12" s="212"/>
      <c r="V12" s="145"/>
      <c r="W12" s="230"/>
      <c r="Y12" t="s">
        <v>17031</v>
      </c>
      <c r="Z12">
        <v>8</v>
      </c>
    </row>
    <row r="13" spans="1:26">
      <c r="A13" s="1"/>
      <c r="B13" s="1"/>
      <c r="C13" s="223">
        <v>60</v>
      </c>
      <c r="D13" s="206"/>
      <c r="E13" s="206"/>
      <c r="F13" s="224" t="s">
        <v>17195</v>
      </c>
      <c r="G13" s="219" t="s">
        <v>34</v>
      </c>
      <c r="H13" s="207" t="s">
        <v>17136</v>
      </c>
      <c r="I13" s="142"/>
      <c r="J13" s="227"/>
      <c r="K13" s="234">
        <v>5</v>
      </c>
      <c r="L13" s="212">
        <v>0</v>
      </c>
      <c r="M13" s="212">
        <f>Table202225[[#This Row],[Wks]]*7</f>
        <v>0</v>
      </c>
      <c r="N13" s="208"/>
      <c r="O13" s="142"/>
      <c r="P13" s="142"/>
      <c r="Q13" s="212"/>
      <c r="R13" s="213">
        <f>R14-Table202225[[#This Row],[Days]]</f>
        <v>46246</v>
      </c>
      <c r="S13" s="142"/>
      <c r="T13" s="142"/>
      <c r="U13" s="212"/>
      <c r="V13" s="145"/>
      <c r="W13" s="230"/>
      <c r="Y13" t="s">
        <v>17001</v>
      </c>
      <c r="Z13">
        <v>9</v>
      </c>
    </row>
    <row r="14" spans="1:26">
      <c r="A14" s="1"/>
      <c r="B14" s="1"/>
      <c r="C14" s="223">
        <v>146</v>
      </c>
      <c r="D14" s="142"/>
      <c r="E14" s="142"/>
      <c r="F14" s="224" t="s">
        <v>17195</v>
      </c>
      <c r="G14" s="219" t="s">
        <v>17194</v>
      </c>
      <c r="H14" s="207" t="s">
        <v>17137</v>
      </c>
      <c r="I14" s="142"/>
      <c r="J14" s="227"/>
      <c r="K14" s="233">
        <v>6</v>
      </c>
      <c r="L14" s="210">
        <v>8</v>
      </c>
      <c r="M14" s="210">
        <f>Table202225[[#This Row],[Wks]]*7</f>
        <v>56</v>
      </c>
      <c r="N14" s="208"/>
      <c r="O14" s="142"/>
      <c r="P14" s="142"/>
      <c r="Q14" s="142"/>
      <c r="R14" s="215">
        <f>R15-Table202225[[#This Row],[Days]]</f>
        <v>46246</v>
      </c>
      <c r="S14" s="142"/>
      <c r="T14" s="142"/>
      <c r="U14" s="142"/>
      <c r="V14" s="145"/>
      <c r="W14" s="229"/>
      <c r="Y14" t="s">
        <v>16938</v>
      </c>
      <c r="Z14">
        <v>10</v>
      </c>
    </row>
    <row r="15" spans="1:26">
      <c r="A15" s="1"/>
      <c r="B15" s="1"/>
      <c r="C15" s="223">
        <v>145</v>
      </c>
      <c r="D15" s="142"/>
      <c r="E15" s="142"/>
      <c r="F15" s="224" t="s">
        <v>17195</v>
      </c>
      <c r="G15" s="219" t="s">
        <v>17194</v>
      </c>
      <c r="H15" s="207" t="s">
        <v>17138</v>
      </c>
      <c r="I15" s="142"/>
      <c r="J15" s="227"/>
      <c r="K15" s="233">
        <v>7</v>
      </c>
      <c r="L15" s="142">
        <v>1</v>
      </c>
      <c r="M15" s="142">
        <f>Table202225[[#This Row],[Wks]]*7</f>
        <v>7</v>
      </c>
      <c r="N15" s="208"/>
      <c r="O15" s="142"/>
      <c r="P15" s="142"/>
      <c r="Q15" s="142"/>
      <c r="R15" s="217">
        <f>R16-Table202225[[#This Row],[Days]]</f>
        <v>46302</v>
      </c>
      <c r="S15" s="142"/>
      <c r="T15" s="142"/>
      <c r="U15" s="142"/>
      <c r="V15" s="145"/>
      <c r="W15" s="229"/>
      <c r="Y15" t="s">
        <v>337</v>
      </c>
      <c r="Z15">
        <v>11</v>
      </c>
    </row>
    <row r="16" spans="1:26">
      <c r="A16" s="1"/>
      <c r="B16" s="1"/>
      <c r="C16" s="223">
        <v>58</v>
      </c>
      <c r="D16" s="206" t="s">
        <v>17079</v>
      </c>
      <c r="E16" s="206" t="s">
        <v>20</v>
      </c>
      <c r="F16" s="224" t="s">
        <v>17195</v>
      </c>
      <c r="G16" s="219" t="s">
        <v>17198</v>
      </c>
      <c r="H16" s="207" t="s">
        <v>17139</v>
      </c>
      <c r="I16" s="142"/>
      <c r="J16" s="227"/>
      <c r="K16" s="233">
        <v>8</v>
      </c>
      <c r="L16" s="142">
        <v>1</v>
      </c>
      <c r="M16" s="142">
        <f>Table202225[[#This Row],[Wks]]*7</f>
        <v>7</v>
      </c>
      <c r="N16" s="208"/>
      <c r="O16" s="142"/>
      <c r="P16" s="142"/>
      <c r="Q16" s="142"/>
      <c r="R16" s="215">
        <f>R17-Table202225[[#This Row],[Days]]</f>
        <v>46309</v>
      </c>
      <c r="S16" s="142"/>
      <c r="T16" s="142"/>
      <c r="U16" s="142"/>
      <c r="V16" s="145"/>
      <c r="W16" s="229"/>
      <c r="Y16" t="s">
        <v>308</v>
      </c>
      <c r="Z16">
        <v>12</v>
      </c>
    </row>
    <row r="17" spans="1:26">
      <c r="A17" s="1"/>
      <c r="B17" s="1"/>
      <c r="C17" s="223">
        <v>57</v>
      </c>
      <c r="D17" s="206" t="s">
        <v>17079</v>
      </c>
      <c r="E17" s="206" t="s">
        <v>20</v>
      </c>
      <c r="F17" s="224" t="s">
        <v>17195</v>
      </c>
      <c r="G17" s="219" t="s">
        <v>17198</v>
      </c>
      <c r="H17" s="207" t="s">
        <v>17140</v>
      </c>
      <c r="I17" s="142"/>
      <c r="J17" s="227"/>
      <c r="K17" s="233">
        <v>9</v>
      </c>
      <c r="L17" s="142">
        <v>3</v>
      </c>
      <c r="M17" s="142">
        <f>Table202225[[#This Row],[Wks]]*7</f>
        <v>21</v>
      </c>
      <c r="N17" s="208"/>
      <c r="O17" s="142"/>
      <c r="P17" s="142"/>
      <c r="Q17" s="142"/>
      <c r="R17" s="215">
        <f>R18-Table202225[[#This Row],[Days]]</f>
        <v>46316</v>
      </c>
      <c r="S17" s="142"/>
      <c r="T17" s="142" t="s">
        <v>17067</v>
      </c>
      <c r="U17" s="142"/>
      <c r="V17" s="145"/>
      <c r="W17" s="229"/>
      <c r="Y17" t="s">
        <v>128</v>
      </c>
      <c r="Z17">
        <v>13</v>
      </c>
    </row>
    <row r="18" spans="1:26">
      <c r="A18" s="1"/>
      <c r="B18" s="1"/>
      <c r="C18" s="223">
        <v>143</v>
      </c>
      <c r="D18" s="206"/>
      <c r="E18" s="206"/>
      <c r="F18" s="224" t="s">
        <v>337</v>
      </c>
      <c r="G18" s="219" t="s">
        <v>17194</v>
      </c>
      <c r="H18" s="207" t="s">
        <v>16830</v>
      </c>
      <c r="I18" s="142"/>
      <c r="J18" s="227"/>
      <c r="K18" s="233">
        <v>10</v>
      </c>
      <c r="L18" s="142">
        <v>2</v>
      </c>
      <c r="M18" s="142">
        <f>Table202225[[#This Row],[Wks]]*7</f>
        <v>14</v>
      </c>
      <c r="N18" s="208"/>
      <c r="O18" s="142"/>
      <c r="P18" s="142"/>
      <c r="Q18" s="142"/>
      <c r="R18" s="215">
        <f>R19-Table202225[[#This Row],[Days]]</f>
        <v>46337</v>
      </c>
      <c r="S18" s="215"/>
      <c r="T18" s="142" t="s">
        <v>17067</v>
      </c>
      <c r="U18" s="142"/>
      <c r="V18" s="145"/>
      <c r="W18" s="229"/>
      <c r="Y18" t="s">
        <v>35</v>
      </c>
      <c r="Z18">
        <v>14</v>
      </c>
    </row>
    <row r="19" spans="1:26">
      <c r="A19" s="1"/>
      <c r="B19" s="1"/>
      <c r="C19" s="223">
        <v>144</v>
      </c>
      <c r="D19" s="142"/>
      <c r="E19" s="142"/>
      <c r="F19" s="224" t="s">
        <v>337</v>
      </c>
      <c r="G19" s="219" t="s">
        <v>17194</v>
      </c>
      <c r="H19" s="207" t="s">
        <v>17065</v>
      </c>
      <c r="I19" s="142"/>
      <c r="J19" s="227"/>
      <c r="K19" s="233">
        <v>11</v>
      </c>
      <c r="L19" s="142"/>
      <c r="M19" s="142"/>
      <c r="N19" s="208"/>
      <c r="O19" s="142"/>
      <c r="P19" s="142"/>
      <c r="Q19" s="142"/>
      <c r="R19" s="215">
        <v>46351</v>
      </c>
      <c r="S19" s="215"/>
      <c r="T19" s="142" t="s">
        <v>17067</v>
      </c>
      <c r="U19" s="142"/>
      <c r="V19" s="145"/>
      <c r="W19" s="229"/>
    </row>
    <row r="20" spans="1:26" hidden="1">
      <c r="A20" s="1" t="s">
        <v>16</v>
      </c>
      <c r="B20" s="1" t="s">
        <v>17078</v>
      </c>
      <c r="C20" s="223">
        <v>124</v>
      </c>
      <c r="D20" s="206" t="s">
        <v>17079</v>
      </c>
      <c r="E20" s="206" t="s">
        <v>20</v>
      </c>
      <c r="F20" s="224" t="s">
        <v>17029</v>
      </c>
      <c r="G20" s="219" t="s">
        <v>17046</v>
      </c>
      <c r="H20" s="207" t="s">
        <v>16877</v>
      </c>
      <c r="I20" s="142"/>
      <c r="J20" s="227"/>
      <c r="K20" s="232"/>
      <c r="L20" s="142"/>
      <c r="M20" s="142"/>
      <c r="N20" s="208"/>
      <c r="O20" s="142"/>
      <c r="P20" s="142"/>
      <c r="Q20" s="142"/>
      <c r="R20" s="142"/>
      <c r="S20" s="142"/>
      <c r="T20" s="142" t="s">
        <v>17067</v>
      </c>
      <c r="U20" s="142"/>
      <c r="V20" s="145"/>
      <c r="W20" s="229"/>
      <c r="Y20" t="s">
        <v>16935</v>
      </c>
      <c r="Z20">
        <v>15</v>
      </c>
    </row>
    <row r="21" spans="1:26" hidden="1">
      <c r="A21" s="1" t="s">
        <v>16</v>
      </c>
      <c r="B21" s="1" t="s">
        <v>17078</v>
      </c>
      <c r="C21" s="223">
        <v>125</v>
      </c>
      <c r="D21" s="206" t="s">
        <v>17079</v>
      </c>
      <c r="E21" s="206" t="s">
        <v>20</v>
      </c>
      <c r="F21" s="224" t="s">
        <v>17029</v>
      </c>
      <c r="G21" s="219" t="s">
        <v>17046</v>
      </c>
      <c r="H21" s="207" t="s">
        <v>17126</v>
      </c>
      <c r="I21" s="142"/>
      <c r="J21" s="227"/>
      <c r="K21" s="232"/>
      <c r="L21" s="142"/>
      <c r="M21" s="142"/>
      <c r="N21" s="208"/>
      <c r="O21" s="142"/>
      <c r="P21" s="142"/>
      <c r="Q21" s="207"/>
      <c r="R21" s="142"/>
      <c r="S21" s="142"/>
      <c r="T21" s="142" t="s">
        <v>17067</v>
      </c>
      <c r="U21" s="142"/>
      <c r="V21" s="145"/>
      <c r="W21" s="229"/>
    </row>
    <row r="22" spans="1:26" hidden="1">
      <c r="A22" s="1" t="s">
        <v>16</v>
      </c>
      <c r="B22" s="1" t="s">
        <v>17078</v>
      </c>
      <c r="C22" s="223">
        <v>126</v>
      </c>
      <c r="D22" s="206" t="s">
        <v>17079</v>
      </c>
      <c r="E22" s="206" t="s">
        <v>20</v>
      </c>
      <c r="F22" s="224" t="s">
        <v>17029</v>
      </c>
      <c r="G22" s="219" t="s">
        <v>17046</v>
      </c>
      <c r="H22" s="207" t="s">
        <v>17060</v>
      </c>
      <c r="I22" s="142"/>
      <c r="J22" s="227"/>
      <c r="K22" s="232"/>
      <c r="L22" s="142"/>
      <c r="M22" s="142"/>
      <c r="N22" s="208"/>
      <c r="O22" s="142"/>
      <c r="P22" s="142"/>
      <c r="Q22" s="142"/>
      <c r="R22" s="142"/>
      <c r="S22" s="142"/>
      <c r="T22" s="142" t="s">
        <v>17067</v>
      </c>
      <c r="U22" s="142"/>
      <c r="V22" s="145"/>
      <c r="W22" s="229"/>
      <c r="Z22">
        <v>16</v>
      </c>
    </row>
    <row r="23" spans="1:26" hidden="1">
      <c r="A23" s="1"/>
      <c r="B23" s="1"/>
      <c r="C23" s="223">
        <v>106</v>
      </c>
      <c r="D23" s="206" t="s">
        <v>17079</v>
      </c>
      <c r="E23" s="206" t="s">
        <v>20</v>
      </c>
      <c r="F23" s="224" t="s">
        <v>16935</v>
      </c>
      <c r="G23" s="219" t="s">
        <v>224</v>
      </c>
      <c r="H23" s="207" t="s">
        <v>17141</v>
      </c>
      <c r="I23" s="142"/>
      <c r="J23" s="227"/>
      <c r="K23" s="232"/>
      <c r="L23" s="142"/>
      <c r="M23" s="142"/>
      <c r="N23" s="208"/>
      <c r="O23" s="142"/>
      <c r="P23" s="142"/>
      <c r="Q23" s="142"/>
      <c r="R23" s="142"/>
      <c r="S23" s="142"/>
      <c r="T23" s="142" t="s">
        <v>17067</v>
      </c>
      <c r="U23" s="142"/>
      <c r="V23" s="145"/>
      <c r="W23" s="229"/>
    </row>
    <row r="24" spans="1:26" hidden="1">
      <c r="A24" s="1"/>
      <c r="B24" s="1"/>
      <c r="C24" s="223">
        <v>170</v>
      </c>
      <c r="D24" s="206"/>
      <c r="E24" s="206"/>
      <c r="F24" s="224" t="s">
        <v>17029</v>
      </c>
      <c r="G24" s="219" t="s">
        <v>17025</v>
      </c>
      <c r="H24" s="207" t="s">
        <v>17061</v>
      </c>
      <c r="I24" s="142"/>
      <c r="J24" s="227"/>
      <c r="K24" s="232"/>
      <c r="L24" s="142"/>
      <c r="M24" s="142"/>
      <c r="N24" s="208"/>
      <c r="O24" s="142"/>
      <c r="P24" s="142"/>
      <c r="Q24" s="142"/>
      <c r="R24" s="142"/>
      <c r="S24" s="142"/>
      <c r="T24" s="142"/>
      <c r="U24" s="142"/>
      <c r="V24" s="145"/>
      <c r="W24" s="229"/>
    </row>
    <row r="25" spans="1:26" hidden="1">
      <c r="A25" s="1"/>
      <c r="B25" s="1"/>
      <c r="C25" s="223">
        <v>160</v>
      </c>
      <c r="D25" s="142"/>
      <c r="E25" s="142"/>
      <c r="F25" s="225" t="s">
        <v>16846</v>
      </c>
      <c r="G25" s="219" t="s">
        <v>17025</v>
      </c>
      <c r="H25" s="209" t="s">
        <v>148</v>
      </c>
      <c r="I25" s="142"/>
      <c r="J25" s="227"/>
      <c r="K25" s="232"/>
      <c r="L25" s="142"/>
      <c r="M25" s="208"/>
      <c r="N25" s="142"/>
      <c r="O25" s="142"/>
      <c r="P25" s="142"/>
      <c r="Q25" s="142"/>
      <c r="R25" s="214"/>
      <c r="S25" s="208"/>
      <c r="T25" s="142"/>
      <c r="U25" s="142"/>
      <c r="V25" s="145"/>
      <c r="W25" s="229"/>
    </row>
    <row r="26" spans="1:26" hidden="1">
      <c r="A26" s="1" t="s">
        <v>16</v>
      </c>
      <c r="B26" s="1" t="s">
        <v>17078</v>
      </c>
      <c r="C26" s="223">
        <v>56</v>
      </c>
      <c r="D26" s="206" t="s">
        <v>17079</v>
      </c>
      <c r="E26" s="206" t="s">
        <v>20</v>
      </c>
      <c r="F26" s="224" t="s">
        <v>17195</v>
      </c>
      <c r="G26" s="219" t="s">
        <v>16872</v>
      </c>
      <c r="H26" s="207" t="s">
        <v>17049</v>
      </c>
      <c r="I26" s="142"/>
      <c r="J26" s="227"/>
      <c r="K26" s="233"/>
      <c r="L26" s="142"/>
      <c r="M26" s="142"/>
      <c r="N26" s="208"/>
      <c r="O26" s="142"/>
      <c r="P26" s="142"/>
      <c r="Q26" s="142"/>
      <c r="R26" s="142"/>
      <c r="S26" s="142"/>
      <c r="T26" s="142" t="s">
        <v>17067</v>
      </c>
      <c r="U26" s="142"/>
      <c r="V26" s="145"/>
      <c r="W26" s="229"/>
    </row>
    <row r="27" spans="1:26" hidden="1">
      <c r="A27" s="1"/>
      <c r="B27" s="1"/>
      <c r="C27" s="223">
        <v>62</v>
      </c>
      <c r="D27" s="206"/>
      <c r="E27" s="206"/>
      <c r="F27" s="224" t="s">
        <v>17195</v>
      </c>
      <c r="G27" s="219" t="s">
        <v>16872</v>
      </c>
      <c r="H27" s="207" t="s">
        <v>17132</v>
      </c>
      <c r="I27" s="142"/>
      <c r="J27" s="227"/>
      <c r="K27" s="232"/>
      <c r="L27" s="142"/>
      <c r="M27" s="142"/>
      <c r="N27" s="208" t="e">
        <f>#REF!+Table202225[[#This Row],[Days]]</f>
        <v>#REF!</v>
      </c>
      <c r="O27" s="142"/>
      <c r="P27" s="142"/>
      <c r="Q27" s="142"/>
      <c r="R27" s="142"/>
      <c r="S27" s="142"/>
      <c r="T27" s="142"/>
      <c r="U27" s="142"/>
      <c r="V27" s="145"/>
      <c r="W27" s="229"/>
      <c r="Z27">
        <v>17</v>
      </c>
    </row>
    <row r="28" spans="1:26" hidden="1">
      <c r="A28" s="1"/>
      <c r="B28" s="1"/>
      <c r="C28" s="223">
        <v>63</v>
      </c>
      <c r="D28" s="206"/>
      <c r="E28" s="206"/>
      <c r="F28" s="224" t="s">
        <v>17195</v>
      </c>
      <c r="G28" s="219" t="s">
        <v>16872</v>
      </c>
      <c r="H28" s="207" t="s">
        <v>17133</v>
      </c>
      <c r="I28" s="142"/>
      <c r="J28" s="227"/>
      <c r="K28" s="232"/>
      <c r="L28" s="142"/>
      <c r="M28" s="142"/>
      <c r="N28" s="208" t="e">
        <f>#REF!+Table202225[[#This Row],[Days]]</f>
        <v>#REF!</v>
      </c>
      <c r="O28" s="142"/>
      <c r="P28" s="142"/>
      <c r="Q28" s="142"/>
      <c r="R28" s="142"/>
      <c r="S28" s="142"/>
      <c r="T28" s="142"/>
      <c r="U28" s="142"/>
      <c r="V28" s="145"/>
      <c r="W28" s="229"/>
      <c r="Z28">
        <v>18</v>
      </c>
    </row>
    <row r="29" spans="1:26" hidden="1">
      <c r="A29" s="1"/>
      <c r="B29" s="1"/>
      <c r="C29" s="223">
        <v>104</v>
      </c>
      <c r="D29" s="206" t="s">
        <v>17079</v>
      </c>
      <c r="E29" s="206" t="s">
        <v>20</v>
      </c>
      <c r="F29" s="224" t="s">
        <v>16935</v>
      </c>
      <c r="G29" s="219" t="s">
        <v>16872</v>
      </c>
      <c r="H29" s="207" t="s">
        <v>17054</v>
      </c>
      <c r="I29" s="142"/>
      <c r="J29" s="227"/>
      <c r="K29" s="232"/>
      <c r="L29" s="142"/>
      <c r="M29" s="142"/>
      <c r="N29" s="208"/>
      <c r="O29" s="142"/>
      <c r="P29" s="142"/>
      <c r="Q29" s="142"/>
      <c r="R29" s="142"/>
      <c r="S29" s="142"/>
      <c r="T29" s="142" t="s">
        <v>17067</v>
      </c>
      <c r="U29" s="142"/>
      <c r="V29" s="145"/>
      <c r="W29" s="229"/>
    </row>
    <row r="30" spans="1:26" hidden="1">
      <c r="A30" s="1"/>
      <c r="B30" s="1"/>
      <c r="C30" s="223">
        <v>163</v>
      </c>
      <c r="D30" s="142"/>
      <c r="E30" s="142"/>
      <c r="F30" s="225" t="s">
        <v>16846</v>
      </c>
      <c r="G30" s="219" t="s">
        <v>16872</v>
      </c>
      <c r="H30" s="209" t="s">
        <v>122</v>
      </c>
      <c r="I30" s="142"/>
      <c r="J30" s="227"/>
      <c r="K30" s="232"/>
      <c r="L30" s="142"/>
      <c r="M30" s="208"/>
      <c r="N30" s="142"/>
      <c r="O30" s="142"/>
      <c r="P30" s="214"/>
      <c r="Q30" s="214"/>
      <c r="R30" s="214"/>
      <c r="S30" s="208"/>
      <c r="T30" s="142"/>
      <c r="U30" s="142"/>
      <c r="V30" s="145"/>
      <c r="W30" s="229"/>
      <c r="Y30" s="190" t="s">
        <v>16926</v>
      </c>
      <c r="Z30" s="57"/>
    </row>
    <row r="31" spans="1:26" hidden="1">
      <c r="A31" s="1"/>
      <c r="B31" s="1"/>
      <c r="C31" s="223">
        <v>51</v>
      </c>
      <c r="D31" s="206" t="s">
        <v>17079</v>
      </c>
      <c r="E31" s="206" t="s">
        <v>20</v>
      </c>
      <c r="F31" s="224" t="s">
        <v>17195</v>
      </c>
      <c r="G31" s="219" t="s">
        <v>17199</v>
      </c>
      <c r="H31" s="207" t="s">
        <v>17125</v>
      </c>
      <c r="I31" s="142"/>
      <c r="J31" s="227"/>
      <c r="K31" s="232"/>
      <c r="L31" s="142"/>
      <c r="M31" s="142"/>
      <c r="N31" s="208"/>
      <c r="O31" s="142"/>
      <c r="P31" s="142"/>
      <c r="Q31" s="142"/>
      <c r="R31" s="215"/>
      <c r="S31" s="215"/>
      <c r="T31" s="142" t="s">
        <v>17067</v>
      </c>
      <c r="U31" s="142"/>
      <c r="V31" s="145"/>
      <c r="W31" s="229"/>
      <c r="Y31" t="s">
        <v>17046</v>
      </c>
      <c r="Z31">
        <v>1</v>
      </c>
    </row>
    <row r="32" spans="1:26" hidden="1">
      <c r="A32" s="1"/>
      <c r="B32" s="1"/>
      <c r="C32" s="223">
        <v>105</v>
      </c>
      <c r="D32" s="206" t="s">
        <v>17079</v>
      </c>
      <c r="E32" s="206" t="s">
        <v>20</v>
      </c>
      <c r="F32" s="224" t="s">
        <v>16935</v>
      </c>
      <c r="G32" s="219" t="s">
        <v>17199</v>
      </c>
      <c r="H32" s="207" t="s">
        <v>17128</v>
      </c>
      <c r="I32" s="142"/>
      <c r="J32" s="227"/>
      <c r="K32" s="232"/>
      <c r="L32" s="142"/>
      <c r="M32" s="142"/>
      <c r="N32" s="208"/>
      <c r="O32" s="142"/>
      <c r="P32" s="142"/>
      <c r="Q32" s="142"/>
      <c r="R32" s="215"/>
      <c r="S32" s="215"/>
      <c r="T32" s="142" t="s">
        <v>17067</v>
      </c>
      <c r="U32" s="142"/>
      <c r="V32" s="145"/>
      <c r="W32" s="229"/>
      <c r="Y32" t="s">
        <v>224</v>
      </c>
      <c r="Z32">
        <v>2</v>
      </c>
    </row>
    <row r="33" spans="1:26" hidden="1">
      <c r="A33" s="1"/>
      <c r="B33" s="1"/>
      <c r="C33" s="223">
        <v>162</v>
      </c>
      <c r="D33" s="142"/>
      <c r="E33" s="142"/>
      <c r="F33" s="225" t="s">
        <v>16846</v>
      </c>
      <c r="G33" s="219" t="s">
        <v>48</v>
      </c>
      <c r="H33" s="209" t="s">
        <v>122</v>
      </c>
      <c r="I33" s="142"/>
      <c r="J33" s="227"/>
      <c r="K33" s="232"/>
      <c r="L33" s="142"/>
      <c r="M33" s="208"/>
      <c r="N33" s="142"/>
      <c r="O33" s="142"/>
      <c r="P33" s="142"/>
      <c r="Q33" s="142"/>
      <c r="R33" s="214"/>
      <c r="S33" s="208"/>
      <c r="T33" s="142"/>
      <c r="U33" s="142"/>
      <c r="V33" s="145"/>
      <c r="W33" s="229"/>
      <c r="Y33" t="s">
        <v>16787</v>
      </c>
      <c r="Z33">
        <v>3</v>
      </c>
    </row>
    <row r="34" spans="1:26" hidden="1">
      <c r="A34" s="1" t="s">
        <v>16</v>
      </c>
      <c r="B34" s="1" t="s">
        <v>17078</v>
      </c>
      <c r="C34" s="223">
        <v>50</v>
      </c>
      <c r="D34" s="206" t="s">
        <v>17079</v>
      </c>
      <c r="E34" s="206" t="s">
        <v>20</v>
      </c>
      <c r="F34" s="224" t="s">
        <v>17195</v>
      </c>
      <c r="G34" s="219" t="s">
        <v>17161</v>
      </c>
      <c r="H34" s="207" t="s">
        <v>17125</v>
      </c>
      <c r="I34" s="142"/>
      <c r="J34" s="227"/>
      <c r="K34" s="233"/>
      <c r="L34" s="142"/>
      <c r="M34" s="142"/>
      <c r="N34" s="208"/>
      <c r="O34" s="142"/>
      <c r="P34" s="142"/>
      <c r="Q34" s="142"/>
      <c r="R34" s="215"/>
      <c r="S34" s="142"/>
      <c r="T34" s="142" t="s">
        <v>17067</v>
      </c>
      <c r="U34" s="142"/>
      <c r="V34" s="145"/>
      <c r="W34" s="229"/>
      <c r="Y34" t="s">
        <v>34</v>
      </c>
      <c r="Z34">
        <v>4</v>
      </c>
    </row>
    <row r="35" spans="1:26" hidden="1">
      <c r="A35" s="1"/>
      <c r="B35" s="1"/>
      <c r="C35" s="223">
        <v>127</v>
      </c>
      <c r="D35" s="206" t="s">
        <v>17079</v>
      </c>
      <c r="E35" s="206" t="s">
        <v>20</v>
      </c>
      <c r="F35" s="224" t="s">
        <v>17029</v>
      </c>
      <c r="G35" s="219" t="s">
        <v>17161</v>
      </c>
      <c r="H35" s="207" t="s">
        <v>17061</v>
      </c>
      <c r="I35" s="142"/>
      <c r="J35" s="227"/>
      <c r="K35" s="232"/>
      <c r="L35" s="142"/>
      <c r="M35" s="142"/>
      <c r="N35" s="208"/>
      <c r="O35" s="142"/>
      <c r="P35" s="142"/>
      <c r="Q35" s="142"/>
      <c r="R35" s="216"/>
      <c r="S35" s="142"/>
      <c r="T35" s="142" t="s">
        <v>17067</v>
      </c>
      <c r="U35" s="142"/>
      <c r="V35" s="145"/>
      <c r="W35" s="229"/>
      <c r="Y35" t="s">
        <v>16872</v>
      </c>
      <c r="Z35">
        <v>5</v>
      </c>
    </row>
    <row r="36" spans="1:26" hidden="1">
      <c r="A36" s="1"/>
      <c r="B36" s="1"/>
      <c r="C36" s="223">
        <v>100</v>
      </c>
      <c r="D36" s="206"/>
      <c r="E36" s="206"/>
      <c r="F36" s="224" t="s">
        <v>16935</v>
      </c>
      <c r="G36" s="219" t="s">
        <v>17161</v>
      </c>
      <c r="H36" s="207" t="s">
        <v>17127</v>
      </c>
      <c r="I36" s="142"/>
      <c r="J36" s="227"/>
      <c r="K36" s="232"/>
      <c r="L36" s="142"/>
      <c r="M36" s="142"/>
      <c r="N36" s="208"/>
      <c r="O36" s="142"/>
      <c r="P36" s="142"/>
      <c r="Q36" s="142"/>
      <c r="R36" s="142"/>
      <c r="S36" s="142"/>
      <c r="T36" s="142" t="s">
        <v>17067</v>
      </c>
      <c r="U36" s="142"/>
      <c r="V36" s="145"/>
      <c r="W36" s="229"/>
      <c r="Y36" t="s">
        <v>17200</v>
      </c>
      <c r="Z36">
        <v>6</v>
      </c>
    </row>
    <row r="37" spans="1:26" hidden="1">
      <c r="A37" s="1"/>
      <c r="B37" s="1"/>
      <c r="C37" s="223">
        <v>101</v>
      </c>
      <c r="D37" s="206"/>
      <c r="E37" s="206"/>
      <c r="F37" s="224" t="s">
        <v>16935</v>
      </c>
      <c r="G37" s="219" t="s">
        <v>17161</v>
      </c>
      <c r="H37" s="207" t="s">
        <v>17052</v>
      </c>
      <c r="I37" s="142"/>
      <c r="J37" s="227"/>
      <c r="K37" s="232"/>
      <c r="L37" s="142"/>
      <c r="M37" s="142"/>
      <c r="N37" s="208"/>
      <c r="O37" s="142"/>
      <c r="P37" s="142"/>
      <c r="Q37" s="142"/>
      <c r="R37" s="142"/>
      <c r="S37" s="142"/>
      <c r="T37" s="142" t="s">
        <v>17067</v>
      </c>
      <c r="U37" s="142"/>
      <c r="V37" s="145"/>
      <c r="W37" s="229"/>
      <c r="Y37" t="s">
        <v>17198</v>
      </c>
      <c r="Z37">
        <v>7</v>
      </c>
    </row>
    <row r="38" spans="1:26" hidden="1">
      <c r="A38" s="1" t="s">
        <v>16</v>
      </c>
      <c r="B38" s="1" t="s">
        <v>17078</v>
      </c>
      <c r="C38" s="223">
        <v>102</v>
      </c>
      <c r="D38" s="206" t="s">
        <v>17079</v>
      </c>
      <c r="E38" s="206" t="s">
        <v>20</v>
      </c>
      <c r="F38" s="224" t="s">
        <v>16935</v>
      </c>
      <c r="G38" s="219" t="s">
        <v>17161</v>
      </c>
      <c r="H38" s="207" t="s">
        <v>17053</v>
      </c>
      <c r="I38" s="142"/>
      <c r="J38" s="227"/>
      <c r="K38" s="232"/>
      <c r="L38" s="142"/>
      <c r="M38" s="142"/>
      <c r="N38" s="208"/>
      <c r="O38" s="142"/>
      <c r="P38" s="142"/>
      <c r="Q38" s="142"/>
      <c r="R38" s="142"/>
      <c r="S38" s="142"/>
      <c r="T38" s="142" t="s">
        <v>17067</v>
      </c>
      <c r="U38" s="142"/>
      <c r="V38" s="145"/>
      <c r="W38" s="229"/>
      <c r="Y38" t="s">
        <v>17199</v>
      </c>
      <c r="Z38">
        <v>8</v>
      </c>
    </row>
    <row r="39" spans="1:26" hidden="1">
      <c r="A39" s="1" t="s">
        <v>16</v>
      </c>
      <c r="B39" s="1" t="s">
        <v>17078</v>
      </c>
      <c r="C39" s="223">
        <v>103</v>
      </c>
      <c r="D39" s="206" t="s">
        <v>17079</v>
      </c>
      <c r="E39" s="206" t="s">
        <v>20</v>
      </c>
      <c r="F39" s="224" t="s">
        <v>16935</v>
      </c>
      <c r="G39" s="219" t="s">
        <v>17161</v>
      </c>
      <c r="H39" s="207" t="s">
        <v>17054</v>
      </c>
      <c r="I39" s="142"/>
      <c r="J39" s="227"/>
      <c r="K39" s="232"/>
      <c r="L39" s="142"/>
      <c r="M39" s="142"/>
      <c r="N39" s="208"/>
      <c r="O39" s="142"/>
      <c r="P39" s="142"/>
      <c r="Q39" s="142"/>
      <c r="R39" s="142"/>
      <c r="S39" s="142"/>
      <c r="T39" s="142"/>
      <c r="U39" s="142"/>
      <c r="V39" s="145"/>
      <c r="W39" s="229"/>
      <c r="Y39" t="s">
        <v>17194</v>
      </c>
      <c r="Z39">
        <v>9</v>
      </c>
    </row>
    <row r="40" spans="1:26" hidden="1">
      <c r="A40" s="1"/>
      <c r="B40" s="1"/>
      <c r="C40" s="223">
        <v>161</v>
      </c>
      <c r="D40" s="142"/>
      <c r="E40" s="142"/>
      <c r="F40" s="225" t="s">
        <v>16846</v>
      </c>
      <c r="G40" s="219" t="s">
        <v>17161</v>
      </c>
      <c r="H40" s="209" t="s">
        <v>122</v>
      </c>
      <c r="I40" s="142"/>
      <c r="J40" s="227"/>
      <c r="K40" s="232"/>
      <c r="L40" s="142"/>
      <c r="M40" s="208"/>
      <c r="N40" s="142"/>
      <c r="O40" s="142"/>
      <c r="P40" s="142"/>
      <c r="Q40" s="142"/>
      <c r="R40" s="214"/>
      <c r="S40" s="208"/>
      <c r="T40" s="142"/>
      <c r="U40" s="142"/>
      <c r="V40" s="145"/>
      <c r="W40" s="229"/>
      <c r="Y40" t="s">
        <v>48</v>
      </c>
      <c r="Z40">
        <v>10</v>
      </c>
    </row>
    <row r="41" spans="1:26" hidden="1">
      <c r="A41" s="1"/>
      <c r="B41" s="1"/>
      <c r="C41" s="223"/>
      <c r="D41" s="206"/>
      <c r="E41" s="206"/>
      <c r="F41" s="224"/>
      <c r="G41" s="219"/>
      <c r="H41" s="207" t="s">
        <v>17142</v>
      </c>
      <c r="I41" s="142"/>
      <c r="J41" s="227"/>
      <c r="K41" s="232"/>
      <c r="L41" s="142"/>
      <c r="M41" s="142"/>
      <c r="N41" s="208" t="e">
        <f>#REF!+Table202225[[#This Row],[Days]]</f>
        <v>#REF!</v>
      </c>
      <c r="O41" s="142"/>
      <c r="P41" s="142"/>
      <c r="Q41" s="142"/>
      <c r="R41" s="142"/>
      <c r="S41" s="142"/>
      <c r="T41" s="142"/>
      <c r="U41" s="142"/>
      <c r="V41" s="145"/>
      <c r="W41" s="229"/>
      <c r="Y41" t="s">
        <v>17050</v>
      </c>
      <c r="Z41">
        <v>11</v>
      </c>
    </row>
    <row r="42" spans="1:26" hidden="1">
      <c r="A42" s="1"/>
      <c r="B42" s="1"/>
      <c r="C42" s="223"/>
      <c r="D42" s="206"/>
      <c r="E42" s="206"/>
      <c r="F42" s="224"/>
      <c r="G42" s="219"/>
      <c r="H42" s="207"/>
      <c r="I42" s="142"/>
      <c r="J42" s="227"/>
      <c r="K42" s="232"/>
      <c r="L42" s="142"/>
      <c r="M42" s="142"/>
      <c r="N42" s="208" t="e">
        <f>#REF!+Table202225[[#This Row],[Days]]</f>
        <v>#REF!</v>
      </c>
      <c r="O42" s="142"/>
      <c r="P42" s="142"/>
      <c r="Q42" s="142"/>
      <c r="R42" s="142"/>
      <c r="S42" s="142"/>
      <c r="T42" s="142"/>
      <c r="U42" s="142"/>
      <c r="V42" s="145"/>
      <c r="W42" s="229"/>
      <c r="Y42" t="s">
        <v>16709</v>
      </c>
      <c r="Z42">
        <v>12</v>
      </c>
    </row>
    <row r="43" spans="1:26" hidden="1">
      <c r="A43" s="1"/>
      <c r="B43" s="1"/>
      <c r="C43" s="223"/>
      <c r="D43" s="206"/>
      <c r="E43" s="206"/>
      <c r="F43" s="224"/>
      <c r="G43" s="219"/>
      <c r="H43" s="207"/>
      <c r="I43" s="142"/>
      <c r="J43" s="227"/>
      <c r="K43" s="232"/>
      <c r="L43" s="142"/>
      <c r="M43" s="142"/>
      <c r="N43" s="208" t="e">
        <f>#REF!+Table202225[[#This Row],[Days]]</f>
        <v>#REF!</v>
      </c>
      <c r="O43" s="142"/>
      <c r="P43" s="142"/>
      <c r="Q43" s="142"/>
      <c r="R43" s="142"/>
      <c r="S43" s="142"/>
      <c r="T43" s="142"/>
      <c r="U43" s="142"/>
      <c r="V43" s="145"/>
      <c r="W43" s="229"/>
      <c r="Y43" t="s">
        <v>17161</v>
      </c>
      <c r="Z43">
        <v>13</v>
      </c>
    </row>
    <row r="44" spans="1:26">
      <c r="R44" s="199"/>
      <c r="Y44" t="s">
        <v>16935</v>
      </c>
      <c r="Z44">
        <v>14</v>
      </c>
    </row>
    <row r="45" spans="1:26">
      <c r="R45" s="344" t="s">
        <v>17201</v>
      </c>
      <c r="S45" s="344"/>
      <c r="T45" s="344"/>
      <c r="U45" s="344"/>
      <c r="Y45" t="s">
        <v>16935</v>
      </c>
      <c r="Z45">
        <v>15</v>
      </c>
    </row>
    <row r="46" spans="1:26">
      <c r="R46" s="200">
        <f>R3-R2</f>
        <v>2</v>
      </c>
      <c r="U46" s="3" t="s">
        <v>17191</v>
      </c>
      <c r="Y46" t="s">
        <v>17025</v>
      </c>
      <c r="Z46">
        <v>16</v>
      </c>
    </row>
    <row r="47" spans="1:26">
      <c r="R47" s="201">
        <f>R46/7</f>
        <v>0.2857142857142857</v>
      </c>
      <c r="U47" s="3" t="s">
        <v>17202</v>
      </c>
      <c r="Z47">
        <v>17</v>
      </c>
    </row>
    <row r="48" spans="1:26">
      <c r="Z48">
        <v>18</v>
      </c>
    </row>
    <row r="49" spans="18:27">
      <c r="R49" s="344" t="s">
        <v>17203</v>
      </c>
      <c r="S49" s="344"/>
      <c r="T49" s="344"/>
      <c r="U49" s="344"/>
    </row>
    <row r="50" spans="18:27" ht="17.25" customHeight="1">
      <c r="R50" s="202" t="s">
        <v>17204</v>
      </c>
      <c r="U50" s="203">
        <f>R2+R46</f>
        <v>46211</v>
      </c>
      <c r="Y50" s="190" t="s">
        <v>16901</v>
      </c>
      <c r="Z50" s="57"/>
    </row>
    <row r="51" spans="18:27">
      <c r="Y51" t="s">
        <v>122</v>
      </c>
      <c r="Z51">
        <v>2</v>
      </c>
      <c r="AA51" s="8"/>
    </row>
    <row r="52" spans="18:27">
      <c r="Y52" t="s">
        <v>116</v>
      </c>
      <c r="Z52">
        <v>3</v>
      </c>
      <c r="AA52" s="8"/>
    </row>
    <row r="53" spans="18:27">
      <c r="Y53" t="s">
        <v>17205</v>
      </c>
      <c r="Z53">
        <v>4</v>
      </c>
    </row>
    <row r="54" spans="18:27">
      <c r="Y54" t="s">
        <v>177</v>
      </c>
      <c r="Z54">
        <v>7</v>
      </c>
    </row>
    <row r="56" spans="18:27">
      <c r="Y56" s="190" t="s">
        <v>17206</v>
      </c>
      <c r="Z56" s="57"/>
    </row>
    <row r="57" spans="18:27">
      <c r="Y57" t="s">
        <v>61</v>
      </c>
      <c r="Z57">
        <v>1</v>
      </c>
      <c r="AA57" s="8"/>
    </row>
    <row r="58" spans="18:27">
      <c r="Y58" t="s">
        <v>25</v>
      </c>
      <c r="Z58">
        <v>2</v>
      </c>
    </row>
    <row r="59" spans="18:27">
      <c r="Y59" t="s">
        <v>31</v>
      </c>
      <c r="Z59">
        <v>3</v>
      </c>
    </row>
    <row r="60" spans="18:27">
      <c r="Y60" t="s">
        <v>66</v>
      </c>
      <c r="Z60">
        <v>4</v>
      </c>
    </row>
    <row r="61" spans="18:27">
      <c r="Y61" t="s">
        <v>62</v>
      </c>
      <c r="Z61">
        <v>5</v>
      </c>
    </row>
    <row r="62" spans="18:27">
      <c r="Y62" t="s">
        <v>17063</v>
      </c>
      <c r="Z62">
        <v>6</v>
      </c>
    </row>
    <row r="63" spans="18:27">
      <c r="Y63" t="s">
        <v>86</v>
      </c>
      <c r="Z63">
        <v>7</v>
      </c>
    </row>
    <row r="64" spans="18:27">
      <c r="Y64" t="s">
        <v>43</v>
      </c>
      <c r="Z64">
        <v>8</v>
      </c>
    </row>
    <row r="65" spans="25:26">
      <c r="Y65" t="s">
        <v>124</v>
      </c>
      <c r="Z65">
        <v>9</v>
      </c>
    </row>
    <row r="66" spans="25:26">
      <c r="Y66" t="s">
        <v>114</v>
      </c>
      <c r="Z66">
        <v>10</v>
      </c>
    </row>
    <row r="67" spans="25:26">
      <c r="Y67" t="s">
        <v>42</v>
      </c>
      <c r="Z67">
        <v>11</v>
      </c>
    </row>
    <row r="68" spans="25:26">
      <c r="Y68" t="s">
        <v>17067</v>
      </c>
      <c r="Z68">
        <v>12</v>
      </c>
    </row>
    <row r="69" spans="25:26">
      <c r="Y69" t="s">
        <v>17068</v>
      </c>
      <c r="Z69">
        <v>13</v>
      </c>
    </row>
    <row r="70" spans="25:26">
      <c r="Y70" t="s">
        <v>17207</v>
      </c>
      <c r="Z70">
        <v>14</v>
      </c>
    </row>
    <row r="71" spans="25:26">
      <c r="Y71" t="s">
        <v>17208</v>
      </c>
      <c r="Z71">
        <v>15</v>
      </c>
    </row>
    <row r="72" spans="25:26">
      <c r="Y72" t="s">
        <v>17209</v>
      </c>
      <c r="Z72">
        <v>16</v>
      </c>
    </row>
    <row r="73" spans="25:26">
      <c r="Z73">
        <v>17</v>
      </c>
    </row>
    <row r="74" spans="25:26">
      <c r="Z74">
        <v>18</v>
      </c>
    </row>
  </sheetData>
  <mergeCells count="2">
    <mergeCell ref="R45:U45"/>
    <mergeCell ref="R49:U49"/>
  </mergeCells>
  <dataValidations count="7">
    <dataValidation type="list" allowBlank="1" showInputMessage="1" showErrorMessage="1" sqref="U36:V39" xr:uid="{73408609-0C54-4F7D-8843-056EEDCF1401}">
      <formula1>$Z$49:$Z$65</formula1>
    </dataValidation>
    <dataValidation type="list" allowBlank="1" showInputMessage="1" showErrorMessage="1" sqref="I2:I43" xr:uid="{B32F873E-E9C0-4456-BDA0-E3765DF5BC58}">
      <formula1>"Pending Update, On schedule, Behind Schedule, Completed, N/A"</formula1>
    </dataValidation>
    <dataValidation type="list" allowBlank="1" showInputMessage="1" showErrorMessage="1" sqref="A2:A43" xr:uid="{C5308CBB-4299-4C72-B8AC-46DF753F1AC7}">
      <formula1>"Logistics, Customer Support"</formula1>
    </dataValidation>
    <dataValidation type="list" allowBlank="1" showInputMessage="1" showErrorMessage="1" sqref="F2:F43" xr:uid="{8344B10C-90A9-4F1C-9AB6-F89EEACC8763}">
      <formula1>$Y$3:$Y$28</formula1>
    </dataValidation>
    <dataValidation type="list" allowBlank="1" showInputMessage="1" showErrorMessage="1" sqref="T2:V35 T40:V43" xr:uid="{BA4FD50D-0764-482A-858E-84C1F130EA25}">
      <formula1>$Y$57:$Y$73</formula1>
    </dataValidation>
    <dataValidation type="list" allowBlank="1" showInputMessage="1" showErrorMessage="1" sqref="G31:G32" xr:uid="{AD7195F5-1C43-4E8D-9155-23091D147225}">
      <formula1>$Y$31:$Y$44</formula1>
    </dataValidation>
    <dataValidation type="list" allowBlank="1" showInputMessage="1" showErrorMessage="1" sqref="G2:G30 G33:G43" xr:uid="{EAD0F81D-1686-4F18-8902-B25313FA076C}">
      <formula1>$Y$31:$Y$48</formula1>
    </dataValidation>
  </dataValidation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E956EEF-15F9-406D-A6B2-D4E9D2B62ABA}"/>
</file>

<file path=docMetadata/LabelInfo.xml><?xml version="1.0" encoding="utf-8"?>
<clbl:labelList xmlns:clbl="http://schemas.microsoft.com/office/2020/mipLabelMetadata">
  <clbl:label id="{87ba5c36-b7cf-4793-bbc2-bd5b3a9f95ca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Damis, Pierre</dc:creator>
  <cp:keywords/>
  <dc:description/>
  <cp:lastModifiedBy>Christopher Reyes</cp:lastModifiedBy>
  <cp:revision/>
  <dcterms:created xsi:type="dcterms:W3CDTF">2026-01-27T12:47:21Z</dcterms:created>
  <dcterms:modified xsi:type="dcterms:W3CDTF">2026-07-24T17:23:49Z</dcterms:modified>
  <cp:category/>
  <cp:contentStatus/>
</cp:coreProperties>
</file>